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Mickael\Desktop\"/>
    </mc:Choice>
  </mc:AlternateContent>
  <bookViews>
    <workbookView xWindow="0" yWindow="0" windowWidth="23040" windowHeight="9192" activeTab="1"/>
  </bookViews>
  <sheets>
    <sheet name="Feuil2" sheetId="2" r:id="rId1"/>
    <sheet name="Feuil3" sheetId="3" r:id="rId2"/>
    <sheet name="Feuil4" sheetId="4" r:id="rId3"/>
  </sheets>
  <definedNames>
    <definedName name="Confiance">Feuil4!$B$1:$B$10</definedName>
    <definedName name="Résultat">Feuil4!$A$1:$A$2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5" i="3" l="1"/>
  <c r="O6" i="3" l="1"/>
  <c r="H42" i="3"/>
  <c r="H39" i="3"/>
  <c r="H37" i="3"/>
  <c r="H24" i="3"/>
  <c r="H23" i="3"/>
  <c r="H22" i="3"/>
  <c r="H16" i="3"/>
  <c r="H15" i="3"/>
  <c r="O5" i="3" s="1"/>
  <c r="M15" i="3"/>
  <c r="M54" i="3"/>
  <c r="M52" i="3"/>
  <c r="M53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O56" i="3"/>
  <c r="N45" i="3" l="1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44" i="3"/>
  <c r="C7" i="3" l="1"/>
  <c r="E10" i="2"/>
  <c r="E11" i="2" l="1"/>
  <c r="C10" i="2"/>
  <c r="E13" i="2" l="1"/>
  <c r="E14" i="2" s="1"/>
  <c r="H14" i="2"/>
  <c r="H8" i="2"/>
  <c r="D5" i="2"/>
  <c r="G11" i="2" s="1"/>
  <c r="H11" i="2" s="1"/>
  <c r="H9" i="2"/>
  <c r="H10" i="2"/>
  <c r="H12" i="2"/>
  <c r="C11" i="2"/>
  <c r="C13" i="2" s="1"/>
  <c r="C14" i="2" s="1"/>
  <c r="H13" i="2"/>
  <c r="H15" i="2"/>
</calcChain>
</file>

<file path=xl/sharedStrings.xml><?xml version="1.0" encoding="utf-8"?>
<sst xmlns="http://schemas.openxmlformats.org/spreadsheetml/2006/main" count="149" uniqueCount="59">
  <si>
    <t>CAGNOTE</t>
  </si>
  <si>
    <t>N1</t>
  </si>
  <si>
    <t>N2</t>
  </si>
  <si>
    <t>COTE</t>
  </si>
  <si>
    <t>MISE</t>
  </si>
  <si>
    <t>GAIN</t>
  </si>
  <si>
    <t>BENEFICE</t>
  </si>
  <si>
    <t>Banque</t>
  </si>
  <si>
    <t>Type de Paris</t>
  </si>
  <si>
    <t>Flat Betting</t>
  </si>
  <si>
    <t>Nombre de Paris</t>
  </si>
  <si>
    <t>Nombre de Paris Gagnant</t>
  </si>
  <si>
    <t>Nombre de Paris Perdant</t>
  </si>
  <si>
    <t>% de Réussite</t>
  </si>
  <si>
    <t>Cote Moyenne</t>
  </si>
  <si>
    <t>ROI</t>
  </si>
  <si>
    <t>Total des mises en €</t>
  </si>
  <si>
    <t>ROC</t>
  </si>
  <si>
    <t>Banque Actuelle</t>
  </si>
  <si>
    <t>Date</t>
  </si>
  <si>
    <t>Paris</t>
  </si>
  <si>
    <t>Cote</t>
  </si>
  <si>
    <t>Résultat</t>
  </si>
  <si>
    <t>Bénéf / U</t>
  </si>
  <si>
    <t>Mise / €</t>
  </si>
  <si>
    <t>Bénéf / €</t>
  </si>
  <si>
    <t>Bénéfice / Perte en €</t>
  </si>
  <si>
    <t>Unité / Paris</t>
  </si>
  <si>
    <t>Total des mises en Unité</t>
  </si>
  <si>
    <t>Bénéfice / Perte en Unité</t>
  </si>
  <si>
    <t>Unité</t>
  </si>
  <si>
    <t>Indice de Confiance</t>
  </si>
  <si>
    <t>1 Unité</t>
  </si>
  <si>
    <t>% pour 1 Unité</t>
  </si>
  <si>
    <t>Perdant</t>
  </si>
  <si>
    <t>Gagnant</t>
  </si>
  <si>
    <t>Annulé</t>
  </si>
  <si>
    <t>Nombre de Paris Annulé</t>
  </si>
  <si>
    <t>Nombre</t>
  </si>
  <si>
    <t>COMBI QUADRUPLE</t>
  </si>
  <si>
    <t>COMBI 5 SELECTIONS</t>
  </si>
  <si>
    <t>FOOTBALL SIMPLE</t>
  </si>
  <si>
    <t>FI SIMPLE</t>
  </si>
  <si>
    <t>COMBI 7 SELECTIONS</t>
  </si>
  <si>
    <t>COMBI TRIPLE</t>
  </si>
  <si>
    <t>COMBI 8 SELECTIONS</t>
  </si>
  <si>
    <t>2SUR4</t>
  </si>
  <si>
    <t>SIMPLE PLACE</t>
  </si>
  <si>
    <t>TRIO</t>
  </si>
  <si>
    <t>SIMPLE GAGNANT</t>
  </si>
  <si>
    <t>QUINTE+</t>
  </si>
  <si>
    <t>Investissement de départ</t>
  </si>
  <si>
    <t>Paris Sportif</t>
  </si>
  <si>
    <t>Paris Hippique</t>
  </si>
  <si>
    <t>Gestion de Bankroll</t>
  </si>
  <si>
    <t>RUGBY SIMPLE</t>
  </si>
  <si>
    <t>TENNIS SIMPLE WTA</t>
  </si>
  <si>
    <t>Combi = Multiplication des cotes (hors bonus multiplicateur)</t>
  </si>
  <si>
    <t>FORMULE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</si>
</sst>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10"/>
      <name val="Times New Roman"/>
      <family val="1"/>
    </font>
    <font>
      <sz val="10"/>
      <color theme="0"/>
      <name val="Times New Roman"/>
      <family val="1"/>
    </font>
    <font>
      <sz val="9"/>
      <color theme="0"/>
      <name val="Times New Roman"/>
      <family val="1"/>
    </font>
    <font>
      <sz val="48"/>
      <color theme="1"/>
      <name val="Times New Roman"/>
      <family val="1"/>
    </font>
    <font>
      <sz val="11"/>
      <color rgb="FF141414"/>
      <name val="Inherit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2" fontId="5" fillId="2" borderId="0" xfId="0" applyNumberFormat="1" applyFont="1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right" vertical="center"/>
    </xf>
    <xf numFmtId="2" fontId="3" fillId="4" borderId="1" xfId="0" applyNumberFormat="1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2" fontId="2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9" fontId="2" fillId="0" borderId="1" xfId="1" applyFont="1" applyBorder="1" applyAlignment="1">
      <alignment horizontal="right" vertical="center"/>
    </xf>
    <xf numFmtId="2" fontId="2" fillId="3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right" vertical="center"/>
    </xf>
    <xf numFmtId="2" fontId="2" fillId="6" borderId="1" xfId="0" applyNumberFormat="1" applyFont="1" applyFill="1" applyBorder="1" applyAlignment="1">
      <alignment horizontal="right" vertical="center"/>
    </xf>
    <xf numFmtId="0" fontId="2" fillId="6" borderId="1" xfId="0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right" vertical="center"/>
    </xf>
    <xf numFmtId="164" fontId="2" fillId="0" borderId="1" xfId="0" applyNumberFormat="1" applyFont="1" applyBorder="1" applyAlignment="1">
      <alignment horizontal="left" vertical="center"/>
    </xf>
    <xf numFmtId="9" fontId="2" fillId="0" borderId="1" xfId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NumberFormat="1"/>
    <xf numFmtId="0" fontId="8" fillId="0" borderId="0" xfId="0" applyFont="1" applyAlignment="1">
      <alignment horizontal="left" vertical="center" readingOrder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6" borderId="1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2" fontId="2" fillId="6" borderId="4" xfId="0" applyNumberFormat="1" applyFont="1" applyFill="1" applyBorder="1" applyAlignment="1">
      <alignment horizontal="center" vertical="center"/>
    </xf>
    <xf numFmtId="2" fontId="2" fillId="6" borderId="5" xfId="0" applyNumberFormat="1" applyFont="1" applyFill="1" applyBorder="1" applyAlignment="1">
      <alignment horizontal="center" vertical="center"/>
    </xf>
    <xf numFmtId="14" fontId="2" fillId="6" borderId="4" xfId="0" applyNumberFormat="1" applyFont="1" applyFill="1" applyBorder="1" applyAlignment="1">
      <alignment horizontal="left" vertical="center"/>
    </xf>
    <xf numFmtId="14" fontId="2" fillId="6" borderId="5" xfId="0" applyNumberFormat="1" applyFont="1" applyFill="1" applyBorder="1" applyAlignment="1">
      <alignment horizontal="left" vertical="center"/>
    </xf>
    <xf numFmtId="2" fontId="2" fillId="0" borderId="1" xfId="0" applyNumberFormat="1" applyFont="1" applyBorder="1" applyAlignment="1">
      <alignment horizontal="center" vertical="center"/>
    </xf>
    <xf numFmtId="16" fontId="2" fillId="6" borderId="4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14" fontId="2" fillId="3" borderId="1" xfId="0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2">
    <cellStyle name="Normal" xfId="0" builtinId="0"/>
    <cellStyle name="Pourcentage" xfId="1" builtinId="5"/>
  </cellStyles>
  <dxfs count="3">
    <dxf>
      <font>
        <color theme="0"/>
      </font>
      <fill>
        <patternFill>
          <bgColor theme="1"/>
        </patternFill>
      </fill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"/>
  <sheetViews>
    <sheetView topLeftCell="B1" zoomScaleNormal="100" workbookViewId="0">
      <selection activeCell="E13" sqref="E13"/>
    </sheetView>
  </sheetViews>
  <sheetFormatPr baseColWidth="10" defaultRowHeight="14.4"/>
  <sheetData>
    <row r="1" spans="1:19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</row>
    <row r="2" spans="1:19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</row>
    <row r="3" spans="1:19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</row>
    <row r="4" spans="1:19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</row>
    <row r="5" spans="1:19">
      <c r="A5" s="6" t="s">
        <v>0</v>
      </c>
      <c r="B5" s="7">
        <v>10</v>
      </c>
      <c r="C5" s="2"/>
      <c r="D5" s="5">
        <f>B5/C10</f>
        <v>1.1111111111111112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1"/>
    </row>
    <row r="6" spans="1:19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1"/>
    </row>
    <row r="7" spans="1:19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1"/>
    </row>
    <row r="8" spans="1:19">
      <c r="A8" s="2"/>
      <c r="B8" s="2"/>
      <c r="C8" s="6" t="s">
        <v>1</v>
      </c>
      <c r="D8" s="2"/>
      <c r="E8" s="6" t="s">
        <v>2</v>
      </c>
      <c r="F8" s="2"/>
      <c r="G8" s="9">
        <v>1.1000000000000001</v>
      </c>
      <c r="H8" s="7">
        <f>($B$5-$C$10-$E$10+(G8*$C$10))-$B$5</f>
        <v>-9.9999999999999645E-2</v>
      </c>
      <c r="I8" s="2"/>
      <c r="J8" s="2"/>
      <c r="K8" s="2"/>
      <c r="L8" s="2"/>
      <c r="M8" s="2"/>
      <c r="N8" s="2"/>
      <c r="O8" s="2"/>
      <c r="P8" s="2"/>
      <c r="Q8" s="2"/>
      <c r="R8" s="2"/>
      <c r="S8" s="1"/>
    </row>
    <row r="9" spans="1:19">
      <c r="A9" s="2"/>
      <c r="B9" s="8" t="s">
        <v>3</v>
      </c>
      <c r="C9" s="10">
        <v>1.34</v>
      </c>
      <c r="D9" s="3"/>
      <c r="E9" s="10">
        <v>10</v>
      </c>
      <c r="F9" s="2"/>
      <c r="G9" s="9">
        <v>1.2</v>
      </c>
      <c r="H9" s="7">
        <f t="shared" ref="H9:H15" si="0">($B$5-$C$10-$E$10+(G9*$C$10))-$B$5</f>
        <v>0.79999999999999893</v>
      </c>
      <c r="I9" s="2"/>
      <c r="J9" s="2"/>
      <c r="K9" s="2"/>
      <c r="L9" s="2"/>
      <c r="M9" s="2"/>
      <c r="N9" s="2"/>
      <c r="O9" s="2"/>
      <c r="P9" s="2"/>
      <c r="Q9" s="2"/>
      <c r="R9" s="2"/>
      <c r="S9" s="1"/>
    </row>
    <row r="10" spans="1:19">
      <c r="A10" s="2"/>
      <c r="B10" s="8" t="s">
        <v>4</v>
      </c>
      <c r="C10" s="7">
        <f>B5-E10</f>
        <v>9</v>
      </c>
      <c r="D10" s="2"/>
      <c r="E10" s="7">
        <f>B5/E9</f>
        <v>1</v>
      </c>
      <c r="F10" s="2"/>
      <c r="G10" s="9">
        <v>1.3</v>
      </c>
      <c r="H10" s="7">
        <f t="shared" si="0"/>
        <v>1.7000000000000011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1"/>
    </row>
    <row r="11" spans="1:19">
      <c r="A11" s="2"/>
      <c r="B11" s="8" t="s">
        <v>5</v>
      </c>
      <c r="C11" s="7">
        <f>C9*C10</f>
        <v>12.06</v>
      </c>
      <c r="D11" s="2"/>
      <c r="E11" s="7">
        <f>E9*E10</f>
        <v>10</v>
      </c>
      <c r="F11" s="2"/>
      <c r="G11" s="12">
        <f>SUM(D5)</f>
        <v>1.1111111111111112</v>
      </c>
      <c r="H11" s="7">
        <f t="shared" si="0"/>
        <v>0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1"/>
    </row>
    <row r="12" spans="1:19">
      <c r="A12" s="2"/>
      <c r="B12" s="4"/>
      <c r="C12" s="2"/>
      <c r="D12" s="2"/>
      <c r="E12" s="2"/>
      <c r="F12" s="2"/>
      <c r="G12" s="9">
        <v>1.4</v>
      </c>
      <c r="H12" s="7">
        <f t="shared" si="0"/>
        <v>2.5999999999999996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1"/>
    </row>
    <row r="13" spans="1:19">
      <c r="A13" s="2"/>
      <c r="B13" s="8" t="s">
        <v>5</v>
      </c>
      <c r="C13" s="7">
        <f>B5-C10-E10+C11</f>
        <v>12.06</v>
      </c>
      <c r="D13" s="2"/>
      <c r="E13" s="7">
        <f>B5-E10-C10+E11</f>
        <v>10</v>
      </c>
      <c r="F13" s="2"/>
      <c r="G13" s="9">
        <v>1.5</v>
      </c>
      <c r="H13" s="7">
        <f t="shared" si="0"/>
        <v>3.5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1"/>
    </row>
    <row r="14" spans="1:19">
      <c r="A14" s="2"/>
      <c r="B14" s="8" t="s">
        <v>6</v>
      </c>
      <c r="C14" s="7">
        <f>C13-B5</f>
        <v>2.0600000000000005</v>
      </c>
      <c r="D14" s="2"/>
      <c r="E14" s="7">
        <f>E13-B5</f>
        <v>0</v>
      </c>
      <c r="F14" s="2"/>
      <c r="G14" s="9">
        <v>1.6</v>
      </c>
      <c r="H14" s="7">
        <f t="shared" si="0"/>
        <v>4.4000000000000004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1"/>
    </row>
    <row r="15" spans="1:19">
      <c r="A15" s="2"/>
      <c r="B15" s="2"/>
      <c r="C15" s="2"/>
      <c r="D15" s="2"/>
      <c r="E15" s="2"/>
      <c r="F15" s="2"/>
      <c r="G15" s="9">
        <v>1.7</v>
      </c>
      <c r="H15" s="7">
        <f t="shared" si="0"/>
        <v>5.2999999999999989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1"/>
    </row>
    <row r="16" spans="1:19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1"/>
    </row>
    <row r="17" spans="1:19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1"/>
    </row>
    <row r="18" spans="1:19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1"/>
    </row>
    <row r="19" spans="1: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1"/>
    </row>
    <row r="20" spans="1:19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1"/>
    </row>
    <row r="21" spans="1:19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1"/>
    </row>
    <row r="22" spans="1:19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1"/>
    </row>
    <row r="23" spans="1:19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1"/>
    </row>
    <row r="24" spans="1:19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1"/>
    </row>
    <row r="25" spans="1:19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1"/>
    </row>
    <row r="26" spans="1:19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1"/>
    </row>
    <row r="27" spans="1:19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1"/>
    </row>
    <row r="28" spans="1:19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1"/>
    </row>
    <row r="29" spans="1:1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1"/>
    </row>
    <row r="30" spans="1:19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1"/>
    </row>
    <row r="31" spans="1:19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1"/>
    </row>
    <row r="32" spans="1:19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1"/>
    </row>
    <row r="33" spans="1:19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1"/>
    </row>
    <row r="34" spans="1:19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1"/>
    </row>
    <row r="35" spans="1:19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1"/>
    </row>
    <row r="36" spans="1:19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1"/>
    </row>
    <row r="37" spans="1:19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1"/>
    </row>
    <row r="38" spans="1:19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1"/>
    </row>
    <row r="39" spans="1:1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1"/>
    </row>
    <row r="40" spans="1:19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1"/>
    </row>
    <row r="41" spans="1:19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1"/>
    </row>
    <row r="42" spans="1:1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1"/>
    </row>
    <row r="43" spans="1:19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1"/>
    </row>
    <row r="44" spans="1:1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1"/>
    </row>
    <row r="45" spans="1:19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1"/>
    </row>
    <row r="46" spans="1:19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1"/>
    </row>
    <row r="47" spans="1:19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1"/>
    </row>
    <row r="48" spans="1:19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1"/>
    </row>
    <row r="49" spans="1:1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1"/>
    </row>
    <row r="50" spans="1:19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1"/>
    </row>
    <row r="51" spans="1:19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1"/>
    </row>
    <row r="52" spans="1:19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1"/>
    </row>
    <row r="53" spans="1:19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1"/>
    </row>
    <row r="54" spans="1:19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1"/>
    </row>
    <row r="55" spans="1:19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1"/>
    </row>
    <row r="56" spans="1:19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1"/>
    </row>
    <row r="57" spans="1:19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1"/>
    </row>
    <row r="58" spans="1:19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1"/>
    </row>
    <row r="59" spans="1:1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1"/>
    </row>
    <row r="60" spans="1:19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1"/>
    </row>
    <row r="61" spans="1:19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1"/>
    </row>
    <row r="62" spans="1:19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1"/>
    </row>
    <row r="63" spans="1:19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1"/>
    </row>
    <row r="64" spans="1:19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1"/>
    </row>
  </sheetData>
  <mergeCells count="1">
    <mergeCell ref="A1:R4"/>
  </mergeCells>
  <conditionalFormatting sqref="C14 E14 H8:H15">
    <cfRule type="cellIs" dxfId="2" priority="2" operator="lessThan">
      <formula>0</formula>
    </cfRule>
    <cfRule type="cellIs" dxfId="1" priority="3" operator="greaterThan">
      <formula>0</formula>
    </cfRule>
  </conditionalFormatting>
  <conditionalFormatting sqref="E14 H11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4"/>
  <sheetViews>
    <sheetView tabSelected="1" zoomScale="90" zoomScaleNormal="90" workbookViewId="0">
      <selection activeCell="O11" sqref="O11:R11"/>
    </sheetView>
  </sheetViews>
  <sheetFormatPr baseColWidth="10" defaultRowHeight="14.4"/>
  <cols>
    <col min="18" max="18" width="21" bestFit="1" customWidth="1"/>
    <col min="19" max="19" width="18.88671875" bestFit="1" customWidth="1"/>
  </cols>
  <sheetData>
    <row r="1" spans="1:19">
      <c r="A1" s="53" t="s">
        <v>54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</row>
    <row r="2" spans="1:19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</row>
    <row r="3" spans="1:19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</row>
    <row r="4" spans="1:19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19">
      <c r="A5" s="51" t="s">
        <v>7</v>
      </c>
      <c r="B5" s="51"/>
      <c r="C5" s="25">
        <v>100</v>
      </c>
      <c r="D5" s="11"/>
      <c r="E5" s="51" t="s">
        <v>10</v>
      </c>
      <c r="F5" s="51"/>
      <c r="G5" s="16"/>
      <c r="H5" s="11"/>
      <c r="I5" s="11"/>
      <c r="J5" s="51" t="s">
        <v>28</v>
      </c>
      <c r="K5" s="51"/>
      <c r="L5" s="51"/>
      <c r="M5" s="16"/>
      <c r="N5" s="11"/>
      <c r="O5" s="11">
        <f>IF($J$56 ="Gagnant",(H15-$C$10),($C$10/$C$10))</f>
        <v>57.327424999999998</v>
      </c>
      <c r="P5" s="31" t="s">
        <v>58</v>
      </c>
      <c r="Q5" s="31"/>
    </row>
    <row r="6" spans="1:19">
      <c r="A6" s="51" t="s">
        <v>33</v>
      </c>
      <c r="B6" s="51"/>
      <c r="C6" s="26">
        <v>0.05</v>
      </c>
      <c r="D6" s="11"/>
      <c r="E6" s="51" t="s">
        <v>11</v>
      </c>
      <c r="F6" s="51"/>
      <c r="G6" s="16"/>
      <c r="H6" s="11"/>
      <c r="I6" s="11"/>
      <c r="J6" s="51" t="s">
        <v>29</v>
      </c>
      <c r="K6" s="51"/>
      <c r="L6" s="51"/>
      <c r="M6" s="16"/>
      <c r="N6" s="11"/>
      <c r="O6" s="11">
        <f>IF($J$56 ="Gagnant",(N15*H15-N15),(-N15))</f>
        <v>114.65485</v>
      </c>
      <c r="P6" s="31" t="s">
        <v>58</v>
      </c>
      <c r="Q6" s="31"/>
      <c r="R6" s="28"/>
      <c r="S6" s="29"/>
    </row>
    <row r="7" spans="1:19">
      <c r="A7" s="51" t="s">
        <v>32</v>
      </c>
      <c r="B7" s="51"/>
      <c r="C7" s="25">
        <f>SUM(C5*C6)</f>
        <v>5</v>
      </c>
      <c r="D7" s="11"/>
      <c r="E7" s="51" t="s">
        <v>12</v>
      </c>
      <c r="F7" s="51"/>
      <c r="G7" s="16"/>
      <c r="H7" s="11"/>
      <c r="I7" s="11"/>
      <c r="J7" s="51" t="s">
        <v>15</v>
      </c>
      <c r="K7" s="51"/>
      <c r="L7" s="51"/>
      <c r="M7" s="18"/>
      <c r="N7" s="11"/>
      <c r="O7" s="11"/>
      <c r="P7" s="11"/>
      <c r="Q7" s="11"/>
      <c r="R7" s="28"/>
      <c r="S7" s="29"/>
    </row>
    <row r="8" spans="1:19">
      <c r="A8" s="11"/>
      <c r="B8" s="11"/>
      <c r="C8" s="15"/>
      <c r="D8" s="11"/>
      <c r="E8" s="51" t="s">
        <v>37</v>
      </c>
      <c r="F8" s="51"/>
      <c r="G8" s="16"/>
      <c r="H8" s="11"/>
      <c r="I8" s="11"/>
      <c r="J8" s="51" t="s">
        <v>16</v>
      </c>
      <c r="K8" s="51"/>
      <c r="L8" s="51"/>
      <c r="M8" s="17"/>
      <c r="N8" s="11"/>
      <c r="O8" s="11"/>
      <c r="P8" s="11"/>
      <c r="Q8" s="11"/>
      <c r="R8" s="28"/>
      <c r="S8" s="29"/>
    </row>
    <row r="9" spans="1:19">
      <c r="A9" s="51" t="s">
        <v>8</v>
      </c>
      <c r="B9" s="51"/>
      <c r="C9" s="27" t="s">
        <v>9</v>
      </c>
      <c r="D9" s="11"/>
      <c r="E9" s="51" t="s">
        <v>13</v>
      </c>
      <c r="F9" s="51"/>
      <c r="G9" s="18"/>
      <c r="H9" s="11"/>
      <c r="I9" s="11"/>
      <c r="J9" s="51" t="s">
        <v>26</v>
      </c>
      <c r="K9" s="51"/>
      <c r="L9" s="51"/>
      <c r="M9" s="17"/>
      <c r="N9" s="11"/>
      <c r="O9" s="54"/>
      <c r="P9" s="11"/>
      <c r="Q9" s="11"/>
    </row>
    <row r="10" spans="1:19">
      <c r="A10" s="51" t="s">
        <v>27</v>
      </c>
      <c r="B10" s="51"/>
      <c r="C10" s="27">
        <v>1</v>
      </c>
      <c r="D10" s="11"/>
      <c r="E10" s="51" t="s">
        <v>14</v>
      </c>
      <c r="F10" s="51"/>
      <c r="G10" s="16"/>
      <c r="H10" s="11"/>
      <c r="I10" s="11"/>
      <c r="J10" s="51" t="s">
        <v>15</v>
      </c>
      <c r="K10" s="51"/>
      <c r="L10" s="51"/>
      <c r="M10" s="18"/>
      <c r="N10" s="11"/>
      <c r="O10" s="11"/>
      <c r="P10" s="11"/>
      <c r="Q10" s="11"/>
    </row>
    <row r="11" spans="1:19">
      <c r="A11" s="51" t="s">
        <v>51</v>
      </c>
      <c r="B11" s="51"/>
      <c r="C11" s="25">
        <v>35</v>
      </c>
      <c r="D11" s="11"/>
      <c r="E11" s="11"/>
      <c r="F11" s="11"/>
      <c r="G11" s="11"/>
      <c r="H11" s="11"/>
      <c r="I11" s="11"/>
      <c r="J11" s="51" t="s">
        <v>17</v>
      </c>
      <c r="K11" s="51"/>
      <c r="L11" s="51"/>
      <c r="M11" s="18"/>
      <c r="N11" s="11"/>
      <c r="O11" s="55" t="s">
        <v>57</v>
      </c>
      <c r="P11" s="55"/>
      <c r="Q11" s="55"/>
      <c r="R11" s="55"/>
    </row>
    <row r="12" spans="1:19">
      <c r="A12" s="52" t="s">
        <v>52</v>
      </c>
      <c r="B12" s="52"/>
      <c r="C12" s="11"/>
      <c r="D12" s="11"/>
      <c r="E12" s="11"/>
      <c r="F12" s="11"/>
      <c r="G12" s="11"/>
      <c r="H12" s="11"/>
      <c r="I12" s="11"/>
      <c r="J12" s="51" t="s">
        <v>18</v>
      </c>
      <c r="K12" s="51"/>
      <c r="L12" s="51"/>
      <c r="M12" s="17"/>
      <c r="N12" s="11"/>
      <c r="O12" s="11"/>
      <c r="P12" s="11"/>
      <c r="Q12" s="11"/>
    </row>
    <row r="13" spans="1:19">
      <c r="A13" s="33" t="s">
        <v>53</v>
      </c>
      <c r="B13" s="33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</row>
    <row r="14" spans="1:19">
      <c r="A14" s="50" t="s">
        <v>19</v>
      </c>
      <c r="B14" s="50"/>
      <c r="C14" s="50" t="s">
        <v>20</v>
      </c>
      <c r="D14" s="50"/>
      <c r="E14" s="50"/>
      <c r="F14" s="50"/>
      <c r="G14" s="50"/>
      <c r="H14" s="14" t="s">
        <v>21</v>
      </c>
      <c r="I14" s="14" t="s">
        <v>30</v>
      </c>
      <c r="J14" s="14" t="s">
        <v>22</v>
      </c>
      <c r="K14" s="44" t="s">
        <v>31</v>
      </c>
      <c r="L14" s="45"/>
      <c r="M14" s="14" t="s">
        <v>23</v>
      </c>
      <c r="N14" s="14" t="s">
        <v>24</v>
      </c>
      <c r="O14" s="14" t="s">
        <v>25</v>
      </c>
      <c r="P14" s="14" t="s">
        <v>38</v>
      </c>
      <c r="Q14" s="11"/>
    </row>
    <row r="15" spans="1:19">
      <c r="A15" s="49">
        <v>43536</v>
      </c>
      <c r="B15" s="49"/>
      <c r="C15" s="47" t="s">
        <v>39</v>
      </c>
      <c r="D15" s="47"/>
      <c r="E15" s="47"/>
      <c r="F15" s="47"/>
      <c r="G15" s="47"/>
      <c r="H15" s="19">
        <f>SUM(1.7*3.45*8.5*1.17)</f>
        <v>58.327424999999998</v>
      </c>
      <c r="I15" s="20"/>
      <c r="J15" s="20" t="s">
        <v>35</v>
      </c>
      <c r="K15" s="43"/>
      <c r="L15" s="43"/>
      <c r="M15" s="19">
        <f>IF($J$56 ="Gagnant",(H15-$C$10),($C$10/$C$10))</f>
        <v>57.327424999999998</v>
      </c>
      <c r="N15" s="21">
        <v>2</v>
      </c>
      <c r="O15" s="21">
        <f>COUNTIF(J15:J400,"Gagnant")</f>
        <v>15</v>
      </c>
      <c r="P15" s="20"/>
      <c r="Q15" s="11"/>
    </row>
    <row r="16" spans="1:19">
      <c r="A16" s="49">
        <v>43538</v>
      </c>
      <c r="B16" s="49"/>
      <c r="C16" s="47" t="s">
        <v>40</v>
      </c>
      <c r="D16" s="47"/>
      <c r="E16" s="47"/>
      <c r="F16" s="47"/>
      <c r="G16" s="47"/>
      <c r="H16" s="19">
        <f>SUM(2.55*2.2*1.75*1.95*1.58)</f>
        <v>30.247717500000004</v>
      </c>
      <c r="I16" s="20"/>
      <c r="J16" s="20" t="s">
        <v>34</v>
      </c>
      <c r="K16" s="43"/>
      <c r="L16" s="43"/>
      <c r="M16" s="19">
        <f t="shared" ref="M15:M55" si="0">IF($J$56="Gagnant",($H$56-$C$10),($C$10/$C$10))</f>
        <v>0.41999999999999993</v>
      </c>
      <c r="N16" s="21">
        <v>3.5</v>
      </c>
      <c r="O16" s="21"/>
      <c r="P16" s="20"/>
      <c r="Q16" s="11"/>
    </row>
    <row r="17" spans="1:19">
      <c r="A17" s="49">
        <v>43538</v>
      </c>
      <c r="B17" s="49"/>
      <c r="C17" s="47" t="s">
        <v>41</v>
      </c>
      <c r="D17" s="47"/>
      <c r="E17" s="47"/>
      <c r="F17" s="47"/>
      <c r="G17" s="47"/>
      <c r="H17" s="19">
        <v>4.2</v>
      </c>
      <c r="I17" s="20"/>
      <c r="J17" s="20" t="s">
        <v>35</v>
      </c>
      <c r="K17" s="43"/>
      <c r="L17" s="43"/>
      <c r="M17" s="19">
        <f t="shared" si="0"/>
        <v>0.41999999999999993</v>
      </c>
      <c r="N17" s="21">
        <v>30</v>
      </c>
      <c r="O17" s="21"/>
      <c r="P17" s="20"/>
      <c r="Q17" s="11">
        <v>126</v>
      </c>
    </row>
    <row r="18" spans="1:19">
      <c r="A18" s="39">
        <v>43540</v>
      </c>
      <c r="B18" s="40"/>
      <c r="C18" s="42" t="s">
        <v>46</v>
      </c>
      <c r="D18" s="35"/>
      <c r="E18" s="35"/>
      <c r="F18" s="35"/>
      <c r="G18" s="36"/>
      <c r="H18" s="22"/>
      <c r="I18" s="23"/>
      <c r="J18" s="23" t="s">
        <v>35</v>
      </c>
      <c r="K18" s="37"/>
      <c r="L18" s="38"/>
      <c r="M18" s="19">
        <f t="shared" si="0"/>
        <v>0.41999999999999993</v>
      </c>
      <c r="N18" s="24">
        <v>30</v>
      </c>
      <c r="O18" s="24"/>
      <c r="P18" s="23"/>
      <c r="Q18" s="11">
        <v>114</v>
      </c>
    </row>
    <row r="19" spans="1:19">
      <c r="A19" s="39">
        <v>43540</v>
      </c>
      <c r="B19" s="40"/>
      <c r="C19" s="34" t="s">
        <v>47</v>
      </c>
      <c r="D19" s="35"/>
      <c r="E19" s="35"/>
      <c r="F19" s="35"/>
      <c r="G19" s="36"/>
      <c r="H19" s="22"/>
      <c r="I19" s="23"/>
      <c r="J19" s="23" t="s">
        <v>35</v>
      </c>
      <c r="K19" s="37"/>
      <c r="L19" s="38"/>
      <c r="M19" s="19">
        <f t="shared" si="0"/>
        <v>0.41999999999999993</v>
      </c>
      <c r="N19" s="24">
        <v>5</v>
      </c>
      <c r="O19" s="24"/>
      <c r="P19" s="23"/>
      <c r="Q19" s="11">
        <v>20</v>
      </c>
    </row>
    <row r="20" spans="1:19">
      <c r="A20" s="39">
        <v>43540</v>
      </c>
      <c r="B20" s="40"/>
      <c r="C20" s="34" t="s">
        <v>48</v>
      </c>
      <c r="D20" s="35"/>
      <c r="E20" s="35"/>
      <c r="F20" s="35"/>
      <c r="G20" s="36"/>
      <c r="H20" s="22"/>
      <c r="I20" s="23"/>
      <c r="J20" s="23" t="s">
        <v>34</v>
      </c>
      <c r="K20" s="37"/>
      <c r="L20" s="38"/>
      <c r="M20" s="19">
        <f t="shared" si="0"/>
        <v>0.41999999999999993</v>
      </c>
      <c r="N20" s="24">
        <v>2</v>
      </c>
      <c r="O20" s="24"/>
      <c r="P20" s="23"/>
      <c r="Q20" s="11"/>
    </row>
    <row r="21" spans="1:19">
      <c r="A21" s="49">
        <v>43540</v>
      </c>
      <c r="B21" s="49"/>
      <c r="C21" s="47" t="s">
        <v>42</v>
      </c>
      <c r="D21" s="47"/>
      <c r="E21" s="47"/>
      <c r="F21" s="47"/>
      <c r="G21" s="47"/>
      <c r="H21" s="19">
        <v>4</v>
      </c>
      <c r="I21" s="20"/>
      <c r="J21" s="20" t="s">
        <v>34</v>
      </c>
      <c r="K21" s="43"/>
      <c r="L21" s="43"/>
      <c r="M21" s="19">
        <f t="shared" si="0"/>
        <v>0.41999999999999993</v>
      </c>
      <c r="N21" s="21">
        <v>2.5</v>
      </c>
      <c r="O21" s="21"/>
      <c r="P21" s="20"/>
      <c r="Q21" s="11"/>
      <c r="R21" s="30"/>
    </row>
    <row r="22" spans="1:19">
      <c r="A22" s="49">
        <v>43540</v>
      </c>
      <c r="B22" s="49"/>
      <c r="C22" s="47" t="s">
        <v>43</v>
      </c>
      <c r="D22" s="47"/>
      <c r="E22" s="47"/>
      <c r="F22" s="47"/>
      <c r="G22" s="47"/>
      <c r="H22" s="19">
        <f>SUM(2.25*1.46*1.85*1.56*1.16*1.42*2.35)</f>
        <v>36.698295769200001</v>
      </c>
      <c r="I22" s="20"/>
      <c r="J22" s="20" t="s">
        <v>34</v>
      </c>
      <c r="K22" s="43"/>
      <c r="L22" s="43"/>
      <c r="M22" s="19">
        <f t="shared" si="0"/>
        <v>0.41999999999999993</v>
      </c>
      <c r="N22" s="21">
        <v>6.5</v>
      </c>
      <c r="O22" s="21"/>
      <c r="P22" s="20"/>
      <c r="Q22" s="11"/>
    </row>
    <row r="23" spans="1:19">
      <c r="A23" s="49">
        <v>43540</v>
      </c>
      <c r="B23" s="49"/>
      <c r="C23" s="47" t="s">
        <v>44</v>
      </c>
      <c r="D23" s="47"/>
      <c r="E23" s="47"/>
      <c r="F23" s="47"/>
      <c r="G23" s="47"/>
      <c r="H23" s="19">
        <f>SUM(1.62*1.85*1.56)</f>
        <v>4.675320000000001</v>
      </c>
      <c r="I23" s="20"/>
      <c r="J23" s="20" t="s">
        <v>34</v>
      </c>
      <c r="K23" s="43"/>
      <c r="L23" s="43"/>
      <c r="M23" s="19">
        <f t="shared" si="0"/>
        <v>0.41999999999999993</v>
      </c>
      <c r="N23" s="21">
        <v>14</v>
      </c>
      <c r="O23" s="21"/>
      <c r="P23" s="20"/>
      <c r="Q23" s="11"/>
      <c r="R23" s="11"/>
      <c r="S23" s="11"/>
    </row>
    <row r="24" spans="1:19">
      <c r="A24" s="49">
        <v>43540</v>
      </c>
      <c r="B24" s="49"/>
      <c r="C24" s="47" t="s">
        <v>39</v>
      </c>
      <c r="D24" s="47"/>
      <c r="E24" s="47"/>
      <c r="F24" s="47"/>
      <c r="G24" s="47"/>
      <c r="H24" s="19">
        <f>SUM(2.4*1.42*1.83*1.42)</f>
        <v>8.8560288000000007</v>
      </c>
      <c r="I24" s="20"/>
      <c r="J24" s="20" t="s">
        <v>34</v>
      </c>
      <c r="K24" s="43"/>
      <c r="L24" s="43"/>
      <c r="M24" s="19">
        <f t="shared" si="0"/>
        <v>0.41999999999999993</v>
      </c>
      <c r="N24" s="21">
        <v>10</v>
      </c>
      <c r="O24" s="21"/>
      <c r="P24" s="20"/>
      <c r="Q24" s="11"/>
      <c r="R24" s="11"/>
      <c r="S24" s="11"/>
    </row>
    <row r="25" spans="1:19">
      <c r="A25" s="49">
        <v>43540</v>
      </c>
      <c r="B25" s="49"/>
      <c r="C25" s="47" t="s">
        <v>41</v>
      </c>
      <c r="D25" s="47"/>
      <c r="E25" s="47"/>
      <c r="F25" s="47"/>
      <c r="G25" s="47"/>
      <c r="H25" s="19">
        <v>100</v>
      </c>
      <c r="I25" s="20"/>
      <c r="J25" s="20" t="s">
        <v>34</v>
      </c>
      <c r="K25" s="43"/>
      <c r="L25" s="43"/>
      <c r="M25" s="19">
        <f t="shared" si="0"/>
        <v>0.41999999999999993</v>
      </c>
      <c r="N25" s="21">
        <v>1</v>
      </c>
      <c r="O25" s="21"/>
      <c r="P25" s="20"/>
      <c r="Q25" s="11"/>
      <c r="R25" s="11"/>
      <c r="S25" s="11"/>
    </row>
    <row r="26" spans="1:19">
      <c r="A26" s="39">
        <v>43541</v>
      </c>
      <c r="B26" s="40"/>
      <c r="C26" s="34" t="s">
        <v>46</v>
      </c>
      <c r="D26" s="35"/>
      <c r="E26" s="35"/>
      <c r="F26" s="35"/>
      <c r="G26" s="36"/>
      <c r="H26" s="22"/>
      <c r="I26" s="23"/>
      <c r="J26" s="23" t="s">
        <v>34</v>
      </c>
      <c r="K26" s="37"/>
      <c r="L26" s="38"/>
      <c r="M26" s="19">
        <f t="shared" si="0"/>
        <v>0.41999999999999993</v>
      </c>
      <c r="N26" s="24">
        <v>3</v>
      </c>
      <c r="O26" s="24"/>
      <c r="P26" s="23"/>
      <c r="Q26" s="11"/>
      <c r="R26" s="11"/>
      <c r="S26" s="11"/>
    </row>
    <row r="27" spans="1:19">
      <c r="A27" s="39">
        <v>43541</v>
      </c>
      <c r="B27" s="40"/>
      <c r="C27" s="34" t="s">
        <v>49</v>
      </c>
      <c r="D27" s="35"/>
      <c r="E27" s="35"/>
      <c r="F27" s="35"/>
      <c r="G27" s="36"/>
      <c r="H27" s="22"/>
      <c r="I27" s="23"/>
      <c r="J27" s="23" t="s">
        <v>34</v>
      </c>
      <c r="K27" s="37"/>
      <c r="L27" s="38"/>
      <c r="M27" s="19">
        <f t="shared" si="0"/>
        <v>0.41999999999999993</v>
      </c>
      <c r="N27" s="24">
        <v>1.5</v>
      </c>
      <c r="O27" s="24"/>
      <c r="P27" s="23"/>
      <c r="Q27" s="11"/>
      <c r="R27" s="11"/>
      <c r="S27" s="11"/>
    </row>
    <row r="28" spans="1:19">
      <c r="A28" s="39">
        <v>43541</v>
      </c>
      <c r="B28" s="40"/>
      <c r="C28" s="34" t="s">
        <v>46</v>
      </c>
      <c r="D28" s="35"/>
      <c r="E28" s="35"/>
      <c r="F28" s="35"/>
      <c r="G28" s="36"/>
      <c r="H28" s="22"/>
      <c r="I28" s="23"/>
      <c r="J28" s="23" t="s">
        <v>34</v>
      </c>
      <c r="K28" s="37"/>
      <c r="L28" s="38"/>
      <c r="M28" s="19">
        <f t="shared" si="0"/>
        <v>0.41999999999999993</v>
      </c>
      <c r="N28" s="24">
        <v>3</v>
      </c>
      <c r="O28" s="24"/>
      <c r="P28" s="23"/>
      <c r="Q28" s="11"/>
      <c r="R28" s="11"/>
      <c r="S28" s="11"/>
    </row>
    <row r="29" spans="1:19">
      <c r="A29" s="39">
        <v>43541</v>
      </c>
      <c r="B29" s="40"/>
      <c r="C29" s="34" t="s">
        <v>49</v>
      </c>
      <c r="D29" s="35"/>
      <c r="E29" s="35"/>
      <c r="F29" s="35"/>
      <c r="G29" s="36"/>
      <c r="H29" s="22"/>
      <c r="I29" s="23"/>
      <c r="J29" s="23" t="s">
        <v>34</v>
      </c>
      <c r="K29" s="37"/>
      <c r="L29" s="38"/>
      <c r="M29" s="19">
        <f t="shared" si="0"/>
        <v>0.41999999999999993</v>
      </c>
      <c r="N29" s="24">
        <v>1.5</v>
      </c>
      <c r="O29" s="24"/>
      <c r="P29" s="23"/>
      <c r="Q29" s="11"/>
      <c r="R29" s="11"/>
      <c r="S29" s="11"/>
    </row>
    <row r="30" spans="1:19">
      <c r="A30" s="39">
        <v>43541</v>
      </c>
      <c r="B30" s="40"/>
      <c r="C30" s="34" t="s">
        <v>46</v>
      </c>
      <c r="D30" s="35"/>
      <c r="E30" s="35"/>
      <c r="F30" s="35"/>
      <c r="G30" s="36"/>
      <c r="H30" s="22"/>
      <c r="I30" s="23"/>
      <c r="J30" s="23" t="s">
        <v>34</v>
      </c>
      <c r="K30" s="37"/>
      <c r="L30" s="38"/>
      <c r="M30" s="19">
        <f t="shared" si="0"/>
        <v>0.41999999999999993</v>
      </c>
      <c r="N30" s="24">
        <v>9</v>
      </c>
      <c r="O30" s="24"/>
      <c r="P30" s="23"/>
      <c r="Q30" s="11"/>
      <c r="R30" s="11"/>
      <c r="S30" s="11"/>
    </row>
    <row r="31" spans="1:19">
      <c r="A31" s="39">
        <v>43541</v>
      </c>
      <c r="B31" s="40"/>
      <c r="C31" s="34" t="s">
        <v>46</v>
      </c>
      <c r="D31" s="35"/>
      <c r="E31" s="35"/>
      <c r="F31" s="35"/>
      <c r="G31" s="36"/>
      <c r="H31" s="22"/>
      <c r="I31" s="23"/>
      <c r="J31" s="23" t="s">
        <v>34</v>
      </c>
      <c r="K31" s="37"/>
      <c r="L31" s="38"/>
      <c r="M31" s="19">
        <f t="shared" si="0"/>
        <v>0.41999999999999993</v>
      </c>
      <c r="N31" s="24">
        <v>3</v>
      </c>
      <c r="O31" s="24"/>
      <c r="P31" s="23"/>
      <c r="Q31" s="11"/>
      <c r="R31" s="11"/>
      <c r="S31" s="11"/>
    </row>
    <row r="32" spans="1:19">
      <c r="A32" s="39">
        <v>43541</v>
      </c>
      <c r="B32" s="40"/>
      <c r="C32" s="34" t="s">
        <v>46</v>
      </c>
      <c r="D32" s="35"/>
      <c r="E32" s="35"/>
      <c r="F32" s="35"/>
      <c r="G32" s="36"/>
      <c r="H32" s="22"/>
      <c r="I32" s="23"/>
      <c r="J32" s="23" t="s">
        <v>34</v>
      </c>
      <c r="K32" s="37"/>
      <c r="L32" s="38"/>
      <c r="M32" s="19">
        <f t="shared" si="0"/>
        <v>0.41999999999999993</v>
      </c>
      <c r="N32" s="24">
        <v>3</v>
      </c>
      <c r="O32" s="24"/>
      <c r="P32" s="23"/>
      <c r="Q32" s="11"/>
      <c r="R32" s="11"/>
      <c r="S32" s="11"/>
    </row>
    <row r="33" spans="1:19">
      <c r="A33" s="39">
        <v>43541</v>
      </c>
      <c r="B33" s="40"/>
      <c r="C33" s="34" t="s">
        <v>50</v>
      </c>
      <c r="D33" s="35"/>
      <c r="E33" s="35"/>
      <c r="F33" s="35"/>
      <c r="G33" s="36"/>
      <c r="H33" s="22"/>
      <c r="I33" s="23"/>
      <c r="J33" s="23" t="s">
        <v>34</v>
      </c>
      <c r="K33" s="37"/>
      <c r="L33" s="38"/>
      <c r="M33" s="19">
        <f t="shared" si="0"/>
        <v>0.41999999999999993</v>
      </c>
      <c r="N33" s="24">
        <v>2</v>
      </c>
      <c r="O33" s="24"/>
      <c r="P33" s="23"/>
      <c r="Q33" s="11"/>
      <c r="R33" s="11"/>
      <c r="S33" s="11"/>
    </row>
    <row r="34" spans="1:19">
      <c r="A34" s="39">
        <v>43541</v>
      </c>
      <c r="B34" s="40"/>
      <c r="C34" s="34" t="s">
        <v>49</v>
      </c>
      <c r="D34" s="35"/>
      <c r="E34" s="35"/>
      <c r="F34" s="35"/>
      <c r="G34" s="36"/>
      <c r="H34" s="22"/>
      <c r="I34" s="23"/>
      <c r="J34" s="23" t="s">
        <v>34</v>
      </c>
      <c r="K34" s="37"/>
      <c r="L34" s="38"/>
      <c r="M34" s="19">
        <f t="shared" si="0"/>
        <v>0.41999999999999993</v>
      </c>
      <c r="N34" s="24">
        <v>1.5</v>
      </c>
      <c r="O34" s="24"/>
      <c r="P34" s="23"/>
      <c r="Q34" s="11"/>
      <c r="R34" s="11"/>
      <c r="S34" s="11"/>
    </row>
    <row r="35" spans="1:19">
      <c r="A35" s="39">
        <v>43541</v>
      </c>
      <c r="B35" s="40"/>
      <c r="C35" s="34" t="s">
        <v>47</v>
      </c>
      <c r="D35" s="35"/>
      <c r="E35" s="35"/>
      <c r="F35" s="35"/>
      <c r="G35" s="36"/>
      <c r="H35" s="22"/>
      <c r="I35" s="23"/>
      <c r="J35" s="23" t="s">
        <v>34</v>
      </c>
      <c r="K35" s="37"/>
      <c r="L35" s="38"/>
      <c r="M35" s="19">
        <f t="shared" si="0"/>
        <v>0.41999999999999993</v>
      </c>
      <c r="N35" s="24">
        <v>1.5</v>
      </c>
      <c r="O35" s="24"/>
      <c r="P35" s="23"/>
      <c r="Q35" s="11"/>
      <c r="R35" s="11"/>
      <c r="S35" s="11"/>
    </row>
    <row r="36" spans="1:19">
      <c r="A36" s="49">
        <v>43541</v>
      </c>
      <c r="B36" s="49"/>
      <c r="C36" s="47" t="s">
        <v>41</v>
      </c>
      <c r="D36" s="47"/>
      <c r="E36" s="47"/>
      <c r="F36" s="47"/>
      <c r="G36" s="47"/>
      <c r="H36" s="19">
        <v>10</v>
      </c>
      <c r="I36" s="20"/>
      <c r="J36" s="20" t="s">
        <v>34</v>
      </c>
      <c r="K36" s="43"/>
      <c r="L36" s="43"/>
      <c r="M36" s="19">
        <f t="shared" si="0"/>
        <v>0.41999999999999993</v>
      </c>
      <c r="N36" s="21">
        <v>1</v>
      </c>
      <c r="O36" s="21"/>
      <c r="P36" s="20"/>
      <c r="Q36" s="11"/>
      <c r="R36" s="11"/>
      <c r="S36" s="11"/>
    </row>
    <row r="37" spans="1:19">
      <c r="A37" s="49">
        <v>43554</v>
      </c>
      <c r="B37" s="49"/>
      <c r="C37" s="47" t="s">
        <v>45</v>
      </c>
      <c r="D37" s="47"/>
      <c r="E37" s="47"/>
      <c r="F37" s="47"/>
      <c r="G37" s="47"/>
      <c r="H37" s="19">
        <f>SUM(2.35*1.76*2*2.5*1.54*1.52*1.58*1.85)</f>
        <v>141.495835712</v>
      </c>
      <c r="I37" s="20"/>
      <c r="J37" s="20" t="s">
        <v>34</v>
      </c>
      <c r="K37" s="43"/>
      <c r="L37" s="43"/>
      <c r="M37" s="19">
        <f t="shared" si="0"/>
        <v>0.41999999999999993</v>
      </c>
      <c r="N37" s="21">
        <v>5</v>
      </c>
      <c r="O37" s="21"/>
      <c r="P37" s="20"/>
      <c r="Q37" s="11"/>
      <c r="R37" s="11"/>
      <c r="S37" s="11"/>
    </row>
    <row r="38" spans="1:19">
      <c r="A38" s="49">
        <v>43554</v>
      </c>
      <c r="B38" s="49"/>
      <c r="C38" s="47" t="s">
        <v>41</v>
      </c>
      <c r="D38" s="47"/>
      <c r="E38" s="47"/>
      <c r="F38" s="47"/>
      <c r="G38" s="47"/>
      <c r="H38" s="19">
        <v>2.5</v>
      </c>
      <c r="I38" s="20"/>
      <c r="J38" s="20" t="s">
        <v>34</v>
      </c>
      <c r="K38" s="43"/>
      <c r="L38" s="43"/>
      <c r="M38" s="19">
        <f t="shared" si="0"/>
        <v>0.41999999999999993</v>
      </c>
      <c r="N38" s="21">
        <v>2</v>
      </c>
      <c r="O38" s="21"/>
      <c r="P38" s="20"/>
      <c r="Q38" s="11"/>
      <c r="R38" s="11"/>
      <c r="S38" s="11"/>
    </row>
    <row r="39" spans="1:19">
      <c r="A39" s="49">
        <v>43554</v>
      </c>
      <c r="B39" s="49"/>
      <c r="C39" s="47" t="s">
        <v>44</v>
      </c>
      <c r="D39" s="47"/>
      <c r="E39" s="47"/>
      <c r="F39" s="47"/>
      <c r="G39" s="47"/>
      <c r="H39" s="19">
        <f>SUM(1.16*1.26*1.38)</f>
        <v>2.0170079999999997</v>
      </c>
      <c r="I39" s="20"/>
      <c r="J39" s="20" t="s">
        <v>35</v>
      </c>
      <c r="K39" s="43"/>
      <c r="L39" s="43"/>
      <c r="M39" s="19">
        <f t="shared" si="0"/>
        <v>0.41999999999999993</v>
      </c>
      <c r="N39" s="21">
        <v>13</v>
      </c>
      <c r="O39" s="21"/>
      <c r="P39" s="20"/>
      <c r="Q39" s="11">
        <v>26.22</v>
      </c>
      <c r="R39" s="11"/>
      <c r="S39" s="11"/>
    </row>
    <row r="40" spans="1:19">
      <c r="A40" s="49">
        <v>43554</v>
      </c>
      <c r="B40" s="49"/>
      <c r="C40" s="47" t="s">
        <v>41</v>
      </c>
      <c r="D40" s="47"/>
      <c r="E40" s="47"/>
      <c r="F40" s="47"/>
      <c r="G40" s="47"/>
      <c r="H40" s="19">
        <v>1.54</v>
      </c>
      <c r="I40" s="20"/>
      <c r="J40" s="20" t="s">
        <v>35</v>
      </c>
      <c r="K40" s="43"/>
      <c r="L40" s="43"/>
      <c r="M40" s="19">
        <f t="shared" si="0"/>
        <v>0.41999999999999993</v>
      </c>
      <c r="N40" s="21">
        <v>7.87</v>
      </c>
      <c r="O40" s="21"/>
      <c r="P40" s="20"/>
      <c r="Q40" s="11">
        <v>12.12</v>
      </c>
      <c r="R40" s="11"/>
      <c r="S40" s="11"/>
    </row>
    <row r="41" spans="1:19">
      <c r="A41" s="49">
        <v>43554</v>
      </c>
      <c r="B41" s="49"/>
      <c r="C41" s="47" t="s">
        <v>41</v>
      </c>
      <c r="D41" s="47"/>
      <c r="E41" s="47"/>
      <c r="F41" s="47"/>
      <c r="G41" s="47"/>
      <c r="H41" s="19">
        <v>4.7</v>
      </c>
      <c r="I41" s="20"/>
      <c r="J41" s="20" t="s">
        <v>34</v>
      </c>
      <c r="K41" s="43"/>
      <c r="L41" s="43"/>
      <c r="M41" s="19">
        <f t="shared" si="0"/>
        <v>0.41999999999999993</v>
      </c>
      <c r="N41" s="21">
        <v>2.13</v>
      </c>
      <c r="O41" s="21"/>
      <c r="P41" s="20"/>
      <c r="Q41" s="11"/>
      <c r="R41" s="11"/>
      <c r="S41" s="11"/>
    </row>
    <row r="42" spans="1:19">
      <c r="A42" s="49">
        <v>43555</v>
      </c>
      <c r="B42" s="49"/>
      <c r="C42" s="47" t="s">
        <v>39</v>
      </c>
      <c r="D42" s="47"/>
      <c r="E42" s="47"/>
      <c r="F42" s="47"/>
      <c r="G42" s="47"/>
      <c r="H42" s="19">
        <f>SUM(1.8*1.5*2.2*1.36)</f>
        <v>8.078400000000002</v>
      </c>
      <c r="I42" s="20"/>
      <c r="J42" s="20" t="s">
        <v>34</v>
      </c>
      <c r="K42" s="43"/>
      <c r="L42" s="43"/>
      <c r="M42" s="19">
        <f t="shared" si="0"/>
        <v>0.41999999999999993</v>
      </c>
      <c r="N42" s="21">
        <v>5</v>
      </c>
      <c r="O42" s="21"/>
      <c r="P42" s="20"/>
      <c r="Q42" s="11"/>
      <c r="R42" s="11"/>
      <c r="S42" s="11"/>
    </row>
    <row r="43" spans="1:19">
      <c r="A43" s="49">
        <v>43555</v>
      </c>
      <c r="B43" s="49"/>
      <c r="C43" s="47" t="s">
        <v>41</v>
      </c>
      <c r="D43" s="47"/>
      <c r="E43" s="47"/>
      <c r="F43" s="47"/>
      <c r="G43" s="47"/>
      <c r="H43" s="19">
        <v>2.5</v>
      </c>
      <c r="I43" s="20"/>
      <c r="J43" s="20" t="s">
        <v>34</v>
      </c>
      <c r="K43" s="43"/>
      <c r="L43" s="43"/>
      <c r="M43" s="19">
        <f t="shared" si="0"/>
        <v>0.41999999999999993</v>
      </c>
      <c r="N43" s="21">
        <v>3.34</v>
      </c>
      <c r="O43" s="21"/>
      <c r="P43" s="20"/>
      <c r="Q43" s="11"/>
      <c r="R43" s="11"/>
      <c r="S43" s="11"/>
    </row>
    <row r="44" spans="1:19">
      <c r="A44" s="49">
        <v>43559</v>
      </c>
      <c r="B44" s="49"/>
      <c r="C44" s="47" t="s">
        <v>41</v>
      </c>
      <c r="D44" s="47"/>
      <c r="E44" s="47"/>
      <c r="F44" s="47"/>
      <c r="G44" s="47"/>
      <c r="H44" s="19">
        <v>2.2000000000000002</v>
      </c>
      <c r="I44" s="20"/>
      <c r="J44" s="20" t="s">
        <v>34</v>
      </c>
      <c r="K44" s="43"/>
      <c r="L44" s="43"/>
      <c r="M44" s="19">
        <f t="shared" si="0"/>
        <v>0.41999999999999993</v>
      </c>
      <c r="N44" s="21">
        <f>IFERROR(H44/H44*$C$10*$C$7,"")</f>
        <v>5</v>
      </c>
      <c r="O44" s="21"/>
      <c r="P44" s="20"/>
      <c r="Q44" s="11"/>
      <c r="R44" s="11"/>
      <c r="S44" s="11"/>
    </row>
    <row r="45" spans="1:19">
      <c r="A45" s="49">
        <v>43559</v>
      </c>
      <c r="B45" s="49"/>
      <c r="C45" s="47" t="s">
        <v>41</v>
      </c>
      <c r="D45" s="47"/>
      <c r="E45" s="47"/>
      <c r="F45" s="47"/>
      <c r="G45" s="47"/>
      <c r="H45" s="19">
        <v>1.4</v>
      </c>
      <c r="I45" s="20"/>
      <c r="J45" s="20" t="s">
        <v>35</v>
      </c>
      <c r="K45" s="43"/>
      <c r="L45" s="43"/>
      <c r="M45" s="19">
        <f t="shared" si="0"/>
        <v>0.41999999999999993</v>
      </c>
      <c r="N45" s="21">
        <f t="shared" ref="N45:N108" si="1">IFERROR(H45/H45*$C$10*$C$7,"")</f>
        <v>5</v>
      </c>
      <c r="O45" s="21"/>
      <c r="P45" s="20"/>
      <c r="Q45" s="11"/>
      <c r="R45" s="11"/>
      <c r="S45" s="11"/>
    </row>
    <row r="46" spans="1:19">
      <c r="A46" s="49">
        <v>43559</v>
      </c>
      <c r="B46" s="49"/>
      <c r="C46" s="47" t="s">
        <v>41</v>
      </c>
      <c r="D46" s="47"/>
      <c r="E46" s="47"/>
      <c r="F46" s="47"/>
      <c r="G46" s="47"/>
      <c r="H46" s="19">
        <v>1.55</v>
      </c>
      <c r="I46" s="20"/>
      <c r="J46" s="20" t="s">
        <v>35</v>
      </c>
      <c r="K46" s="43"/>
      <c r="L46" s="43"/>
      <c r="M46" s="19">
        <f t="shared" si="0"/>
        <v>0.41999999999999993</v>
      </c>
      <c r="N46" s="21">
        <f t="shared" si="1"/>
        <v>5</v>
      </c>
      <c r="O46" s="21"/>
      <c r="P46" s="20"/>
      <c r="Q46" s="11"/>
      <c r="R46" s="11"/>
      <c r="S46" s="11"/>
    </row>
    <row r="47" spans="1:19">
      <c r="A47" s="49">
        <v>43559</v>
      </c>
      <c r="B47" s="49"/>
      <c r="C47" s="47" t="s">
        <v>41</v>
      </c>
      <c r="D47" s="47"/>
      <c r="E47" s="47"/>
      <c r="F47" s="47"/>
      <c r="G47" s="47"/>
      <c r="H47" s="19">
        <v>1.46</v>
      </c>
      <c r="I47" s="20"/>
      <c r="J47" s="20" t="s">
        <v>35</v>
      </c>
      <c r="K47" s="43"/>
      <c r="L47" s="43"/>
      <c r="M47" s="19">
        <f t="shared" si="0"/>
        <v>0.41999999999999993</v>
      </c>
      <c r="N47" s="21">
        <f t="shared" si="1"/>
        <v>5</v>
      </c>
      <c r="O47" s="21"/>
      <c r="P47" s="20"/>
      <c r="Q47" s="11"/>
      <c r="R47" s="11"/>
      <c r="S47" s="11"/>
    </row>
    <row r="48" spans="1:19">
      <c r="A48" s="49">
        <v>43559</v>
      </c>
      <c r="B48" s="49"/>
      <c r="C48" s="47" t="s">
        <v>41</v>
      </c>
      <c r="D48" s="47"/>
      <c r="E48" s="47"/>
      <c r="F48" s="47"/>
      <c r="G48" s="47"/>
      <c r="H48" s="19">
        <v>2</v>
      </c>
      <c r="I48" s="20"/>
      <c r="J48" s="20" t="s">
        <v>35</v>
      </c>
      <c r="K48" s="43"/>
      <c r="L48" s="43"/>
      <c r="M48" s="19">
        <f t="shared" si="0"/>
        <v>0.41999999999999993</v>
      </c>
      <c r="N48" s="21">
        <f t="shared" si="1"/>
        <v>5</v>
      </c>
      <c r="O48" s="21"/>
      <c r="P48" s="20"/>
      <c r="Q48" s="11"/>
      <c r="R48" s="11"/>
      <c r="S48" s="11"/>
    </row>
    <row r="49" spans="1:19">
      <c r="A49" s="49">
        <v>43559</v>
      </c>
      <c r="B49" s="49"/>
      <c r="C49" s="47" t="s">
        <v>41</v>
      </c>
      <c r="D49" s="47"/>
      <c r="E49" s="47"/>
      <c r="F49" s="47"/>
      <c r="G49" s="47"/>
      <c r="H49" s="19">
        <v>2.2999999999999998</v>
      </c>
      <c r="I49" s="20"/>
      <c r="J49" s="20" t="s">
        <v>34</v>
      </c>
      <c r="K49" s="43"/>
      <c r="L49" s="43"/>
      <c r="M49" s="19">
        <f t="shared" si="0"/>
        <v>0.41999999999999993</v>
      </c>
      <c r="N49" s="21">
        <f t="shared" si="1"/>
        <v>5</v>
      </c>
      <c r="O49" s="21"/>
      <c r="P49" s="20"/>
      <c r="Q49" s="11"/>
      <c r="R49" s="11"/>
      <c r="S49" s="11"/>
    </row>
    <row r="50" spans="1:19">
      <c r="A50" s="49">
        <v>43559</v>
      </c>
      <c r="B50" s="49"/>
      <c r="C50" s="47" t="s">
        <v>56</v>
      </c>
      <c r="D50" s="47"/>
      <c r="E50" s="47"/>
      <c r="F50" s="47"/>
      <c r="G50" s="47"/>
      <c r="H50" s="19">
        <v>2.1</v>
      </c>
      <c r="I50" s="20"/>
      <c r="J50" s="20" t="s">
        <v>35</v>
      </c>
      <c r="K50" s="43"/>
      <c r="L50" s="43"/>
      <c r="M50" s="19">
        <f t="shared" si="0"/>
        <v>0.41999999999999993</v>
      </c>
      <c r="N50" s="21">
        <f t="shared" si="1"/>
        <v>5</v>
      </c>
      <c r="O50" s="21"/>
      <c r="P50" s="20"/>
      <c r="Q50" s="11"/>
      <c r="R50" s="11"/>
      <c r="S50" s="11"/>
    </row>
    <row r="51" spans="1:19">
      <c r="A51" s="49">
        <v>43560</v>
      </c>
      <c r="B51" s="49"/>
      <c r="C51" s="47" t="s">
        <v>55</v>
      </c>
      <c r="D51" s="47"/>
      <c r="E51" s="47"/>
      <c r="F51" s="47"/>
      <c r="G51" s="47"/>
      <c r="H51" s="19">
        <v>1.6</v>
      </c>
      <c r="I51" s="20"/>
      <c r="J51" s="20" t="s">
        <v>35</v>
      </c>
      <c r="K51" s="43"/>
      <c r="L51" s="43"/>
      <c r="M51" s="19">
        <f t="shared" si="0"/>
        <v>0.41999999999999993</v>
      </c>
      <c r="N51" s="21">
        <f t="shared" si="1"/>
        <v>5</v>
      </c>
      <c r="O51" s="21"/>
      <c r="P51" s="20"/>
      <c r="Q51" s="11"/>
      <c r="R51" s="11"/>
      <c r="S51" s="11"/>
    </row>
    <row r="52" spans="1:19">
      <c r="A52" s="49">
        <v>43560</v>
      </c>
      <c r="B52" s="49"/>
      <c r="C52" s="47" t="s">
        <v>41</v>
      </c>
      <c r="D52" s="47"/>
      <c r="E52" s="47"/>
      <c r="F52" s="47"/>
      <c r="G52" s="47"/>
      <c r="H52" s="19">
        <v>1.8</v>
      </c>
      <c r="I52" s="20"/>
      <c r="J52" s="20"/>
      <c r="K52" s="43"/>
      <c r="L52" s="43"/>
      <c r="M52" s="19">
        <f t="shared" ref="M52:M55" si="2">IF(J52="Gagnant",($H$56-$C$10),($C$10/$C$10))</f>
        <v>1</v>
      </c>
      <c r="N52" s="21">
        <f t="shared" si="1"/>
        <v>5</v>
      </c>
      <c r="O52" s="21"/>
      <c r="P52" s="20"/>
      <c r="Q52" s="11"/>
      <c r="R52" s="11"/>
      <c r="S52" s="11"/>
    </row>
    <row r="53" spans="1:19">
      <c r="A53" s="49">
        <v>43560</v>
      </c>
      <c r="B53" s="49"/>
      <c r="C53" s="47" t="s">
        <v>41</v>
      </c>
      <c r="D53" s="47"/>
      <c r="E53" s="47"/>
      <c r="F53" s="47"/>
      <c r="G53" s="47"/>
      <c r="H53" s="19">
        <v>1.62</v>
      </c>
      <c r="I53" s="20"/>
      <c r="J53" s="20" t="s">
        <v>34</v>
      </c>
      <c r="K53" s="43"/>
      <c r="L53" s="43"/>
      <c r="M53" s="19">
        <f t="shared" si="2"/>
        <v>1</v>
      </c>
      <c r="N53" s="21">
        <f t="shared" si="1"/>
        <v>5</v>
      </c>
      <c r="O53" s="21"/>
      <c r="P53" s="20"/>
      <c r="Q53" s="11"/>
      <c r="R53" s="11"/>
      <c r="S53" s="11"/>
    </row>
    <row r="54" spans="1:19">
      <c r="A54" s="49">
        <v>43560</v>
      </c>
      <c r="B54" s="49"/>
      <c r="C54" s="47" t="s">
        <v>56</v>
      </c>
      <c r="D54" s="47"/>
      <c r="E54" s="47"/>
      <c r="F54" s="47"/>
      <c r="G54" s="47"/>
      <c r="H54" s="19">
        <v>1.84</v>
      </c>
      <c r="I54" s="20"/>
      <c r="J54" s="20" t="s">
        <v>35</v>
      </c>
      <c r="K54" s="43"/>
      <c r="L54" s="43"/>
      <c r="M54" s="19">
        <f>IF(J54="Gagnant",($H$56-$C$10),($C$10/$C$10))</f>
        <v>0.41999999999999993</v>
      </c>
      <c r="N54" s="21">
        <f t="shared" si="1"/>
        <v>5</v>
      </c>
      <c r="O54" s="21"/>
      <c r="P54" s="20"/>
      <c r="Q54" s="11"/>
      <c r="R54" s="11"/>
      <c r="S54" s="11"/>
    </row>
    <row r="55" spans="1:19">
      <c r="A55" s="49">
        <v>43560</v>
      </c>
      <c r="B55" s="49"/>
      <c r="C55" s="47" t="s">
        <v>56</v>
      </c>
      <c r="D55" s="47"/>
      <c r="E55" s="47"/>
      <c r="F55" s="47"/>
      <c r="G55" s="47"/>
      <c r="H55" s="19">
        <v>2.65</v>
      </c>
      <c r="I55" s="20"/>
      <c r="J55" s="20" t="s">
        <v>34</v>
      </c>
      <c r="K55" s="43"/>
      <c r="L55" s="43"/>
      <c r="M55" s="19">
        <f t="shared" si="2"/>
        <v>1</v>
      </c>
      <c r="N55" s="21">
        <f t="shared" si="1"/>
        <v>5</v>
      </c>
      <c r="O55" s="21"/>
      <c r="P55" s="20"/>
      <c r="Q55" s="11"/>
      <c r="R55" s="11"/>
      <c r="S55" s="11"/>
    </row>
    <row r="56" spans="1:19">
      <c r="A56" s="49">
        <v>43560</v>
      </c>
      <c r="B56" s="49"/>
      <c r="C56" s="47" t="s">
        <v>41</v>
      </c>
      <c r="D56" s="47"/>
      <c r="E56" s="47"/>
      <c r="F56" s="47"/>
      <c r="G56" s="47"/>
      <c r="H56" s="19">
        <v>1.42</v>
      </c>
      <c r="I56" s="20"/>
      <c r="J56" s="20" t="s">
        <v>35</v>
      </c>
      <c r="K56" s="43"/>
      <c r="L56" s="43"/>
      <c r="M56" s="19">
        <f>IF(J56="Gagnant",($H$56-$C$10),($C$10/$C$10))</f>
        <v>0.41999999999999993</v>
      </c>
      <c r="N56" s="21">
        <f t="shared" si="1"/>
        <v>5</v>
      </c>
      <c r="O56" s="21">
        <f>SUM(N56*H56-N56)</f>
        <v>2.0999999999999996</v>
      </c>
      <c r="P56" s="20"/>
      <c r="Q56" s="11"/>
      <c r="R56" s="11"/>
      <c r="S56" s="11"/>
    </row>
    <row r="57" spans="1:19">
      <c r="A57" s="49">
        <v>43560</v>
      </c>
      <c r="B57" s="49"/>
      <c r="C57" s="47" t="s">
        <v>41</v>
      </c>
      <c r="D57" s="47"/>
      <c r="E57" s="47"/>
      <c r="F57" s="47"/>
      <c r="G57" s="47"/>
      <c r="H57" s="19">
        <v>2.72</v>
      </c>
      <c r="I57" s="20"/>
      <c r="J57" s="20"/>
      <c r="K57" s="43"/>
      <c r="L57" s="43"/>
      <c r="M57" s="19">
        <f t="shared" ref="M57:M115" si="3">IF($J$56="Gagnant",($H$56-$C$10),($C$10/$C$10))</f>
        <v>0.41999999999999993</v>
      </c>
      <c r="N57" s="21">
        <f t="shared" si="1"/>
        <v>5</v>
      </c>
      <c r="O57" s="21"/>
      <c r="P57" s="20"/>
      <c r="Q57" s="11"/>
      <c r="R57" s="11"/>
      <c r="S57" s="11"/>
    </row>
    <row r="58" spans="1:19">
      <c r="A58" s="49">
        <v>43560</v>
      </c>
      <c r="B58" s="49"/>
      <c r="C58" s="47" t="s">
        <v>41</v>
      </c>
      <c r="D58" s="47"/>
      <c r="E58" s="47"/>
      <c r="F58" s="47"/>
      <c r="G58" s="47"/>
      <c r="H58" s="19">
        <v>2.2509999999999999</v>
      </c>
      <c r="I58" s="20"/>
      <c r="J58" s="20" t="s">
        <v>35</v>
      </c>
      <c r="K58" s="43"/>
      <c r="L58" s="43"/>
      <c r="M58" s="19">
        <f t="shared" si="3"/>
        <v>0.41999999999999993</v>
      </c>
      <c r="N58" s="21">
        <f t="shared" si="1"/>
        <v>5</v>
      </c>
      <c r="O58" s="21"/>
      <c r="P58" s="20"/>
      <c r="Q58" s="11"/>
      <c r="R58" s="11"/>
      <c r="S58" s="11"/>
    </row>
    <row r="59" spans="1:19">
      <c r="A59" s="49">
        <v>43560</v>
      </c>
      <c r="B59" s="49"/>
      <c r="C59" s="47" t="s">
        <v>41</v>
      </c>
      <c r="D59" s="47"/>
      <c r="E59" s="47"/>
      <c r="F59" s="47"/>
      <c r="G59" s="47"/>
      <c r="H59" s="19">
        <v>1.62</v>
      </c>
      <c r="I59" s="20"/>
      <c r="J59" s="20"/>
      <c r="K59" s="43"/>
      <c r="L59" s="43"/>
      <c r="M59" s="19">
        <f t="shared" si="3"/>
        <v>0.41999999999999993</v>
      </c>
      <c r="N59" s="21">
        <f t="shared" si="1"/>
        <v>5</v>
      </c>
      <c r="O59" s="21"/>
      <c r="P59" s="20"/>
      <c r="Q59" s="11"/>
      <c r="R59" s="11"/>
      <c r="S59" s="11"/>
    </row>
    <row r="60" spans="1:19">
      <c r="A60" s="49">
        <v>43560</v>
      </c>
      <c r="B60" s="49"/>
      <c r="C60" s="47" t="s">
        <v>41</v>
      </c>
      <c r="D60" s="47"/>
      <c r="E60" s="47"/>
      <c r="F60" s="47"/>
      <c r="G60" s="47"/>
      <c r="H60" s="19">
        <v>1.7</v>
      </c>
      <c r="I60" s="20"/>
      <c r="J60" s="20"/>
      <c r="K60" s="43"/>
      <c r="L60" s="43"/>
      <c r="M60" s="19">
        <f t="shared" si="3"/>
        <v>0.41999999999999993</v>
      </c>
      <c r="N60" s="21">
        <f t="shared" si="1"/>
        <v>5</v>
      </c>
      <c r="O60" s="21"/>
      <c r="P60" s="20"/>
      <c r="Q60" s="11"/>
      <c r="R60" s="11"/>
      <c r="S60" s="11"/>
    </row>
    <row r="61" spans="1:19">
      <c r="A61" s="49">
        <v>43560</v>
      </c>
      <c r="B61" s="49"/>
      <c r="C61" s="47" t="s">
        <v>41</v>
      </c>
      <c r="D61" s="47"/>
      <c r="E61" s="47"/>
      <c r="F61" s="47"/>
      <c r="G61" s="47"/>
      <c r="H61" s="19">
        <v>1.66</v>
      </c>
      <c r="I61" s="20"/>
      <c r="J61" s="20"/>
      <c r="K61" s="43"/>
      <c r="L61" s="43"/>
      <c r="M61" s="19">
        <f t="shared" si="3"/>
        <v>0.41999999999999993</v>
      </c>
      <c r="N61" s="21">
        <f t="shared" si="1"/>
        <v>5</v>
      </c>
      <c r="O61" s="21"/>
      <c r="P61" s="20"/>
      <c r="Q61" s="11"/>
      <c r="R61" s="11"/>
      <c r="S61" s="11"/>
    </row>
    <row r="62" spans="1:19">
      <c r="A62" s="49">
        <v>43560</v>
      </c>
      <c r="B62" s="49"/>
      <c r="C62" s="47" t="s">
        <v>41</v>
      </c>
      <c r="D62" s="47"/>
      <c r="E62" s="47"/>
      <c r="F62" s="47"/>
      <c r="G62" s="47"/>
      <c r="H62" s="19">
        <v>1.6</v>
      </c>
      <c r="I62" s="20"/>
      <c r="J62" s="20"/>
      <c r="K62" s="43"/>
      <c r="L62" s="43"/>
      <c r="M62" s="19">
        <f t="shared" si="3"/>
        <v>0.41999999999999993</v>
      </c>
      <c r="N62" s="21">
        <f t="shared" si="1"/>
        <v>5</v>
      </c>
      <c r="O62" s="21"/>
      <c r="P62" s="20"/>
      <c r="Q62" s="11"/>
      <c r="R62" s="11"/>
      <c r="S62" s="11"/>
    </row>
    <row r="63" spans="1:19">
      <c r="A63" s="49">
        <v>43560</v>
      </c>
      <c r="B63" s="49"/>
      <c r="C63" s="47" t="s">
        <v>41</v>
      </c>
      <c r="D63" s="47"/>
      <c r="E63" s="47"/>
      <c r="F63" s="47"/>
      <c r="G63" s="47"/>
      <c r="H63" s="19">
        <v>1.76</v>
      </c>
      <c r="I63" s="20"/>
      <c r="J63" s="20"/>
      <c r="K63" s="43"/>
      <c r="L63" s="43"/>
      <c r="M63" s="19">
        <f t="shared" si="3"/>
        <v>0.41999999999999993</v>
      </c>
      <c r="N63" s="21">
        <f t="shared" si="1"/>
        <v>5</v>
      </c>
      <c r="O63" s="21"/>
      <c r="P63" s="20"/>
      <c r="Q63" s="11"/>
      <c r="R63" s="11"/>
      <c r="S63" s="11"/>
    </row>
    <row r="64" spans="1:19">
      <c r="A64" s="49">
        <v>43560</v>
      </c>
      <c r="B64" s="49"/>
      <c r="C64" s="47" t="s">
        <v>41</v>
      </c>
      <c r="D64" s="47"/>
      <c r="E64" s="47"/>
      <c r="F64" s="47"/>
      <c r="G64" s="47"/>
      <c r="H64" s="19">
        <v>1.92</v>
      </c>
      <c r="I64" s="20"/>
      <c r="J64" s="20"/>
      <c r="K64" s="43"/>
      <c r="L64" s="43"/>
      <c r="M64" s="19">
        <f t="shared" si="3"/>
        <v>0.41999999999999993</v>
      </c>
      <c r="N64" s="21">
        <f t="shared" si="1"/>
        <v>5</v>
      </c>
      <c r="O64" s="21"/>
      <c r="P64" s="20"/>
      <c r="Q64" s="11"/>
      <c r="R64" s="11"/>
      <c r="S64" s="11"/>
    </row>
    <row r="65" spans="1:19">
      <c r="A65" s="49">
        <v>43560</v>
      </c>
      <c r="B65" s="49"/>
      <c r="C65" s="47" t="s">
        <v>41</v>
      </c>
      <c r="D65" s="47"/>
      <c r="E65" s="47"/>
      <c r="F65" s="47"/>
      <c r="G65" s="47"/>
      <c r="H65" s="19">
        <v>1.8</v>
      </c>
      <c r="I65" s="20"/>
      <c r="J65" s="20"/>
      <c r="K65" s="43"/>
      <c r="L65" s="43"/>
      <c r="M65" s="19">
        <f t="shared" si="3"/>
        <v>0.41999999999999993</v>
      </c>
      <c r="N65" s="21">
        <f t="shared" si="1"/>
        <v>5</v>
      </c>
      <c r="O65" s="21"/>
      <c r="P65" s="20"/>
      <c r="Q65" s="11"/>
      <c r="R65" s="11"/>
      <c r="S65" s="11"/>
    </row>
    <row r="66" spans="1:19">
      <c r="A66" s="49">
        <v>43560</v>
      </c>
      <c r="B66" s="49"/>
      <c r="C66" s="47" t="s">
        <v>41</v>
      </c>
      <c r="D66" s="47"/>
      <c r="E66" s="47"/>
      <c r="F66" s="47"/>
      <c r="G66" s="47"/>
      <c r="H66" s="19">
        <v>3.3</v>
      </c>
      <c r="I66" s="20"/>
      <c r="J66" s="20"/>
      <c r="K66" s="43"/>
      <c r="L66" s="43"/>
      <c r="M66" s="19">
        <f t="shared" si="3"/>
        <v>0.41999999999999993</v>
      </c>
      <c r="N66" s="21">
        <f t="shared" si="1"/>
        <v>5</v>
      </c>
      <c r="O66" s="21"/>
      <c r="P66" s="20"/>
      <c r="Q66" s="11"/>
      <c r="R66" s="11"/>
      <c r="S66" s="11"/>
    </row>
    <row r="67" spans="1:19">
      <c r="A67" s="49">
        <v>43560</v>
      </c>
      <c r="B67" s="49"/>
      <c r="C67" s="47" t="s">
        <v>41</v>
      </c>
      <c r="D67" s="47"/>
      <c r="E67" s="47"/>
      <c r="F67" s="47"/>
      <c r="G67" s="47"/>
      <c r="H67" s="19">
        <v>1.64</v>
      </c>
      <c r="I67" s="20"/>
      <c r="J67" s="20"/>
      <c r="K67" s="43"/>
      <c r="L67" s="43"/>
      <c r="M67" s="19">
        <f t="shared" si="3"/>
        <v>0.41999999999999993</v>
      </c>
      <c r="N67" s="21">
        <f t="shared" si="1"/>
        <v>5</v>
      </c>
      <c r="O67" s="21"/>
      <c r="P67" s="20"/>
      <c r="Q67" s="11"/>
      <c r="R67" s="11"/>
      <c r="S67" s="11"/>
    </row>
    <row r="68" spans="1:19">
      <c r="A68" s="49">
        <v>43560</v>
      </c>
      <c r="B68" s="49"/>
      <c r="C68" s="47" t="s">
        <v>41</v>
      </c>
      <c r="D68" s="47"/>
      <c r="E68" s="47"/>
      <c r="F68" s="47"/>
      <c r="G68" s="47"/>
      <c r="H68" s="19">
        <v>2.0499999999999998</v>
      </c>
      <c r="I68" s="20"/>
      <c r="J68" s="20"/>
      <c r="K68" s="43"/>
      <c r="L68" s="43"/>
      <c r="M68" s="19">
        <f t="shared" si="3"/>
        <v>0.41999999999999993</v>
      </c>
      <c r="N68" s="21">
        <f t="shared" si="1"/>
        <v>5</v>
      </c>
      <c r="O68" s="21"/>
      <c r="P68" s="20"/>
      <c r="Q68" s="11"/>
      <c r="R68" s="11"/>
      <c r="S68" s="11"/>
    </row>
    <row r="69" spans="1:19">
      <c r="A69" s="49">
        <v>43560</v>
      </c>
      <c r="B69" s="49"/>
      <c r="C69" s="47" t="s">
        <v>41</v>
      </c>
      <c r="D69" s="47"/>
      <c r="E69" s="47"/>
      <c r="F69" s="47"/>
      <c r="G69" s="47"/>
      <c r="H69" s="19">
        <v>1.5</v>
      </c>
      <c r="I69" s="20"/>
      <c r="J69" s="20"/>
      <c r="K69" s="43"/>
      <c r="L69" s="43"/>
      <c r="M69" s="19">
        <f t="shared" si="3"/>
        <v>0.41999999999999993</v>
      </c>
      <c r="N69" s="21">
        <f t="shared" si="1"/>
        <v>5</v>
      </c>
      <c r="O69" s="21"/>
      <c r="P69" s="20"/>
      <c r="Q69" s="11"/>
      <c r="R69" s="11"/>
      <c r="S69" s="11"/>
    </row>
    <row r="70" spans="1:19">
      <c r="A70" s="49">
        <v>43560</v>
      </c>
      <c r="B70" s="49"/>
      <c r="C70" s="47" t="s">
        <v>56</v>
      </c>
      <c r="D70" s="47"/>
      <c r="E70" s="47"/>
      <c r="F70" s="47"/>
      <c r="G70" s="47"/>
      <c r="H70" s="19">
        <v>1.8</v>
      </c>
      <c r="I70" s="20"/>
      <c r="J70" s="20" t="s">
        <v>34</v>
      </c>
      <c r="K70" s="43"/>
      <c r="L70" s="43"/>
      <c r="M70" s="19">
        <f t="shared" si="3"/>
        <v>0.41999999999999993</v>
      </c>
      <c r="N70" s="21">
        <f t="shared" si="1"/>
        <v>5</v>
      </c>
      <c r="O70" s="21"/>
      <c r="P70" s="20"/>
      <c r="Q70" s="11"/>
      <c r="R70" s="11"/>
      <c r="S70" s="11"/>
    </row>
    <row r="71" spans="1:19">
      <c r="A71" s="49">
        <v>43560</v>
      </c>
      <c r="B71" s="49"/>
      <c r="C71" s="47" t="s">
        <v>41</v>
      </c>
      <c r="D71" s="47"/>
      <c r="E71" s="47"/>
      <c r="F71" s="47"/>
      <c r="G71" s="47"/>
      <c r="H71" s="19">
        <v>2.15</v>
      </c>
      <c r="I71" s="20"/>
      <c r="J71" s="20"/>
      <c r="K71" s="43"/>
      <c r="L71" s="43"/>
      <c r="M71" s="19">
        <f t="shared" si="3"/>
        <v>0.41999999999999993</v>
      </c>
      <c r="N71" s="21">
        <v>2.15</v>
      </c>
      <c r="O71" s="21"/>
      <c r="P71" s="20"/>
      <c r="Q71" s="11"/>
      <c r="R71" s="11"/>
      <c r="S71" s="11"/>
    </row>
    <row r="72" spans="1:19">
      <c r="A72" s="49">
        <v>43561</v>
      </c>
      <c r="B72" s="49"/>
      <c r="C72" s="47" t="s">
        <v>56</v>
      </c>
      <c r="D72" s="47"/>
      <c r="E72" s="47"/>
      <c r="F72" s="47"/>
      <c r="G72" s="47"/>
      <c r="H72" s="19">
        <v>2</v>
      </c>
      <c r="I72" s="20"/>
      <c r="J72" s="20"/>
      <c r="K72" s="43"/>
      <c r="L72" s="43"/>
      <c r="M72" s="19">
        <f t="shared" si="3"/>
        <v>0.41999999999999993</v>
      </c>
      <c r="N72" s="21">
        <f t="shared" si="1"/>
        <v>5</v>
      </c>
      <c r="O72" s="21"/>
      <c r="P72" s="20"/>
      <c r="Q72" s="11"/>
      <c r="R72" s="11"/>
      <c r="S72" s="11"/>
    </row>
    <row r="73" spans="1:19">
      <c r="A73" s="48"/>
      <c r="B73" s="48"/>
      <c r="C73" s="46"/>
      <c r="D73" s="46"/>
      <c r="E73" s="46"/>
      <c r="F73" s="46"/>
      <c r="G73" s="46"/>
      <c r="H73" s="16"/>
      <c r="I73" s="13"/>
      <c r="J73" s="13"/>
      <c r="K73" s="41"/>
      <c r="L73" s="41"/>
      <c r="M73" s="19">
        <f t="shared" si="3"/>
        <v>0.41999999999999993</v>
      </c>
      <c r="N73" s="17" t="str">
        <f t="shared" si="1"/>
        <v/>
      </c>
      <c r="O73" s="17"/>
      <c r="P73" s="13"/>
      <c r="Q73" s="11"/>
      <c r="R73" s="11"/>
      <c r="S73" s="11"/>
    </row>
    <row r="74" spans="1:19">
      <c r="A74" s="48"/>
      <c r="B74" s="48"/>
      <c r="C74" s="46"/>
      <c r="D74" s="46"/>
      <c r="E74" s="46"/>
      <c r="F74" s="46"/>
      <c r="G74" s="46"/>
      <c r="H74" s="16"/>
      <c r="I74" s="13"/>
      <c r="J74" s="13"/>
      <c r="K74" s="41"/>
      <c r="L74" s="41"/>
      <c r="M74" s="19">
        <f t="shared" si="3"/>
        <v>0.41999999999999993</v>
      </c>
      <c r="N74" s="17" t="str">
        <f t="shared" si="1"/>
        <v/>
      </c>
      <c r="O74" s="17"/>
      <c r="P74" s="13"/>
      <c r="Q74" s="11"/>
      <c r="R74" s="11"/>
      <c r="S74" s="11"/>
    </row>
    <row r="75" spans="1:19">
      <c r="A75" s="48"/>
      <c r="B75" s="48"/>
      <c r="C75" s="46"/>
      <c r="D75" s="46"/>
      <c r="E75" s="46"/>
      <c r="F75" s="46"/>
      <c r="G75" s="46"/>
      <c r="H75" s="16"/>
      <c r="I75" s="13"/>
      <c r="J75" s="13"/>
      <c r="K75" s="41"/>
      <c r="L75" s="41"/>
      <c r="M75" s="19">
        <f t="shared" si="3"/>
        <v>0.41999999999999993</v>
      </c>
      <c r="N75" s="17" t="str">
        <f t="shared" si="1"/>
        <v/>
      </c>
      <c r="O75" s="17"/>
      <c r="P75" s="13"/>
      <c r="Q75" s="11"/>
      <c r="R75" s="11"/>
      <c r="S75" s="11"/>
    </row>
    <row r="76" spans="1:19">
      <c r="A76" s="48"/>
      <c r="B76" s="48"/>
      <c r="C76" s="46"/>
      <c r="D76" s="46"/>
      <c r="E76" s="46"/>
      <c r="F76" s="46"/>
      <c r="G76" s="46"/>
      <c r="H76" s="16"/>
      <c r="I76" s="13"/>
      <c r="J76" s="13"/>
      <c r="K76" s="41"/>
      <c r="L76" s="41"/>
      <c r="M76" s="19">
        <f t="shared" si="3"/>
        <v>0.41999999999999993</v>
      </c>
      <c r="N76" s="17" t="str">
        <f t="shared" si="1"/>
        <v/>
      </c>
      <c r="O76" s="17"/>
      <c r="P76" s="13"/>
      <c r="Q76" s="11"/>
      <c r="R76" s="11"/>
      <c r="S76" s="11"/>
    </row>
    <row r="77" spans="1:19">
      <c r="A77" s="48"/>
      <c r="B77" s="48"/>
      <c r="C77" s="46"/>
      <c r="D77" s="46"/>
      <c r="E77" s="46"/>
      <c r="F77" s="46"/>
      <c r="G77" s="46"/>
      <c r="H77" s="16"/>
      <c r="I77" s="13"/>
      <c r="J77" s="13"/>
      <c r="K77" s="41"/>
      <c r="L77" s="41"/>
      <c r="M77" s="19">
        <f t="shared" si="3"/>
        <v>0.41999999999999993</v>
      </c>
      <c r="N77" s="17" t="str">
        <f t="shared" si="1"/>
        <v/>
      </c>
      <c r="O77" s="17"/>
      <c r="P77" s="13"/>
      <c r="Q77" s="11"/>
      <c r="R77" s="11"/>
      <c r="S77" s="11"/>
    </row>
    <row r="78" spans="1:19">
      <c r="A78" s="48"/>
      <c r="B78" s="48"/>
      <c r="C78" s="46"/>
      <c r="D78" s="46"/>
      <c r="E78" s="46"/>
      <c r="F78" s="46"/>
      <c r="G78" s="46"/>
      <c r="H78" s="16"/>
      <c r="I78" s="13"/>
      <c r="J78" s="13"/>
      <c r="K78" s="41"/>
      <c r="L78" s="41"/>
      <c r="M78" s="19">
        <f t="shared" si="3"/>
        <v>0.41999999999999993</v>
      </c>
      <c r="N78" s="17" t="str">
        <f t="shared" si="1"/>
        <v/>
      </c>
      <c r="O78" s="17"/>
      <c r="P78" s="13"/>
      <c r="Q78" s="11"/>
      <c r="R78" s="11"/>
      <c r="S78" s="11"/>
    </row>
    <row r="79" spans="1:19">
      <c r="A79" s="48"/>
      <c r="B79" s="48"/>
      <c r="C79" s="46"/>
      <c r="D79" s="46"/>
      <c r="E79" s="46"/>
      <c r="F79" s="46"/>
      <c r="G79" s="46"/>
      <c r="H79" s="16"/>
      <c r="I79" s="13"/>
      <c r="J79" s="13"/>
      <c r="K79" s="41"/>
      <c r="L79" s="41"/>
      <c r="M79" s="19">
        <f t="shared" si="3"/>
        <v>0.41999999999999993</v>
      </c>
      <c r="N79" s="17" t="str">
        <f t="shared" si="1"/>
        <v/>
      </c>
      <c r="O79" s="17"/>
      <c r="P79" s="13"/>
      <c r="Q79" s="11"/>
      <c r="R79" s="11"/>
      <c r="S79" s="11"/>
    </row>
    <row r="80" spans="1:19">
      <c r="A80" s="48"/>
      <c r="B80" s="48"/>
      <c r="C80" s="46"/>
      <c r="D80" s="46"/>
      <c r="E80" s="46"/>
      <c r="F80" s="46"/>
      <c r="G80" s="46"/>
      <c r="H80" s="16"/>
      <c r="I80" s="13"/>
      <c r="J80" s="13"/>
      <c r="K80" s="41"/>
      <c r="L80" s="41"/>
      <c r="M80" s="19">
        <f t="shared" si="3"/>
        <v>0.41999999999999993</v>
      </c>
      <c r="N80" s="17" t="str">
        <f t="shared" si="1"/>
        <v/>
      </c>
      <c r="O80" s="17"/>
      <c r="P80" s="13"/>
      <c r="Q80" s="11"/>
      <c r="R80" s="11"/>
      <c r="S80" s="11"/>
    </row>
    <row r="81" spans="1:19">
      <c r="A81" s="48"/>
      <c r="B81" s="48"/>
      <c r="C81" s="46"/>
      <c r="D81" s="46"/>
      <c r="E81" s="46"/>
      <c r="F81" s="46"/>
      <c r="G81" s="46"/>
      <c r="H81" s="16"/>
      <c r="I81" s="13"/>
      <c r="J81" s="13"/>
      <c r="K81" s="41"/>
      <c r="L81" s="41"/>
      <c r="M81" s="19">
        <f t="shared" si="3"/>
        <v>0.41999999999999993</v>
      </c>
      <c r="N81" s="17" t="str">
        <f t="shared" si="1"/>
        <v/>
      </c>
      <c r="O81" s="17"/>
      <c r="P81" s="13"/>
      <c r="Q81" s="11"/>
      <c r="R81" s="11"/>
      <c r="S81" s="11"/>
    </row>
    <row r="82" spans="1:19">
      <c r="A82" s="48"/>
      <c r="B82" s="48"/>
      <c r="C82" s="46"/>
      <c r="D82" s="46"/>
      <c r="E82" s="46"/>
      <c r="F82" s="46"/>
      <c r="G82" s="46"/>
      <c r="H82" s="16"/>
      <c r="I82" s="13"/>
      <c r="J82" s="13"/>
      <c r="K82" s="41"/>
      <c r="L82" s="41"/>
      <c r="M82" s="19">
        <f t="shared" si="3"/>
        <v>0.41999999999999993</v>
      </c>
      <c r="N82" s="17" t="str">
        <f t="shared" si="1"/>
        <v/>
      </c>
      <c r="O82" s="17"/>
      <c r="P82" s="13"/>
      <c r="Q82" s="11"/>
      <c r="R82" s="11"/>
      <c r="S82" s="11"/>
    </row>
    <row r="83" spans="1:19">
      <c r="A83" s="48"/>
      <c r="B83" s="48"/>
      <c r="C83" s="46"/>
      <c r="D83" s="46"/>
      <c r="E83" s="46"/>
      <c r="F83" s="46"/>
      <c r="G83" s="46"/>
      <c r="H83" s="16"/>
      <c r="I83" s="13"/>
      <c r="J83" s="13"/>
      <c r="K83" s="41"/>
      <c r="L83" s="41"/>
      <c r="M83" s="19">
        <f t="shared" si="3"/>
        <v>0.41999999999999993</v>
      </c>
      <c r="N83" s="17" t="str">
        <f t="shared" si="1"/>
        <v/>
      </c>
      <c r="O83" s="17"/>
      <c r="P83" s="13"/>
      <c r="Q83" s="11"/>
      <c r="R83" s="11"/>
      <c r="S83" s="11"/>
    </row>
    <row r="84" spans="1:19">
      <c r="A84" s="48"/>
      <c r="B84" s="48"/>
      <c r="C84" s="46"/>
      <c r="D84" s="46"/>
      <c r="E84" s="46"/>
      <c r="F84" s="46"/>
      <c r="G84" s="46"/>
      <c r="H84" s="16"/>
      <c r="I84" s="13"/>
      <c r="J84" s="13"/>
      <c r="K84" s="41"/>
      <c r="L84" s="41"/>
      <c r="M84" s="19">
        <f t="shared" si="3"/>
        <v>0.41999999999999993</v>
      </c>
      <c r="N84" s="17" t="str">
        <f t="shared" si="1"/>
        <v/>
      </c>
      <c r="O84" s="17"/>
      <c r="P84" s="13"/>
      <c r="Q84" s="11"/>
      <c r="R84" s="11"/>
      <c r="S84" s="11"/>
    </row>
    <row r="85" spans="1:19">
      <c r="A85" s="48"/>
      <c r="B85" s="48"/>
      <c r="C85" s="46"/>
      <c r="D85" s="46"/>
      <c r="E85" s="46"/>
      <c r="F85" s="46"/>
      <c r="G85" s="46"/>
      <c r="H85" s="16"/>
      <c r="I85" s="13"/>
      <c r="J85" s="13"/>
      <c r="K85" s="41"/>
      <c r="L85" s="41"/>
      <c r="M85" s="19">
        <f t="shared" si="3"/>
        <v>0.41999999999999993</v>
      </c>
      <c r="N85" s="17" t="str">
        <f t="shared" si="1"/>
        <v/>
      </c>
      <c r="O85" s="17"/>
      <c r="P85" s="13"/>
      <c r="Q85" s="11"/>
      <c r="R85" s="11"/>
      <c r="S85" s="11"/>
    </row>
    <row r="86" spans="1:19">
      <c r="A86" s="48"/>
      <c r="B86" s="48"/>
      <c r="C86" s="46"/>
      <c r="D86" s="46"/>
      <c r="E86" s="46"/>
      <c r="F86" s="46"/>
      <c r="G86" s="46"/>
      <c r="H86" s="16"/>
      <c r="I86" s="13"/>
      <c r="J86" s="13"/>
      <c r="K86" s="41"/>
      <c r="L86" s="41"/>
      <c r="M86" s="19">
        <f t="shared" si="3"/>
        <v>0.41999999999999993</v>
      </c>
      <c r="N86" s="17" t="str">
        <f t="shared" si="1"/>
        <v/>
      </c>
      <c r="O86" s="17"/>
      <c r="P86" s="13"/>
      <c r="Q86" s="11"/>
      <c r="R86" s="11"/>
      <c r="S86" s="11"/>
    </row>
    <row r="87" spans="1:19">
      <c r="A87" s="48"/>
      <c r="B87" s="48"/>
      <c r="C87" s="46"/>
      <c r="D87" s="46"/>
      <c r="E87" s="46"/>
      <c r="F87" s="46"/>
      <c r="G87" s="46"/>
      <c r="H87" s="16"/>
      <c r="I87" s="13"/>
      <c r="J87" s="13"/>
      <c r="K87" s="41"/>
      <c r="L87" s="41"/>
      <c r="M87" s="19">
        <f t="shared" si="3"/>
        <v>0.41999999999999993</v>
      </c>
      <c r="N87" s="17" t="str">
        <f t="shared" si="1"/>
        <v/>
      </c>
      <c r="O87" s="17"/>
      <c r="P87" s="13"/>
      <c r="Q87" s="11"/>
      <c r="R87" s="11"/>
      <c r="S87" s="11"/>
    </row>
    <row r="88" spans="1:19">
      <c r="A88" s="48"/>
      <c r="B88" s="48"/>
      <c r="C88" s="46"/>
      <c r="D88" s="46"/>
      <c r="E88" s="46"/>
      <c r="F88" s="46"/>
      <c r="G88" s="46"/>
      <c r="H88" s="16"/>
      <c r="I88" s="13"/>
      <c r="J88" s="13"/>
      <c r="K88" s="41"/>
      <c r="L88" s="41"/>
      <c r="M88" s="19">
        <f t="shared" si="3"/>
        <v>0.41999999999999993</v>
      </c>
      <c r="N88" s="17" t="str">
        <f t="shared" si="1"/>
        <v/>
      </c>
      <c r="O88" s="17"/>
      <c r="P88" s="13"/>
      <c r="Q88" s="11"/>
      <c r="R88" s="11"/>
      <c r="S88" s="11"/>
    </row>
    <row r="89" spans="1:19">
      <c r="A89" s="48"/>
      <c r="B89" s="48"/>
      <c r="C89" s="46"/>
      <c r="D89" s="46"/>
      <c r="E89" s="46"/>
      <c r="F89" s="46"/>
      <c r="G89" s="46"/>
      <c r="H89" s="16"/>
      <c r="I89" s="13"/>
      <c r="J89" s="13"/>
      <c r="K89" s="41"/>
      <c r="L89" s="41"/>
      <c r="M89" s="19">
        <f t="shared" si="3"/>
        <v>0.41999999999999993</v>
      </c>
      <c r="N89" s="17" t="str">
        <f t="shared" si="1"/>
        <v/>
      </c>
      <c r="O89" s="17"/>
      <c r="P89" s="13"/>
      <c r="Q89" s="11"/>
      <c r="R89" s="11"/>
      <c r="S89" s="11"/>
    </row>
    <row r="90" spans="1:19">
      <c r="A90" s="48"/>
      <c r="B90" s="48"/>
      <c r="C90" s="46"/>
      <c r="D90" s="46"/>
      <c r="E90" s="46"/>
      <c r="F90" s="46"/>
      <c r="G90" s="46"/>
      <c r="H90" s="16"/>
      <c r="I90" s="13"/>
      <c r="J90" s="13"/>
      <c r="K90" s="41"/>
      <c r="L90" s="41"/>
      <c r="M90" s="19">
        <f t="shared" si="3"/>
        <v>0.41999999999999993</v>
      </c>
      <c r="N90" s="17" t="str">
        <f t="shared" si="1"/>
        <v/>
      </c>
      <c r="O90" s="17"/>
      <c r="P90" s="13"/>
      <c r="Q90" s="11"/>
      <c r="R90" s="11"/>
      <c r="S90" s="11"/>
    </row>
    <row r="91" spans="1:19">
      <c r="A91" s="48"/>
      <c r="B91" s="48"/>
      <c r="C91" s="46"/>
      <c r="D91" s="46"/>
      <c r="E91" s="46"/>
      <c r="F91" s="46"/>
      <c r="G91" s="46"/>
      <c r="H91" s="16"/>
      <c r="I91" s="13"/>
      <c r="J91" s="13"/>
      <c r="K91" s="41"/>
      <c r="L91" s="41"/>
      <c r="M91" s="19">
        <f t="shared" si="3"/>
        <v>0.41999999999999993</v>
      </c>
      <c r="N91" s="17" t="str">
        <f t="shared" si="1"/>
        <v/>
      </c>
      <c r="O91" s="17"/>
      <c r="P91" s="13"/>
      <c r="Q91" s="11"/>
      <c r="R91" s="11"/>
      <c r="S91" s="11"/>
    </row>
    <row r="92" spans="1:19">
      <c r="A92" s="48"/>
      <c r="B92" s="48"/>
      <c r="C92" s="46"/>
      <c r="D92" s="46"/>
      <c r="E92" s="46"/>
      <c r="F92" s="46"/>
      <c r="G92" s="46"/>
      <c r="H92" s="16"/>
      <c r="I92" s="13"/>
      <c r="J92" s="13"/>
      <c r="K92" s="41"/>
      <c r="L92" s="41"/>
      <c r="M92" s="19">
        <f t="shared" si="3"/>
        <v>0.41999999999999993</v>
      </c>
      <c r="N92" s="17" t="str">
        <f t="shared" si="1"/>
        <v/>
      </c>
      <c r="O92" s="17"/>
      <c r="P92" s="13"/>
      <c r="Q92" s="11"/>
      <c r="R92" s="11"/>
      <c r="S92" s="11"/>
    </row>
    <row r="93" spans="1:19">
      <c r="A93" s="48"/>
      <c r="B93" s="48"/>
      <c r="C93" s="46"/>
      <c r="D93" s="46"/>
      <c r="E93" s="46"/>
      <c r="F93" s="46"/>
      <c r="G93" s="46"/>
      <c r="H93" s="16"/>
      <c r="I93" s="13"/>
      <c r="J93" s="13"/>
      <c r="K93" s="41"/>
      <c r="L93" s="41"/>
      <c r="M93" s="19">
        <f t="shared" si="3"/>
        <v>0.41999999999999993</v>
      </c>
      <c r="N93" s="17" t="str">
        <f t="shared" si="1"/>
        <v/>
      </c>
      <c r="O93" s="17"/>
      <c r="P93" s="13"/>
      <c r="Q93" s="11"/>
      <c r="R93" s="11"/>
      <c r="S93" s="11"/>
    </row>
    <row r="94" spans="1:19">
      <c r="A94" s="48"/>
      <c r="B94" s="48"/>
      <c r="C94" s="46"/>
      <c r="D94" s="46"/>
      <c r="E94" s="46"/>
      <c r="F94" s="46"/>
      <c r="G94" s="46"/>
      <c r="H94" s="16"/>
      <c r="I94" s="13"/>
      <c r="J94" s="13"/>
      <c r="K94" s="41"/>
      <c r="L94" s="41"/>
      <c r="M94" s="19">
        <f t="shared" si="3"/>
        <v>0.41999999999999993</v>
      </c>
      <c r="N94" s="17" t="str">
        <f t="shared" si="1"/>
        <v/>
      </c>
      <c r="O94" s="17"/>
      <c r="P94" s="13"/>
      <c r="Q94" s="11"/>
      <c r="R94" s="11"/>
      <c r="S94" s="11"/>
    </row>
    <row r="95" spans="1:19">
      <c r="A95" s="48"/>
      <c r="B95" s="48"/>
      <c r="C95" s="46"/>
      <c r="D95" s="46"/>
      <c r="E95" s="46"/>
      <c r="F95" s="46"/>
      <c r="G95" s="46"/>
      <c r="H95" s="16"/>
      <c r="I95" s="13"/>
      <c r="J95" s="13"/>
      <c r="K95" s="41"/>
      <c r="L95" s="41"/>
      <c r="M95" s="19">
        <f t="shared" si="3"/>
        <v>0.41999999999999993</v>
      </c>
      <c r="N95" s="17" t="str">
        <f t="shared" si="1"/>
        <v/>
      </c>
      <c r="O95" s="17"/>
      <c r="P95" s="13"/>
      <c r="Q95" s="11"/>
      <c r="R95" s="11"/>
      <c r="S95" s="11"/>
    </row>
    <row r="96" spans="1:19">
      <c r="A96" s="48"/>
      <c r="B96" s="48"/>
      <c r="C96" s="46"/>
      <c r="D96" s="46"/>
      <c r="E96" s="46"/>
      <c r="F96" s="46"/>
      <c r="G96" s="46"/>
      <c r="H96" s="16"/>
      <c r="I96" s="13"/>
      <c r="J96" s="13"/>
      <c r="K96" s="41"/>
      <c r="L96" s="41"/>
      <c r="M96" s="19">
        <f t="shared" si="3"/>
        <v>0.41999999999999993</v>
      </c>
      <c r="N96" s="17" t="str">
        <f t="shared" si="1"/>
        <v/>
      </c>
      <c r="O96" s="17"/>
      <c r="P96" s="13"/>
      <c r="Q96" s="11"/>
      <c r="R96" s="11"/>
      <c r="S96" s="11"/>
    </row>
    <row r="97" spans="1:19">
      <c r="A97" s="48"/>
      <c r="B97" s="48"/>
      <c r="C97" s="46"/>
      <c r="D97" s="46"/>
      <c r="E97" s="46"/>
      <c r="F97" s="46"/>
      <c r="G97" s="46"/>
      <c r="H97" s="16"/>
      <c r="I97" s="13"/>
      <c r="J97" s="13"/>
      <c r="K97" s="41"/>
      <c r="L97" s="41"/>
      <c r="M97" s="19">
        <f t="shared" si="3"/>
        <v>0.41999999999999993</v>
      </c>
      <c r="N97" s="17" t="str">
        <f t="shared" si="1"/>
        <v/>
      </c>
      <c r="O97" s="17"/>
      <c r="P97" s="13"/>
      <c r="Q97" s="11"/>
      <c r="R97" s="11"/>
      <c r="S97" s="11"/>
    </row>
    <row r="98" spans="1:19">
      <c r="A98" s="48"/>
      <c r="B98" s="48"/>
      <c r="C98" s="46"/>
      <c r="D98" s="46"/>
      <c r="E98" s="46"/>
      <c r="F98" s="46"/>
      <c r="G98" s="46"/>
      <c r="H98" s="16"/>
      <c r="I98" s="13"/>
      <c r="J98" s="13"/>
      <c r="K98" s="41"/>
      <c r="L98" s="41"/>
      <c r="M98" s="19">
        <f t="shared" si="3"/>
        <v>0.41999999999999993</v>
      </c>
      <c r="N98" s="17" t="str">
        <f t="shared" si="1"/>
        <v/>
      </c>
      <c r="O98" s="17"/>
      <c r="P98" s="13"/>
      <c r="Q98" s="11"/>
      <c r="R98" s="11"/>
      <c r="S98" s="11"/>
    </row>
    <row r="99" spans="1:19">
      <c r="A99" s="48"/>
      <c r="B99" s="48"/>
      <c r="C99" s="46"/>
      <c r="D99" s="46"/>
      <c r="E99" s="46"/>
      <c r="F99" s="46"/>
      <c r="G99" s="46"/>
      <c r="H99" s="16"/>
      <c r="I99" s="13"/>
      <c r="J99" s="13"/>
      <c r="K99" s="41"/>
      <c r="L99" s="41"/>
      <c r="M99" s="19">
        <f t="shared" si="3"/>
        <v>0.41999999999999993</v>
      </c>
      <c r="N99" s="17" t="str">
        <f t="shared" si="1"/>
        <v/>
      </c>
      <c r="O99" s="17"/>
      <c r="P99" s="13"/>
      <c r="Q99" s="11"/>
      <c r="R99" s="11"/>
      <c r="S99" s="11"/>
    </row>
    <row r="100" spans="1:19">
      <c r="A100" s="48"/>
      <c r="B100" s="48"/>
      <c r="C100" s="46"/>
      <c r="D100" s="46"/>
      <c r="E100" s="46"/>
      <c r="F100" s="46"/>
      <c r="G100" s="46"/>
      <c r="H100" s="16"/>
      <c r="I100" s="13"/>
      <c r="J100" s="13"/>
      <c r="K100" s="41"/>
      <c r="L100" s="41"/>
      <c r="M100" s="19">
        <f t="shared" si="3"/>
        <v>0.41999999999999993</v>
      </c>
      <c r="N100" s="17" t="str">
        <f t="shared" si="1"/>
        <v/>
      </c>
      <c r="O100" s="17"/>
      <c r="P100" s="13"/>
      <c r="Q100" s="11"/>
      <c r="R100" s="11"/>
      <c r="S100" s="11"/>
    </row>
    <row r="101" spans="1:19">
      <c r="A101" s="48"/>
      <c r="B101" s="48"/>
      <c r="C101" s="46"/>
      <c r="D101" s="46"/>
      <c r="E101" s="46"/>
      <c r="F101" s="46"/>
      <c r="G101" s="46"/>
      <c r="H101" s="16"/>
      <c r="I101" s="13"/>
      <c r="J101" s="13"/>
      <c r="K101" s="41"/>
      <c r="L101" s="41"/>
      <c r="M101" s="19">
        <f t="shared" si="3"/>
        <v>0.41999999999999993</v>
      </c>
      <c r="N101" s="17" t="str">
        <f t="shared" si="1"/>
        <v/>
      </c>
      <c r="O101" s="17"/>
      <c r="P101" s="13"/>
      <c r="Q101" s="11"/>
      <c r="R101" s="11"/>
      <c r="S101" s="11"/>
    </row>
    <row r="102" spans="1:19">
      <c r="A102" s="48"/>
      <c r="B102" s="48"/>
      <c r="C102" s="46"/>
      <c r="D102" s="46"/>
      <c r="E102" s="46"/>
      <c r="F102" s="46"/>
      <c r="G102" s="46"/>
      <c r="H102" s="16"/>
      <c r="I102" s="13"/>
      <c r="J102" s="13"/>
      <c r="K102" s="41"/>
      <c r="L102" s="41"/>
      <c r="M102" s="19">
        <f t="shared" si="3"/>
        <v>0.41999999999999993</v>
      </c>
      <c r="N102" s="17" t="str">
        <f t="shared" si="1"/>
        <v/>
      </c>
      <c r="O102" s="17"/>
      <c r="P102" s="13"/>
      <c r="Q102" s="11"/>
      <c r="R102" s="11"/>
      <c r="S102" s="11"/>
    </row>
    <row r="103" spans="1:19">
      <c r="A103" s="48"/>
      <c r="B103" s="48"/>
      <c r="C103" s="46"/>
      <c r="D103" s="46"/>
      <c r="E103" s="46"/>
      <c r="F103" s="46"/>
      <c r="G103" s="46"/>
      <c r="H103" s="16"/>
      <c r="I103" s="13"/>
      <c r="J103" s="13"/>
      <c r="K103" s="41"/>
      <c r="L103" s="41"/>
      <c r="M103" s="19">
        <f t="shared" si="3"/>
        <v>0.41999999999999993</v>
      </c>
      <c r="N103" s="17" t="str">
        <f t="shared" si="1"/>
        <v/>
      </c>
      <c r="O103" s="17"/>
      <c r="P103" s="13"/>
      <c r="Q103" s="11"/>
      <c r="R103" s="11"/>
      <c r="S103" s="11"/>
    </row>
    <row r="104" spans="1:19">
      <c r="A104" s="48"/>
      <c r="B104" s="48"/>
      <c r="C104" s="46"/>
      <c r="D104" s="46"/>
      <c r="E104" s="46"/>
      <c r="F104" s="46"/>
      <c r="G104" s="46"/>
      <c r="H104" s="16"/>
      <c r="I104" s="13"/>
      <c r="J104" s="13"/>
      <c r="K104" s="41"/>
      <c r="L104" s="41"/>
      <c r="M104" s="19">
        <f t="shared" si="3"/>
        <v>0.41999999999999993</v>
      </c>
      <c r="N104" s="17" t="str">
        <f t="shared" si="1"/>
        <v/>
      </c>
      <c r="O104" s="17"/>
      <c r="P104" s="13"/>
      <c r="Q104" s="11"/>
      <c r="R104" s="11"/>
      <c r="S104" s="11"/>
    </row>
    <row r="105" spans="1:19">
      <c r="A105" s="48"/>
      <c r="B105" s="48"/>
      <c r="C105" s="46"/>
      <c r="D105" s="46"/>
      <c r="E105" s="46"/>
      <c r="F105" s="46"/>
      <c r="G105" s="46"/>
      <c r="H105" s="16"/>
      <c r="I105" s="13"/>
      <c r="J105" s="13"/>
      <c r="K105" s="41"/>
      <c r="L105" s="41"/>
      <c r="M105" s="19">
        <f t="shared" si="3"/>
        <v>0.41999999999999993</v>
      </c>
      <c r="N105" s="17" t="str">
        <f t="shared" si="1"/>
        <v/>
      </c>
      <c r="O105" s="17"/>
      <c r="P105" s="13"/>
      <c r="Q105" s="11"/>
      <c r="R105" s="11"/>
      <c r="S105" s="11"/>
    </row>
    <row r="106" spans="1:19">
      <c r="A106" s="48"/>
      <c r="B106" s="48"/>
      <c r="C106" s="46"/>
      <c r="D106" s="46"/>
      <c r="E106" s="46"/>
      <c r="F106" s="46"/>
      <c r="G106" s="46"/>
      <c r="H106" s="16"/>
      <c r="I106" s="13"/>
      <c r="J106" s="13"/>
      <c r="K106" s="41"/>
      <c r="L106" s="41"/>
      <c r="M106" s="19">
        <f t="shared" si="3"/>
        <v>0.41999999999999993</v>
      </c>
      <c r="N106" s="17" t="str">
        <f t="shared" si="1"/>
        <v/>
      </c>
      <c r="O106" s="17"/>
      <c r="P106" s="13"/>
      <c r="Q106" s="11"/>
      <c r="R106" s="11"/>
      <c r="S106" s="11"/>
    </row>
    <row r="107" spans="1:19">
      <c r="A107" s="48"/>
      <c r="B107" s="48"/>
      <c r="C107" s="46"/>
      <c r="D107" s="46"/>
      <c r="E107" s="46"/>
      <c r="F107" s="46"/>
      <c r="G107" s="46"/>
      <c r="H107" s="16"/>
      <c r="I107" s="13"/>
      <c r="J107" s="13"/>
      <c r="K107" s="41"/>
      <c r="L107" s="41"/>
      <c r="M107" s="19">
        <f t="shared" si="3"/>
        <v>0.41999999999999993</v>
      </c>
      <c r="N107" s="17" t="str">
        <f t="shared" si="1"/>
        <v/>
      </c>
      <c r="O107" s="17"/>
      <c r="P107" s="13"/>
      <c r="Q107" s="11"/>
      <c r="R107" s="11"/>
      <c r="S107" s="11"/>
    </row>
    <row r="108" spans="1:19">
      <c r="A108" s="48"/>
      <c r="B108" s="48"/>
      <c r="C108" s="46"/>
      <c r="D108" s="46"/>
      <c r="E108" s="46"/>
      <c r="F108" s="46"/>
      <c r="G108" s="46"/>
      <c r="H108" s="16"/>
      <c r="I108" s="13"/>
      <c r="J108" s="13"/>
      <c r="K108" s="41"/>
      <c r="L108" s="41"/>
      <c r="M108" s="19">
        <f t="shared" si="3"/>
        <v>0.41999999999999993</v>
      </c>
      <c r="N108" s="17" t="str">
        <f t="shared" si="1"/>
        <v/>
      </c>
      <c r="O108" s="17"/>
      <c r="P108" s="13"/>
      <c r="Q108" s="11"/>
      <c r="R108" s="11"/>
      <c r="S108" s="11"/>
    </row>
    <row r="109" spans="1:19">
      <c r="A109" s="48"/>
      <c r="B109" s="48"/>
      <c r="C109" s="46"/>
      <c r="D109" s="46"/>
      <c r="E109" s="46"/>
      <c r="F109" s="46"/>
      <c r="G109" s="46"/>
      <c r="H109" s="16"/>
      <c r="I109" s="13"/>
      <c r="J109" s="13"/>
      <c r="K109" s="41"/>
      <c r="L109" s="41"/>
      <c r="M109" s="19">
        <f t="shared" si="3"/>
        <v>0.41999999999999993</v>
      </c>
      <c r="N109" s="17" t="str">
        <f t="shared" ref="N109:N115" si="4">IFERROR(H109/H109*$C$10*$C$7,"")</f>
        <v/>
      </c>
      <c r="O109" s="17"/>
      <c r="P109" s="13"/>
      <c r="Q109" s="11"/>
      <c r="R109" s="11"/>
      <c r="S109" s="11"/>
    </row>
    <row r="110" spans="1:19">
      <c r="A110" s="48"/>
      <c r="B110" s="48"/>
      <c r="C110" s="46"/>
      <c r="D110" s="46"/>
      <c r="E110" s="46"/>
      <c r="F110" s="46"/>
      <c r="G110" s="46"/>
      <c r="H110" s="16"/>
      <c r="I110" s="13"/>
      <c r="J110" s="13"/>
      <c r="K110" s="41"/>
      <c r="L110" s="41"/>
      <c r="M110" s="19">
        <f t="shared" si="3"/>
        <v>0.41999999999999993</v>
      </c>
      <c r="N110" s="17" t="str">
        <f t="shared" si="4"/>
        <v/>
      </c>
      <c r="O110" s="17"/>
      <c r="P110" s="13"/>
      <c r="Q110" s="11"/>
      <c r="R110" s="11"/>
      <c r="S110" s="11"/>
    </row>
    <row r="111" spans="1:19">
      <c r="A111" s="48"/>
      <c r="B111" s="48"/>
      <c r="C111" s="46"/>
      <c r="D111" s="46"/>
      <c r="E111" s="46"/>
      <c r="F111" s="46"/>
      <c r="G111" s="46"/>
      <c r="H111" s="16"/>
      <c r="I111" s="13"/>
      <c r="J111" s="13"/>
      <c r="K111" s="41"/>
      <c r="L111" s="41"/>
      <c r="M111" s="19">
        <f t="shared" si="3"/>
        <v>0.41999999999999993</v>
      </c>
      <c r="N111" s="17" t="str">
        <f t="shared" si="4"/>
        <v/>
      </c>
      <c r="O111" s="17"/>
      <c r="P111" s="13"/>
      <c r="Q111" s="11"/>
      <c r="R111" s="11"/>
      <c r="S111" s="11"/>
    </row>
    <row r="112" spans="1:19">
      <c r="A112" s="48"/>
      <c r="B112" s="48"/>
      <c r="C112" s="46"/>
      <c r="D112" s="46"/>
      <c r="E112" s="46"/>
      <c r="F112" s="46"/>
      <c r="G112" s="46"/>
      <c r="H112" s="16"/>
      <c r="I112" s="13"/>
      <c r="J112" s="13"/>
      <c r="K112" s="41"/>
      <c r="L112" s="41"/>
      <c r="M112" s="19">
        <f t="shared" si="3"/>
        <v>0.41999999999999993</v>
      </c>
      <c r="N112" s="17" t="str">
        <f t="shared" si="4"/>
        <v/>
      </c>
      <c r="O112" s="17"/>
      <c r="P112" s="13"/>
      <c r="Q112" s="11"/>
      <c r="R112" s="11"/>
      <c r="S112" s="11"/>
    </row>
    <row r="113" spans="1:19">
      <c r="A113" s="48"/>
      <c r="B113" s="48"/>
      <c r="C113" s="46"/>
      <c r="D113" s="46"/>
      <c r="E113" s="46"/>
      <c r="F113" s="46"/>
      <c r="G113" s="46"/>
      <c r="H113" s="16"/>
      <c r="I113" s="13"/>
      <c r="J113" s="13"/>
      <c r="K113" s="41"/>
      <c r="L113" s="41"/>
      <c r="M113" s="19">
        <f t="shared" si="3"/>
        <v>0.41999999999999993</v>
      </c>
      <c r="N113" s="17" t="str">
        <f t="shared" si="4"/>
        <v/>
      </c>
      <c r="O113" s="17"/>
      <c r="P113" s="13"/>
      <c r="Q113" s="11"/>
      <c r="R113" s="11"/>
      <c r="S113" s="11"/>
    </row>
    <row r="114" spans="1:19">
      <c r="A114" s="48"/>
      <c r="B114" s="48"/>
      <c r="C114" s="46"/>
      <c r="D114" s="46"/>
      <c r="E114" s="46"/>
      <c r="F114" s="46"/>
      <c r="G114" s="46"/>
      <c r="H114" s="16"/>
      <c r="I114" s="13"/>
      <c r="J114" s="13"/>
      <c r="K114" s="41"/>
      <c r="L114" s="41"/>
      <c r="M114" s="19">
        <f t="shared" si="3"/>
        <v>0.41999999999999993</v>
      </c>
      <c r="N114" s="17" t="str">
        <f t="shared" si="4"/>
        <v/>
      </c>
      <c r="O114" s="17"/>
      <c r="P114" s="13"/>
      <c r="Q114" s="11"/>
      <c r="R114" s="11"/>
      <c r="S114" s="11"/>
    </row>
    <row r="115" spans="1:19">
      <c r="A115" s="48"/>
      <c r="B115" s="48"/>
      <c r="C115" s="46"/>
      <c r="D115" s="46"/>
      <c r="E115" s="46"/>
      <c r="F115" s="46"/>
      <c r="G115" s="46"/>
      <c r="H115" s="16"/>
      <c r="I115" s="13"/>
      <c r="J115" s="13"/>
      <c r="K115" s="41"/>
      <c r="L115" s="41"/>
      <c r="M115" s="19">
        <f t="shared" si="3"/>
        <v>0.41999999999999993</v>
      </c>
      <c r="N115" s="17" t="str">
        <f t="shared" si="4"/>
        <v/>
      </c>
      <c r="O115" s="17"/>
      <c r="P115" s="13"/>
      <c r="Q115" s="11"/>
      <c r="R115" s="11"/>
      <c r="S115" s="11"/>
    </row>
    <row r="116" spans="1:19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</row>
    <row r="117" spans="1:19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</row>
    <row r="118" spans="1:19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</row>
    <row r="119" spans="1: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</row>
    <row r="120" spans="1:19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</row>
    <row r="121" spans="1:19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</row>
    <row r="122" spans="1:19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</row>
    <row r="123" spans="1:19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</row>
    <row r="124" spans="1:19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</row>
    <row r="125" spans="1:19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</row>
    <row r="126" spans="1:19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</row>
    <row r="127" spans="1:19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</row>
    <row r="128" spans="1:19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</row>
    <row r="129" spans="1:1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</row>
    <row r="130" spans="1:19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</row>
    <row r="131" spans="1:19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</row>
    <row r="132" spans="1:19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</row>
    <row r="133" spans="1:19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</row>
    <row r="134" spans="1:19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</row>
    <row r="135" spans="1:19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</row>
    <row r="136" spans="1:19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</row>
    <row r="137" spans="1:19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</row>
    <row r="138" spans="1:19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</row>
    <row r="139" spans="1:1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</row>
    <row r="140" spans="1:19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</row>
    <row r="141" spans="1:19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</row>
    <row r="142" spans="1:19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</row>
    <row r="143" spans="1:19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</row>
    <row r="144" spans="1:19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</row>
    <row r="145" spans="1:19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</row>
    <row r="146" spans="1:19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</row>
    <row r="147" spans="1:19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</row>
    <row r="148" spans="1:19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</row>
    <row r="149" spans="1:1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</row>
    <row r="150" spans="1:19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</row>
    <row r="151" spans="1:19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</row>
    <row r="152" spans="1:19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</row>
    <row r="153" spans="1:19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</row>
    <row r="154" spans="1:19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</row>
    <row r="155" spans="1:19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</row>
    <row r="156" spans="1:19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</row>
    <row r="157" spans="1:19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</row>
    <row r="158" spans="1:19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</row>
    <row r="159" spans="1:1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</row>
    <row r="160" spans="1:19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</row>
    <row r="161" spans="1:19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</row>
    <row r="162" spans="1:19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</row>
    <row r="163" spans="1:19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</row>
    <row r="164" spans="1:19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</row>
    <row r="165" spans="1:19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</row>
    <row r="166" spans="1:19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</row>
    <row r="167" spans="1:19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</row>
    <row r="168" spans="1:19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</row>
    <row r="169" spans="1:1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</row>
    <row r="170" spans="1:19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</row>
    <row r="171" spans="1:19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</row>
    <row r="172" spans="1:19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</row>
    <row r="173" spans="1:19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</row>
    <row r="174" spans="1:19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</row>
    <row r="175" spans="1:19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</row>
    <row r="176" spans="1:19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</row>
    <row r="177" spans="1:19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</row>
    <row r="178" spans="1:19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</row>
    <row r="179" spans="1:1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</row>
    <row r="180" spans="1:19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</row>
    <row r="181" spans="1:19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</row>
    <row r="182" spans="1:19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</row>
    <row r="183" spans="1:19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</row>
    <row r="184" spans="1:19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</row>
    <row r="185" spans="1:19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</row>
    <row r="186" spans="1:19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</row>
    <row r="187" spans="1:19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</row>
    <row r="188" spans="1:19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</row>
    <row r="189" spans="1:1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</row>
    <row r="190" spans="1:19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</row>
    <row r="191" spans="1:19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</row>
    <row r="192" spans="1:19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</row>
    <row r="193" spans="1:19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</row>
    <row r="194" spans="1:19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</row>
    <row r="195" spans="1:19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</row>
    <row r="196" spans="1:19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</row>
    <row r="197" spans="1:19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</row>
    <row r="198" spans="1:19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</row>
    <row r="199" spans="1:1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</row>
    <row r="200" spans="1:19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</row>
    <row r="201" spans="1:19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</row>
    <row r="202" spans="1:19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</row>
    <row r="203" spans="1:19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</row>
    <row r="204" spans="1:19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</row>
    <row r="205" spans="1:19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</row>
    <row r="206" spans="1:19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</row>
    <row r="207" spans="1:19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</row>
    <row r="208" spans="1:19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</row>
    <row r="209" spans="1:19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</row>
    <row r="210" spans="1:19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</row>
    <row r="211" spans="1:19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</row>
    <row r="212" spans="1:19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</row>
    <row r="213" spans="1:19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</row>
    <row r="214" spans="1:19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</row>
    <row r="215" spans="1:19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</row>
    <row r="216" spans="1:19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</row>
    <row r="217" spans="1:19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</row>
    <row r="218" spans="1:19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</row>
    <row r="219" spans="1:19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</row>
    <row r="220" spans="1:19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</row>
    <row r="221" spans="1:19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</row>
    <row r="222" spans="1:19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</row>
    <row r="223" spans="1:19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</row>
    <row r="224" spans="1:19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</row>
    <row r="225" spans="1:19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</row>
    <row r="226" spans="1:19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</row>
    <row r="227" spans="1:19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</row>
    <row r="228" spans="1:19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</row>
    <row r="229" spans="1:19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</row>
    <row r="230" spans="1:19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</row>
    <row r="231" spans="1:19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</row>
    <row r="232" spans="1:19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</row>
    <row r="233" spans="1:19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</row>
    <row r="234" spans="1:19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</row>
    <row r="235" spans="1:19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</row>
    <row r="236" spans="1:19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</row>
    <row r="237" spans="1:19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</row>
    <row r="238" spans="1:19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</row>
    <row r="239" spans="1:19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</row>
    <row r="240" spans="1:19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</row>
    <row r="241" spans="1:19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</row>
    <row r="242" spans="1:19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</row>
    <row r="243" spans="1:19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</row>
    <row r="244" spans="1:19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</row>
    <row r="245" spans="1:19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</row>
    <row r="246" spans="1:19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</row>
    <row r="247" spans="1:19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</row>
    <row r="248" spans="1:19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</row>
    <row r="249" spans="1:19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</row>
    <row r="250" spans="1:19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</row>
    <row r="251" spans="1:19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</row>
    <row r="252" spans="1:19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</row>
    <row r="253" spans="1:19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</row>
    <row r="254" spans="1:19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</row>
    <row r="255" spans="1:19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</row>
    <row r="256" spans="1:19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</row>
    <row r="257" spans="1:19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</row>
    <row r="258" spans="1:19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</row>
    <row r="259" spans="1:19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</row>
    <row r="260" spans="1:19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</row>
    <row r="261" spans="1:19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</row>
    <row r="262" spans="1:19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</row>
    <row r="263" spans="1:19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</row>
    <row r="264" spans="1:19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</row>
    <row r="265" spans="1:19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</row>
    <row r="266" spans="1:19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</row>
    <row r="267" spans="1:19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</row>
    <row r="268" spans="1:19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</row>
    <row r="269" spans="1:19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</row>
    <row r="270" spans="1:19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</row>
    <row r="271" spans="1:19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</row>
    <row r="272" spans="1:19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</row>
    <row r="273" spans="1:19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</row>
    <row r="274" spans="1:19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</row>
    <row r="275" spans="1:19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</row>
    <row r="276" spans="1:19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</row>
    <row r="277" spans="1:19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</row>
    <row r="278" spans="1:19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</row>
    <row r="279" spans="1:19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</row>
    <row r="280" spans="1:19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</row>
    <row r="281" spans="1:19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</row>
    <row r="282" spans="1:19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</row>
    <row r="283" spans="1:19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</row>
    <row r="284" spans="1:19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</row>
    <row r="285" spans="1:19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</row>
    <row r="286" spans="1:19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</row>
    <row r="287" spans="1:19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</row>
    <row r="288" spans="1:19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</row>
    <row r="289" spans="1:19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</row>
    <row r="290" spans="1:19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</row>
    <row r="291" spans="1:19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</row>
    <row r="292" spans="1:19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</row>
    <row r="293" spans="1:19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</row>
    <row r="294" spans="1:19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</row>
    <row r="295" spans="1:19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</row>
    <row r="296" spans="1:19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</row>
    <row r="297" spans="1:19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</row>
    <row r="298" spans="1:19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</row>
    <row r="299" spans="1:19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</row>
    <row r="300" spans="1:19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</row>
    <row r="301" spans="1:19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</row>
    <row r="302" spans="1:19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</row>
    <row r="303" spans="1:19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</row>
    <row r="304" spans="1:19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</row>
    <row r="305" spans="1:19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</row>
    <row r="306" spans="1:19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</row>
    <row r="307" spans="1:19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</row>
    <row r="308" spans="1:19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</row>
    <row r="309" spans="1:19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</row>
    <row r="310" spans="1:19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</row>
    <row r="311" spans="1:19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</row>
    <row r="312" spans="1:19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</row>
    <row r="313" spans="1:19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</row>
    <row r="314" spans="1:19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</row>
    <row r="315" spans="1:19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</row>
    <row r="316" spans="1:19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</row>
    <row r="317" spans="1:19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</row>
    <row r="318" spans="1:19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</row>
    <row r="319" spans="1:19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</row>
    <row r="320" spans="1:19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</row>
    <row r="321" spans="1:19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</row>
    <row r="322" spans="1:19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</row>
    <row r="323" spans="1:19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</row>
    <row r="324" spans="1:19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</row>
    <row r="325" spans="1:19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</row>
    <row r="326" spans="1:19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</row>
    <row r="327" spans="1:19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</row>
    <row r="328" spans="1:19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</row>
    <row r="329" spans="1:19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</row>
    <row r="330" spans="1:19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</row>
    <row r="331" spans="1:19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</row>
    <row r="332" spans="1:19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</row>
    <row r="333" spans="1:19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</row>
    <row r="334" spans="1:19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</row>
    <row r="335" spans="1:19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</row>
    <row r="336" spans="1:19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</row>
    <row r="337" spans="1:19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</row>
    <row r="338" spans="1:19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</row>
    <row r="339" spans="1:19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</row>
    <row r="340" spans="1:19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</row>
    <row r="341" spans="1:19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</row>
    <row r="342" spans="1:19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</row>
    <row r="343" spans="1:19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</row>
    <row r="344" spans="1:19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</row>
    <row r="345" spans="1:19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</row>
    <row r="346" spans="1:19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</row>
    <row r="347" spans="1:19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</row>
    <row r="348" spans="1:19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</row>
    <row r="349" spans="1:19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</row>
    <row r="350" spans="1:19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</row>
    <row r="351" spans="1:19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</row>
    <row r="352" spans="1:19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</row>
    <row r="353" spans="1:19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</row>
    <row r="354" spans="1:19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</row>
    <row r="355" spans="1:19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</row>
    <row r="356" spans="1:19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</row>
    <row r="357" spans="1:19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</row>
    <row r="358" spans="1:19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</row>
    <row r="359" spans="1:19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</row>
    <row r="360" spans="1:19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</row>
    <row r="361" spans="1:19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</row>
    <row r="362" spans="1:19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</row>
    <row r="363" spans="1:19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</row>
    <row r="364" spans="1:19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</row>
    <row r="365" spans="1:19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</row>
    <row r="366" spans="1:19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</row>
    <row r="367" spans="1:19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</row>
    <row r="368" spans="1:19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</row>
    <row r="369" spans="1:19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</row>
    <row r="370" spans="1:19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</row>
    <row r="371" spans="1:19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</row>
    <row r="372" spans="1:19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</row>
    <row r="373" spans="1:19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</row>
    <row r="374" spans="1:19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</row>
    <row r="375" spans="1:19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</row>
    <row r="376" spans="1:19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</row>
    <row r="377" spans="1:19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</row>
    <row r="378" spans="1:19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</row>
    <row r="379" spans="1:19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</row>
    <row r="380" spans="1:19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</row>
    <row r="381" spans="1:19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</row>
    <row r="382" spans="1:19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</row>
    <row r="383" spans="1:19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</row>
    <row r="384" spans="1:19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</row>
    <row r="385" spans="1:19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</row>
    <row r="386" spans="1:19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</row>
    <row r="387" spans="1:19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</row>
    <row r="388" spans="1:19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</row>
    <row r="389" spans="1:19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</row>
    <row r="390" spans="1:19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</row>
    <row r="391" spans="1:19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</row>
    <row r="392" spans="1:19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</row>
    <row r="393" spans="1:19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</row>
    <row r="394" spans="1:19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</row>
    <row r="395" spans="1:19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</row>
    <row r="396" spans="1:19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</row>
    <row r="397" spans="1:19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</row>
    <row r="398" spans="1:19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</row>
    <row r="399" spans="1:19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</row>
    <row r="400" spans="1:19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</row>
    <row r="401" spans="1:19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</row>
    <row r="402" spans="1:19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</row>
    <row r="403" spans="1:19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</row>
    <row r="404" spans="1:19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</row>
    <row r="405" spans="1:19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</row>
    <row r="406" spans="1:19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</row>
    <row r="407" spans="1:19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</row>
    <row r="408" spans="1:19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</row>
    <row r="409" spans="1:19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</row>
    <row r="410" spans="1:19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</row>
    <row r="411" spans="1:19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</row>
    <row r="412" spans="1:19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</row>
    <row r="413" spans="1:19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</row>
    <row r="414" spans="1:19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</row>
    <row r="415" spans="1:19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</row>
    <row r="416" spans="1:19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</row>
    <row r="417" spans="1:19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</row>
    <row r="418" spans="1:19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</row>
    <row r="419" spans="1:19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</row>
    <row r="420" spans="1:19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</row>
    <row r="421" spans="1:19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</row>
    <row r="422" spans="1:19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</row>
    <row r="423" spans="1:19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</row>
    <row r="424" spans="1:19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</row>
  </sheetData>
  <mergeCells count="332">
    <mergeCell ref="A1:S4"/>
    <mergeCell ref="E5:F5"/>
    <mergeCell ref="E6:F6"/>
    <mergeCell ref="E7:F7"/>
    <mergeCell ref="E8:F8"/>
    <mergeCell ref="E9:F9"/>
    <mergeCell ref="O11:R11"/>
    <mergeCell ref="P5:Q5"/>
    <mergeCell ref="P6:Q6"/>
    <mergeCell ref="A14:B14"/>
    <mergeCell ref="C14:G14"/>
    <mergeCell ref="A15:B15"/>
    <mergeCell ref="C15:G15"/>
    <mergeCell ref="A16:B16"/>
    <mergeCell ref="A17:B17"/>
    <mergeCell ref="J11:L11"/>
    <mergeCell ref="J12:L12"/>
    <mergeCell ref="A5:B5"/>
    <mergeCell ref="A6:B6"/>
    <mergeCell ref="A7:B7"/>
    <mergeCell ref="A9:B9"/>
    <mergeCell ref="A10:B10"/>
    <mergeCell ref="A11:B11"/>
    <mergeCell ref="A12:B12"/>
    <mergeCell ref="E10:F10"/>
    <mergeCell ref="J5:L5"/>
    <mergeCell ref="J6:L6"/>
    <mergeCell ref="J7:L7"/>
    <mergeCell ref="J8:L8"/>
    <mergeCell ref="J9:L9"/>
    <mergeCell ref="J10:L10"/>
    <mergeCell ref="A21:B21"/>
    <mergeCell ref="A22:B22"/>
    <mergeCell ref="A23:B23"/>
    <mergeCell ref="A24:B24"/>
    <mergeCell ref="A25:B25"/>
    <mergeCell ref="A36:B36"/>
    <mergeCell ref="A28:B28"/>
    <mergeCell ref="A29:B29"/>
    <mergeCell ref="A30:B30"/>
    <mergeCell ref="A31:B31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C38:G38"/>
    <mergeCell ref="C39:G39"/>
    <mergeCell ref="C40:G40"/>
    <mergeCell ref="C41:G41"/>
    <mergeCell ref="C42:G42"/>
    <mergeCell ref="C43:G43"/>
    <mergeCell ref="A115:B115"/>
    <mergeCell ref="C16:G16"/>
    <mergeCell ref="C17:G17"/>
    <mergeCell ref="C21:G21"/>
    <mergeCell ref="C22:G22"/>
    <mergeCell ref="C23:G23"/>
    <mergeCell ref="C24:G24"/>
    <mergeCell ref="C25:G25"/>
    <mergeCell ref="C36:G36"/>
    <mergeCell ref="C37:G37"/>
    <mergeCell ref="A109:B109"/>
    <mergeCell ref="A110:B110"/>
    <mergeCell ref="A111:B111"/>
    <mergeCell ref="A112:B112"/>
    <mergeCell ref="A113:B113"/>
    <mergeCell ref="A114:B114"/>
    <mergeCell ref="A103:B103"/>
    <mergeCell ref="A104:B104"/>
    <mergeCell ref="C50:G50"/>
    <mergeCell ref="C51:G51"/>
    <mergeCell ref="C52:G52"/>
    <mergeCell ref="C53:G53"/>
    <mergeCell ref="C54:G54"/>
    <mergeCell ref="C55:G55"/>
    <mergeCell ref="C44:G44"/>
    <mergeCell ref="C45:G45"/>
    <mergeCell ref="C46:G46"/>
    <mergeCell ref="C47:G47"/>
    <mergeCell ref="C48:G48"/>
    <mergeCell ref="C49:G49"/>
    <mergeCell ref="C62:G62"/>
    <mergeCell ref="C63:G63"/>
    <mergeCell ref="C64:G64"/>
    <mergeCell ref="C65:G65"/>
    <mergeCell ref="C66:G66"/>
    <mergeCell ref="C67:G67"/>
    <mergeCell ref="C56:G56"/>
    <mergeCell ref="C57:G57"/>
    <mergeCell ref="C58:G58"/>
    <mergeCell ref="C59:G59"/>
    <mergeCell ref="C60:G60"/>
    <mergeCell ref="C61:G61"/>
    <mergeCell ref="C74:G74"/>
    <mergeCell ref="C75:G75"/>
    <mergeCell ref="C76:G76"/>
    <mergeCell ref="C77:G77"/>
    <mergeCell ref="C78:G78"/>
    <mergeCell ref="C79:G79"/>
    <mergeCell ref="C68:G68"/>
    <mergeCell ref="C69:G69"/>
    <mergeCell ref="C70:G70"/>
    <mergeCell ref="C71:G71"/>
    <mergeCell ref="C72:G72"/>
    <mergeCell ref="C73:G73"/>
    <mergeCell ref="C89:G89"/>
    <mergeCell ref="C90:G90"/>
    <mergeCell ref="C91:G91"/>
    <mergeCell ref="C80:G80"/>
    <mergeCell ref="C81:G81"/>
    <mergeCell ref="C82:G82"/>
    <mergeCell ref="C83:G83"/>
    <mergeCell ref="C84:G84"/>
    <mergeCell ref="C85:G85"/>
    <mergeCell ref="C113:G113"/>
    <mergeCell ref="C114:G114"/>
    <mergeCell ref="C115:G115"/>
    <mergeCell ref="C104:G104"/>
    <mergeCell ref="C105:G105"/>
    <mergeCell ref="C106:G106"/>
    <mergeCell ref="C107:G107"/>
    <mergeCell ref="C108:G108"/>
    <mergeCell ref="C109:G109"/>
    <mergeCell ref="K14:L14"/>
    <mergeCell ref="K15:L15"/>
    <mergeCell ref="K16:L16"/>
    <mergeCell ref="K17:L17"/>
    <mergeCell ref="K21:L21"/>
    <mergeCell ref="K22:L22"/>
    <mergeCell ref="C110:G110"/>
    <mergeCell ref="C111:G111"/>
    <mergeCell ref="C112:G112"/>
    <mergeCell ref="C98:G98"/>
    <mergeCell ref="C99:G99"/>
    <mergeCell ref="C100:G100"/>
    <mergeCell ref="C101:G101"/>
    <mergeCell ref="C102:G102"/>
    <mergeCell ref="C103:G103"/>
    <mergeCell ref="C92:G92"/>
    <mergeCell ref="C93:G93"/>
    <mergeCell ref="C94:G94"/>
    <mergeCell ref="C95:G95"/>
    <mergeCell ref="C96:G96"/>
    <mergeCell ref="C97:G97"/>
    <mergeCell ref="C86:G86"/>
    <mergeCell ref="C87:G87"/>
    <mergeCell ref="C88:G88"/>
    <mergeCell ref="K23:L23"/>
    <mergeCell ref="K24:L24"/>
    <mergeCell ref="K25:L25"/>
    <mergeCell ref="K36:L36"/>
    <mergeCell ref="K37:L37"/>
    <mergeCell ref="K38:L38"/>
    <mergeCell ref="K32:L32"/>
    <mergeCell ref="K33:L33"/>
    <mergeCell ref="K34:L34"/>
    <mergeCell ref="K35:L35"/>
    <mergeCell ref="K45:L45"/>
    <mergeCell ref="K46:L46"/>
    <mergeCell ref="K47:L47"/>
    <mergeCell ref="K48:L48"/>
    <mergeCell ref="K49:L49"/>
    <mergeCell ref="K50:L50"/>
    <mergeCell ref="K39:L39"/>
    <mergeCell ref="K40:L40"/>
    <mergeCell ref="K41:L41"/>
    <mergeCell ref="K42:L42"/>
    <mergeCell ref="K43:L43"/>
    <mergeCell ref="K44:L44"/>
    <mergeCell ref="K57:L57"/>
    <mergeCell ref="K58:L58"/>
    <mergeCell ref="K59:L59"/>
    <mergeCell ref="K60:L60"/>
    <mergeCell ref="K61:L61"/>
    <mergeCell ref="K62:L62"/>
    <mergeCell ref="K51:L51"/>
    <mergeCell ref="K52:L52"/>
    <mergeCell ref="K53:L53"/>
    <mergeCell ref="K54:L54"/>
    <mergeCell ref="K55:L55"/>
    <mergeCell ref="K56:L56"/>
    <mergeCell ref="K69:L69"/>
    <mergeCell ref="K70:L70"/>
    <mergeCell ref="K71:L71"/>
    <mergeCell ref="K72:L72"/>
    <mergeCell ref="K73:L73"/>
    <mergeCell ref="K74:L74"/>
    <mergeCell ref="K63:L63"/>
    <mergeCell ref="K64:L64"/>
    <mergeCell ref="K65:L65"/>
    <mergeCell ref="K66:L66"/>
    <mergeCell ref="K67:L67"/>
    <mergeCell ref="K68:L68"/>
    <mergeCell ref="K81:L81"/>
    <mergeCell ref="K82:L82"/>
    <mergeCell ref="K83:L83"/>
    <mergeCell ref="K84:L84"/>
    <mergeCell ref="K85:L85"/>
    <mergeCell ref="K86:L86"/>
    <mergeCell ref="K75:L75"/>
    <mergeCell ref="K76:L76"/>
    <mergeCell ref="K77:L77"/>
    <mergeCell ref="K78:L78"/>
    <mergeCell ref="K79:L79"/>
    <mergeCell ref="K80:L80"/>
    <mergeCell ref="K104:L104"/>
    <mergeCell ref="K93:L93"/>
    <mergeCell ref="K94:L94"/>
    <mergeCell ref="K95:L95"/>
    <mergeCell ref="K96:L96"/>
    <mergeCell ref="K97:L97"/>
    <mergeCell ref="K98:L98"/>
    <mergeCell ref="K87:L87"/>
    <mergeCell ref="K88:L88"/>
    <mergeCell ref="K89:L89"/>
    <mergeCell ref="K90:L90"/>
    <mergeCell ref="K91:L91"/>
    <mergeCell ref="K92:L92"/>
    <mergeCell ref="K20:L20"/>
    <mergeCell ref="A26:B26"/>
    <mergeCell ref="A27:B27"/>
    <mergeCell ref="K111:L111"/>
    <mergeCell ref="K112:L112"/>
    <mergeCell ref="K113:L113"/>
    <mergeCell ref="K114:L114"/>
    <mergeCell ref="K115:L115"/>
    <mergeCell ref="A18:B18"/>
    <mergeCell ref="A19:B19"/>
    <mergeCell ref="A20:B20"/>
    <mergeCell ref="C18:G18"/>
    <mergeCell ref="C19:G19"/>
    <mergeCell ref="K105:L105"/>
    <mergeCell ref="K106:L106"/>
    <mergeCell ref="K107:L107"/>
    <mergeCell ref="K108:L108"/>
    <mergeCell ref="K109:L109"/>
    <mergeCell ref="K110:L110"/>
    <mergeCell ref="K99:L99"/>
    <mergeCell ref="K100:L100"/>
    <mergeCell ref="K101:L101"/>
    <mergeCell ref="K102:L102"/>
    <mergeCell ref="K103:L103"/>
    <mergeCell ref="A13:B13"/>
    <mergeCell ref="C32:G32"/>
    <mergeCell ref="C33:G33"/>
    <mergeCell ref="C34:G34"/>
    <mergeCell ref="C35:G35"/>
    <mergeCell ref="K26:L26"/>
    <mergeCell ref="K27:L27"/>
    <mergeCell ref="K28:L28"/>
    <mergeCell ref="K29:L29"/>
    <mergeCell ref="K30:L30"/>
    <mergeCell ref="K31:L31"/>
    <mergeCell ref="A32:B32"/>
    <mergeCell ref="A33:B33"/>
    <mergeCell ref="A34:B34"/>
    <mergeCell ref="A35:B35"/>
    <mergeCell ref="C26:G26"/>
    <mergeCell ref="C27:G27"/>
    <mergeCell ref="C28:G28"/>
    <mergeCell ref="C29:G29"/>
    <mergeCell ref="C30:G30"/>
    <mergeCell ref="C31:G31"/>
    <mergeCell ref="C20:G20"/>
    <mergeCell ref="K18:L18"/>
    <mergeCell ref="K19:L19"/>
  </mergeCells>
  <dataValidations count="1">
    <dataValidation type="list" allowBlank="1" showInputMessage="1" showErrorMessage="1" sqref="L36:L115 L15:L17 L21:L25 K15:K115">
      <formula1>Confiance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Feuil4!$A$1:$A$3</xm:f>
          </x14:formula1>
          <xm:sqref>J15:J115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2"/>
  <sheetViews>
    <sheetView zoomScale="90" zoomScaleNormal="90" workbookViewId="0">
      <selection sqref="A1:A2"/>
    </sheetView>
  </sheetViews>
  <sheetFormatPr baseColWidth="10" defaultRowHeight="14.4"/>
  <sheetData>
    <row r="1" spans="1:18">
      <c r="A1" s="11" t="s">
        <v>35</v>
      </c>
      <c r="B1" s="11">
        <v>1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18">
      <c r="A2" s="11" t="s">
        <v>34</v>
      </c>
      <c r="B2" s="11">
        <v>2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pans="1:18">
      <c r="A3" s="11" t="s">
        <v>36</v>
      </c>
      <c r="B3" s="11">
        <v>3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18">
      <c r="A4" s="11"/>
      <c r="B4" s="11">
        <v>4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</row>
    <row r="5" spans="1:18">
      <c r="A5" s="11"/>
      <c r="B5" s="11">
        <v>5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</row>
    <row r="6" spans="1:18">
      <c r="A6" s="11"/>
      <c r="B6" s="11">
        <v>6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</row>
    <row r="7" spans="1:18">
      <c r="A7" s="11"/>
      <c r="B7" s="11">
        <v>7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 spans="1:18">
      <c r="A8" s="11"/>
      <c r="B8" s="11">
        <v>8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>
      <c r="A9" s="11"/>
      <c r="B9" s="11">
        <v>9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>
      <c r="A10" s="11"/>
      <c r="B10" s="11">
        <v>10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 spans="1:18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1:18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</row>
    <row r="19" spans="1:18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</row>
    <row r="20" spans="1:18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spans="1:18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</row>
    <row r="25" spans="1:18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</row>
    <row r="26" spans="1:18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</row>
    <row r="27" spans="1:18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</row>
    <row r="28" spans="1:1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</row>
    <row r="29" spans="1:18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</row>
    <row r="30" spans="1:18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</row>
    <row r="31" spans="1:18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</row>
    <row r="32" spans="1:18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</row>
    <row r="33" spans="1:18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</row>
    <row r="34" spans="1:18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</row>
    <row r="35" spans="1:18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</row>
    <row r="36" spans="1:18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</row>
    <row r="37" spans="1:18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</row>
    <row r="38" spans="1:1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</row>
    <row r="39" spans="1:18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</row>
    <row r="40" spans="1:18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</row>
    <row r="41" spans="1:18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</row>
    <row r="42" spans="1:18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</row>
    <row r="43" spans="1:18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</row>
    <row r="44" spans="1:18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</row>
    <row r="46" spans="1:18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</row>
    <row r="47" spans="1:18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</row>
    <row r="48" spans="1:1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</row>
    <row r="49" spans="1:18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</row>
    <row r="50" spans="1:18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</row>
    <row r="51" spans="1:18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</row>
    <row r="52" spans="1:18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</row>
    <row r="53" spans="1:18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</row>
    <row r="54" spans="1:18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</row>
    <row r="55" spans="1:18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</row>
    <row r="56" spans="1:18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</row>
    <row r="57" spans="1:18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</row>
    <row r="58" spans="1:1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</row>
    <row r="59" spans="1:18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</row>
    <row r="60" spans="1:18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</row>
    <row r="61" spans="1:18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</row>
    <row r="62" spans="1:18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</row>
    <row r="63" spans="1:18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</row>
    <row r="64" spans="1:18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</row>
    <row r="65" spans="1:18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</row>
    <row r="66" spans="1:18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</row>
    <row r="67" spans="1:18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</row>
    <row r="68" spans="1:1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</row>
    <row r="69" spans="1:18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</row>
    <row r="70" spans="1:18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</row>
    <row r="71" spans="1:18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</row>
    <row r="72" spans="1:18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</row>
    <row r="73" spans="1:18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</row>
    <row r="74" spans="1:18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</row>
    <row r="75" spans="1:18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</row>
    <row r="76" spans="1:18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</row>
    <row r="77" spans="1:18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</row>
    <row r="78" spans="1:1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</row>
    <row r="79" spans="1:18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</row>
    <row r="80" spans="1:18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</row>
    <row r="81" spans="1:18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</row>
    <row r="82" spans="1:18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</row>
    <row r="83" spans="1:18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</row>
    <row r="84" spans="1:18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</row>
    <row r="85" spans="1:18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</row>
    <row r="86" spans="1:18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</row>
    <row r="87" spans="1:18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</row>
    <row r="88" spans="1:1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</row>
    <row r="89" spans="1:18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</row>
    <row r="90" spans="1:18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</row>
    <row r="91" spans="1:18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</row>
    <row r="92" spans="1:18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</row>
    <row r="93" spans="1:18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</row>
    <row r="94" spans="1:18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</row>
    <row r="95" spans="1:18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</row>
    <row r="96" spans="1:18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</row>
    <row r="97" spans="1:18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</row>
    <row r="98" spans="1:1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</row>
    <row r="99" spans="1:18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</row>
    <row r="100" spans="1:18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</row>
    <row r="101" spans="1:18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</row>
    <row r="102" spans="1:18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</row>
    <row r="103" spans="1:18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</row>
    <row r="104" spans="1:18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</row>
    <row r="105" spans="1:18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</row>
    <row r="106" spans="1:18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</row>
    <row r="107" spans="1:18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</row>
    <row r="108" spans="1:1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</row>
    <row r="109" spans="1:18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</row>
    <row r="110" spans="1:18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</row>
    <row r="111" spans="1:18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</row>
    <row r="112" spans="1:18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</row>
    <row r="113" spans="1:18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</row>
    <row r="114" spans="1:18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</row>
    <row r="115" spans="1:18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</row>
    <row r="116" spans="1:18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</row>
    <row r="117" spans="1:18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</row>
    <row r="118" spans="1: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</row>
    <row r="119" spans="1:18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</row>
    <row r="120" spans="1:18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</row>
    <row r="121" spans="1:18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</row>
    <row r="122" spans="1:18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</row>
    <row r="123" spans="1:18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</row>
    <row r="124" spans="1:18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</row>
    <row r="125" spans="1:18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</row>
    <row r="126" spans="1:18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</row>
    <row r="127" spans="1:18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</row>
    <row r="128" spans="1:1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</row>
    <row r="129" spans="1:18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</row>
    <row r="130" spans="1:18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</row>
    <row r="131" spans="1:18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</row>
    <row r="132" spans="1:18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</row>
    <row r="133" spans="1:18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</row>
    <row r="134" spans="1:18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</row>
    <row r="135" spans="1:18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</row>
    <row r="136" spans="1:18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</row>
    <row r="137" spans="1:18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</row>
    <row r="138" spans="1:1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</row>
    <row r="139" spans="1:18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</row>
    <row r="140" spans="1:18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</row>
    <row r="141" spans="1:18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</row>
    <row r="142" spans="1:18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</row>
    <row r="143" spans="1:18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</row>
    <row r="144" spans="1:18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</row>
    <row r="145" spans="1:18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</row>
    <row r="146" spans="1:18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</row>
    <row r="147" spans="1:18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</row>
    <row r="148" spans="1:1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</row>
    <row r="149" spans="1:18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</row>
    <row r="150" spans="1:18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</row>
    <row r="151" spans="1:18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</row>
    <row r="152" spans="1:18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</row>
    <row r="153" spans="1:18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</row>
    <row r="154" spans="1:18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</row>
    <row r="155" spans="1:18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</row>
    <row r="156" spans="1:18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</row>
    <row r="157" spans="1:18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</row>
    <row r="158" spans="1:1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</row>
    <row r="159" spans="1:18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</row>
    <row r="160" spans="1:18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</row>
    <row r="161" spans="1:18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</row>
    <row r="162" spans="1:18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</row>
    <row r="163" spans="1:18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</row>
    <row r="164" spans="1:18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</row>
    <row r="165" spans="1:18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</row>
    <row r="166" spans="1:18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</row>
    <row r="167" spans="1:18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</row>
    <row r="168" spans="1:1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</row>
    <row r="169" spans="1:18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</row>
    <row r="170" spans="1:18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</row>
    <row r="171" spans="1:18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</row>
    <row r="172" spans="1:18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</row>
    <row r="173" spans="1:18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</row>
    <row r="174" spans="1:18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</row>
    <row r="175" spans="1:18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</row>
    <row r="176" spans="1:18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</row>
    <row r="177" spans="1:18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</row>
    <row r="178" spans="1:1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</row>
    <row r="179" spans="1:18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</row>
    <row r="180" spans="1:18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</row>
    <row r="181" spans="1:18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</row>
    <row r="182" spans="1:18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</row>
    <row r="183" spans="1:18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</row>
    <row r="184" spans="1:18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</row>
    <row r="185" spans="1:18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</row>
    <row r="186" spans="1:18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</row>
    <row r="187" spans="1:18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</row>
    <row r="188" spans="1:1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</row>
    <row r="189" spans="1:18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</row>
    <row r="190" spans="1:18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</row>
    <row r="191" spans="1:18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</row>
    <row r="192" spans="1:18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</row>
    <row r="193" spans="1:18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</row>
    <row r="194" spans="1:18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</row>
    <row r="195" spans="1:18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</row>
    <row r="196" spans="1:18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</row>
    <row r="197" spans="1:18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</row>
    <row r="198" spans="1:1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</row>
    <row r="199" spans="1:18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</row>
    <row r="200" spans="1:18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</row>
    <row r="201" spans="1:18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</row>
    <row r="202" spans="1:18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</row>
    <row r="203" spans="1:18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</row>
    <row r="204" spans="1:18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</row>
    <row r="205" spans="1:18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</row>
    <row r="206" spans="1:18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</row>
    <row r="207" spans="1:18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</row>
    <row r="208" spans="1:18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</row>
    <row r="209" spans="1:18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</row>
    <row r="210" spans="1:18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</row>
    <row r="211" spans="1:18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</row>
    <row r="212" spans="1:18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</row>
    <row r="213" spans="1:18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</row>
    <row r="214" spans="1:18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</row>
    <row r="215" spans="1:18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</row>
    <row r="216" spans="1:18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</row>
    <row r="217" spans="1:18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</row>
    <row r="218" spans="1:18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</row>
    <row r="219" spans="1:18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</row>
    <row r="220" spans="1:18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</row>
    <row r="221" spans="1:18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</row>
    <row r="222" spans="1:18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</row>
    <row r="223" spans="1:18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</row>
    <row r="224" spans="1:18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</row>
    <row r="225" spans="1:18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</row>
    <row r="226" spans="1:18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</row>
    <row r="227" spans="1:18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</row>
    <row r="228" spans="1:18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</row>
    <row r="229" spans="1:18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</row>
    <row r="230" spans="1:18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</row>
    <row r="231" spans="1:18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</row>
    <row r="232" spans="1:18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</row>
    <row r="233" spans="1:18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</row>
    <row r="234" spans="1:18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</row>
    <row r="235" spans="1:18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</row>
    <row r="236" spans="1:18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</row>
    <row r="237" spans="1:18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</row>
    <row r="238" spans="1:18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</row>
    <row r="239" spans="1:18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</row>
    <row r="240" spans="1:18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</row>
    <row r="241" spans="1:18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</row>
    <row r="242" spans="1:18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</row>
    <row r="243" spans="1:18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</row>
    <row r="244" spans="1:18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</row>
    <row r="245" spans="1:18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</row>
    <row r="246" spans="1:18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</row>
    <row r="247" spans="1:18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</row>
    <row r="248" spans="1:18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</row>
    <row r="249" spans="1:18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</row>
    <row r="250" spans="1:18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</row>
    <row r="251" spans="1:18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</row>
    <row r="252" spans="1:18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</row>
    <row r="253" spans="1:18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</row>
    <row r="254" spans="1:18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</row>
    <row r="255" spans="1:18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</row>
    <row r="256" spans="1:18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</row>
    <row r="257" spans="1:18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</row>
    <row r="258" spans="1:18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</row>
    <row r="259" spans="1:18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</row>
    <row r="260" spans="1:18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</row>
    <row r="261" spans="1:18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</row>
    <row r="262" spans="1:18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</row>
    <row r="263" spans="1:18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</row>
    <row r="264" spans="1:18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</row>
    <row r="265" spans="1:18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</row>
    <row r="266" spans="1:18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</row>
    <row r="267" spans="1:18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</row>
    <row r="268" spans="1:18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</row>
    <row r="269" spans="1:18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</row>
    <row r="270" spans="1:18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</row>
    <row r="271" spans="1:18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</row>
    <row r="272" spans="1:18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</row>
    <row r="273" spans="1:18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</row>
    <row r="274" spans="1:18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</row>
    <row r="275" spans="1:18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</row>
    <row r="276" spans="1:18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</row>
    <row r="277" spans="1:18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</row>
    <row r="278" spans="1:18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</row>
    <row r="279" spans="1:18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</row>
    <row r="280" spans="1:18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</row>
    <row r="281" spans="1:18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</row>
    <row r="282" spans="1:18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</row>
    <row r="283" spans="1:18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</row>
    <row r="284" spans="1:18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</row>
    <row r="285" spans="1:18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</row>
    <row r="286" spans="1:18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</row>
    <row r="287" spans="1:18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</row>
    <row r="288" spans="1:18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</row>
    <row r="289" spans="1:18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</row>
    <row r="290" spans="1:18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</row>
    <row r="291" spans="1:18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</row>
    <row r="292" spans="1:18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</row>
    <row r="293" spans="1:18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</row>
    <row r="294" spans="1:18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</row>
    <row r="295" spans="1:18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</row>
    <row r="296" spans="1:18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</row>
    <row r="297" spans="1:18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</row>
    <row r="298" spans="1:18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</row>
    <row r="299" spans="1:18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</row>
    <row r="300" spans="1:18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</row>
    <row r="301" spans="1:18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</row>
    <row r="302" spans="1:18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</row>
    <row r="303" spans="1:18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</row>
    <row r="304" spans="1:18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</row>
    <row r="305" spans="1:18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</row>
    <row r="306" spans="1:18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</row>
    <row r="307" spans="1:18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</row>
    <row r="308" spans="1:18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</row>
    <row r="309" spans="1:18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</row>
    <row r="310" spans="1:18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</row>
    <row r="311" spans="1:18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</row>
    <row r="312" spans="1:18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</row>
    <row r="313" spans="1:18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</row>
    <row r="314" spans="1:18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</row>
    <row r="315" spans="1:18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</row>
    <row r="316" spans="1:18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</row>
    <row r="317" spans="1:18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</row>
    <row r="318" spans="1:18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</row>
    <row r="319" spans="1:18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</row>
    <row r="320" spans="1:18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</row>
    <row r="321" spans="1:18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</row>
    <row r="322" spans="1:18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</row>
    <row r="323" spans="1:18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</row>
    <row r="324" spans="1:18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</row>
    <row r="325" spans="1:18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</row>
    <row r="326" spans="1:18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</row>
    <row r="327" spans="1:18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</row>
    <row r="328" spans="1:18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</row>
    <row r="329" spans="1:18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</row>
    <row r="330" spans="1:18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</row>
    <row r="331" spans="1:18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</row>
    <row r="332" spans="1:18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</row>
    <row r="333" spans="1:18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</row>
    <row r="334" spans="1:18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</row>
    <row r="335" spans="1:18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</row>
    <row r="336" spans="1:18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</row>
    <row r="337" spans="1:18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</row>
    <row r="338" spans="1:18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</row>
    <row r="339" spans="1:18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</row>
    <row r="340" spans="1:18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</row>
    <row r="341" spans="1:18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</row>
    <row r="342" spans="1:18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</row>
    <row r="343" spans="1:18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</row>
    <row r="344" spans="1:18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</row>
    <row r="345" spans="1:18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</row>
    <row r="346" spans="1:18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</row>
    <row r="347" spans="1:18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</row>
    <row r="348" spans="1:18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</row>
    <row r="349" spans="1:18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</row>
    <row r="350" spans="1:18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</row>
    <row r="351" spans="1:18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</row>
    <row r="352" spans="1:18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</row>
    <row r="353" spans="1:18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</row>
    <row r="354" spans="1:18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</row>
    <row r="355" spans="1:18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</row>
    <row r="356" spans="1:18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</row>
    <row r="357" spans="1:18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</row>
    <row r="358" spans="1:18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</row>
    <row r="359" spans="1:18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</row>
    <row r="360" spans="1:18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</row>
    <row r="361" spans="1:18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</row>
    <row r="362" spans="1:18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</row>
    <row r="363" spans="1:18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</row>
    <row r="364" spans="1:18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</row>
    <row r="365" spans="1:18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</row>
    <row r="366" spans="1:18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</row>
    <row r="367" spans="1:18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</row>
    <row r="368" spans="1:18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</row>
    <row r="369" spans="1:18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</row>
    <row r="370" spans="1:18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</row>
    <row r="371" spans="1:18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</row>
    <row r="372" spans="1:18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</row>
    <row r="373" spans="1:18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</row>
    <row r="374" spans="1:18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</row>
    <row r="375" spans="1:18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</row>
    <row r="376" spans="1:18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</row>
    <row r="377" spans="1:18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</row>
    <row r="378" spans="1:18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</row>
    <row r="379" spans="1:18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</row>
    <row r="380" spans="1:18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</row>
    <row r="381" spans="1:18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</row>
    <row r="382" spans="1:18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</row>
    <row r="383" spans="1:18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</row>
    <row r="384" spans="1:18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</row>
    <row r="385" spans="1:18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</row>
    <row r="386" spans="1:18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</row>
    <row r="387" spans="1:18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</row>
    <row r="388" spans="1:18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</row>
    <row r="389" spans="1:18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</row>
    <row r="390" spans="1:18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</row>
    <row r="391" spans="1:18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</row>
    <row r="392" spans="1:18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</row>
    <row r="393" spans="1:18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</row>
    <row r="394" spans="1:18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</row>
    <row r="395" spans="1:18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</row>
    <row r="396" spans="1:18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</row>
    <row r="397" spans="1:18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</row>
    <row r="398" spans="1:18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</row>
    <row r="399" spans="1:18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</row>
    <row r="400" spans="1:18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</row>
    <row r="401" spans="1:18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</row>
    <row r="402" spans="1:18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</row>
    <row r="403" spans="1:18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</row>
    <row r="404" spans="1:18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</row>
    <row r="405" spans="1:18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</row>
    <row r="406" spans="1:18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</row>
    <row r="407" spans="1:18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</row>
    <row r="408" spans="1:18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</row>
    <row r="409" spans="1:18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</row>
    <row r="410" spans="1:18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</row>
    <row r="411" spans="1:18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</row>
    <row r="412" spans="1:18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</row>
    <row r="413" spans="1:18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</row>
    <row r="414" spans="1:18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</row>
    <row r="415" spans="1:18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</row>
    <row r="416" spans="1:18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</row>
    <row r="417" spans="1:18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</row>
    <row r="418" spans="1:18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</row>
    <row r="419" spans="1:18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</row>
    <row r="420" spans="1:18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</row>
    <row r="421" spans="1:18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</row>
    <row r="422" spans="1:18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</row>
    <row r="423" spans="1:18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</row>
    <row r="424" spans="1:18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</row>
    <row r="425" spans="1:18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</row>
    <row r="426" spans="1:18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</row>
    <row r="427" spans="1:18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</row>
    <row r="428" spans="1:18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</row>
    <row r="429" spans="1:18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</row>
    <row r="430" spans="1:18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</row>
    <row r="431" spans="1:18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</row>
    <row r="432" spans="1:18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</row>
    <row r="433" spans="1:18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</row>
    <row r="434" spans="1:18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</row>
    <row r="435" spans="1:18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</row>
    <row r="436" spans="1:18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</row>
    <row r="437" spans="1:18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</row>
    <row r="438" spans="1:18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</row>
    <row r="439" spans="1:18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</row>
    <row r="440" spans="1:18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</row>
    <row r="441" spans="1:18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</row>
    <row r="442" spans="1:18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</row>
    <row r="443" spans="1:18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</row>
    <row r="444" spans="1:18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</row>
    <row r="445" spans="1:18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</row>
    <row r="446" spans="1:18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</row>
    <row r="447" spans="1:18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</row>
    <row r="448" spans="1:18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</row>
    <row r="449" spans="1:18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</row>
    <row r="450" spans="1:18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</row>
    <row r="451" spans="1:18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</row>
    <row r="452" spans="1:18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</row>
    <row r="453" spans="1:18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</row>
    <row r="454" spans="1:18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</row>
    <row r="455" spans="1:18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</row>
    <row r="456" spans="1:18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</row>
    <row r="457" spans="1:18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</row>
    <row r="458" spans="1:18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</row>
    <row r="459" spans="1:18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</row>
    <row r="460" spans="1:18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</row>
    <row r="461" spans="1:18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</row>
    <row r="462" spans="1:18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</row>
    <row r="463" spans="1:18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</row>
    <row r="464" spans="1:18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</row>
    <row r="465" spans="1:18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</row>
    <row r="466" spans="1:18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</row>
    <row r="467" spans="1:18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</row>
    <row r="468" spans="1:18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</row>
    <row r="469" spans="1:18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</row>
    <row r="470" spans="1:18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</row>
    <row r="471" spans="1:18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</row>
    <row r="472" spans="1:18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</row>
    <row r="473" spans="1:18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</row>
    <row r="474" spans="1:18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</row>
    <row r="475" spans="1:18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</row>
    <row r="476" spans="1:18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</row>
    <row r="477" spans="1:18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</row>
    <row r="478" spans="1:18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</row>
    <row r="479" spans="1:18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</row>
    <row r="480" spans="1:18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</row>
    <row r="481" spans="1:18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</row>
    <row r="482" spans="1:18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</row>
    <row r="483" spans="1:18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</row>
    <row r="484" spans="1:18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</row>
    <row r="485" spans="1:18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</row>
    <row r="486" spans="1:18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</row>
    <row r="487" spans="1:18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</row>
    <row r="488" spans="1:18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</row>
    <row r="489" spans="1:18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</row>
    <row r="490" spans="1:18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</row>
    <row r="491" spans="1:18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</row>
    <row r="492" spans="1:18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</row>
    <row r="493" spans="1:18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</row>
    <row r="494" spans="1:18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</row>
    <row r="495" spans="1:18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</row>
    <row r="496" spans="1:18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</row>
    <row r="497" spans="1:18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</row>
    <row r="498" spans="1:18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</row>
    <row r="499" spans="1:18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</row>
    <row r="500" spans="1:18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</row>
    <row r="501" spans="1:18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</row>
    <row r="502" spans="1:18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</row>
    <row r="503" spans="1:18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</row>
    <row r="504" spans="1:18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</row>
    <row r="505" spans="1:18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</row>
    <row r="506" spans="1:18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</row>
    <row r="507" spans="1:18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</row>
    <row r="508" spans="1:18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</row>
    <row r="509" spans="1:18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</row>
    <row r="510" spans="1:18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</row>
    <row r="511" spans="1:18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</row>
    <row r="512" spans="1:18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</row>
    <row r="513" spans="1:18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</row>
    <row r="514" spans="1:18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</row>
    <row r="515" spans="1:18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</row>
    <row r="516" spans="1:18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</row>
    <row r="517" spans="1:18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</row>
    <row r="518" spans="1:18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</row>
    <row r="519" spans="1:18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</row>
    <row r="520" spans="1:18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</row>
    <row r="521" spans="1:18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</row>
    <row r="522" spans="1:18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</row>
    <row r="523" spans="1:18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</row>
    <row r="524" spans="1:18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</row>
    <row r="525" spans="1:18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</row>
    <row r="526" spans="1:18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</row>
    <row r="527" spans="1:18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</row>
    <row r="528" spans="1:18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</row>
    <row r="529" spans="1:18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</row>
    <row r="530" spans="1:18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</row>
    <row r="531" spans="1:18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</row>
    <row r="532" spans="1:18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</row>
    <row r="533" spans="1:18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</row>
    <row r="534" spans="1:18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</row>
    <row r="535" spans="1:18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</row>
    <row r="536" spans="1:18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</row>
    <row r="537" spans="1:18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</row>
    <row r="538" spans="1:18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</row>
    <row r="539" spans="1:18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</row>
    <row r="540" spans="1:18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</row>
    <row r="541" spans="1:18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</row>
    <row r="542" spans="1:18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</row>
    <row r="543" spans="1:18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</row>
    <row r="544" spans="1:18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</row>
    <row r="545" spans="1:18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</row>
    <row r="546" spans="1:18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</row>
    <row r="547" spans="1:18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</row>
    <row r="548" spans="1:18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</row>
    <row r="549" spans="1:18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</row>
    <row r="550" spans="1:18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</row>
    <row r="551" spans="1:18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</row>
    <row r="552" spans="1:18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</row>
    <row r="553" spans="1:18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</row>
    <row r="554" spans="1:18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</row>
    <row r="555" spans="1:18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</row>
    <row r="556" spans="1:18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</row>
    <row r="557" spans="1:18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</row>
    <row r="558" spans="1:18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</row>
    <row r="559" spans="1:18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</row>
    <row r="560" spans="1:18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</row>
    <row r="561" spans="1:18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</row>
    <row r="562" spans="1:18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</row>
    <row r="563" spans="1:18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</row>
    <row r="564" spans="1:18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</row>
    <row r="565" spans="1:18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</row>
    <row r="566" spans="1:18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</row>
    <row r="567" spans="1:18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</row>
    <row r="568" spans="1:18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</row>
    <row r="569" spans="1:18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</row>
    <row r="570" spans="1:18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</row>
    <row r="571" spans="1:18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</row>
    <row r="572" spans="1:18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</row>
    <row r="573" spans="1:18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</row>
    <row r="574" spans="1:18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</row>
    <row r="575" spans="1:18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</row>
    <row r="576" spans="1:18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</row>
    <row r="577" spans="1:18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</row>
    <row r="578" spans="1:18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</row>
    <row r="579" spans="1:18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</row>
    <row r="580" spans="1:18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</row>
    <row r="581" spans="1:18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</row>
    <row r="582" spans="1:18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</row>
    <row r="583" spans="1:18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</row>
    <row r="584" spans="1:18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</row>
    <row r="585" spans="1:18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</row>
    <row r="586" spans="1:18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</row>
    <row r="587" spans="1:18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</row>
    <row r="588" spans="1:18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</row>
    <row r="589" spans="1:18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</row>
    <row r="590" spans="1:18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</row>
    <row r="591" spans="1:18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</row>
    <row r="592" spans="1:18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</row>
    <row r="593" spans="1:18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</row>
    <row r="594" spans="1:18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</row>
    <row r="595" spans="1:18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</row>
    <row r="596" spans="1:18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</row>
    <row r="597" spans="1:18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</row>
    <row r="598" spans="1:18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</row>
    <row r="599" spans="1:18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</row>
    <row r="600" spans="1:18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</row>
    <row r="601" spans="1:18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</row>
    <row r="602" spans="1:18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</row>
    <row r="603" spans="1:18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</row>
    <row r="604" spans="1:18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</row>
    <row r="605" spans="1:18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</row>
    <row r="606" spans="1:18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</row>
    <row r="607" spans="1:18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</row>
    <row r="608" spans="1:18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</row>
    <row r="609" spans="1:18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</row>
    <row r="610" spans="1:18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</row>
    <row r="611" spans="1:18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</row>
    <row r="612" spans="1:18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</row>
    <row r="613" spans="1:18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</row>
    <row r="614" spans="1:18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</row>
    <row r="615" spans="1:18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</row>
    <row r="616" spans="1:18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</row>
    <row r="617" spans="1:18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</row>
    <row r="618" spans="1:18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</row>
    <row r="619" spans="1:18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</row>
    <row r="620" spans="1:18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</row>
    <row r="621" spans="1:18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</row>
    <row r="622" spans="1:18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</row>
    <row r="623" spans="1:18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</row>
    <row r="624" spans="1:18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</row>
    <row r="625" spans="1:18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</row>
    <row r="626" spans="1:18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</row>
    <row r="627" spans="1:18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</row>
    <row r="628" spans="1:18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</row>
    <row r="629" spans="1:18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</row>
    <row r="630" spans="1:18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</row>
    <row r="631" spans="1:18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</row>
    <row r="632" spans="1:18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</row>
    <row r="633" spans="1:18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</row>
    <row r="634" spans="1:18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</row>
    <row r="635" spans="1:18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</row>
    <row r="636" spans="1:18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</row>
    <row r="637" spans="1:18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</row>
    <row r="638" spans="1:18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</row>
    <row r="639" spans="1:18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</row>
    <row r="640" spans="1:18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</row>
    <row r="641" spans="1:18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</row>
    <row r="642" spans="1:18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</row>
    <row r="643" spans="1:18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</row>
    <row r="644" spans="1:18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</row>
    <row r="645" spans="1:18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</row>
    <row r="646" spans="1:18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</row>
    <row r="647" spans="1:18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</row>
    <row r="648" spans="1:18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</row>
    <row r="649" spans="1:18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</row>
    <row r="650" spans="1:18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</row>
    <row r="651" spans="1:18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</row>
    <row r="652" spans="1:18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</row>
    <row r="653" spans="1:18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</row>
    <row r="654" spans="1:18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</row>
    <row r="655" spans="1:18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</row>
    <row r="656" spans="1:18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</row>
    <row r="657" spans="1:18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</row>
    <row r="658" spans="1:18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</row>
    <row r="659" spans="1:18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</row>
    <row r="660" spans="1:18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</row>
    <row r="661" spans="1:18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</row>
    <row r="662" spans="1:18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</row>
    <row r="663" spans="1:18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</row>
    <row r="664" spans="1:18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</row>
    <row r="665" spans="1:18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</row>
    <row r="666" spans="1:18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</row>
    <row r="667" spans="1:18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</row>
    <row r="668" spans="1:18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</row>
    <row r="669" spans="1:18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</row>
    <row r="670" spans="1:18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</row>
    <row r="671" spans="1:18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</row>
    <row r="672" spans="1:18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</row>
    <row r="673" spans="1:18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</row>
    <row r="674" spans="1:18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</row>
    <row r="675" spans="1:18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</row>
    <row r="676" spans="1:18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</row>
    <row r="677" spans="1:18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</row>
    <row r="678" spans="1:18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</row>
    <row r="679" spans="1:18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</row>
    <row r="680" spans="1:18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</row>
    <row r="681" spans="1:18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</row>
    <row r="682" spans="1:18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</row>
    <row r="683" spans="1:18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</row>
    <row r="684" spans="1:18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</row>
    <row r="685" spans="1:18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</row>
    <row r="686" spans="1:18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</row>
    <row r="687" spans="1:18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</row>
    <row r="688" spans="1:18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</row>
    <row r="689" spans="1:18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</row>
    <row r="690" spans="1:18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</row>
    <row r="691" spans="1:18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</row>
    <row r="692" spans="1:18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</row>
    <row r="693" spans="1:18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</row>
    <row r="694" spans="1:18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</row>
    <row r="695" spans="1:18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</row>
    <row r="696" spans="1:18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</row>
    <row r="697" spans="1:18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</row>
    <row r="698" spans="1:18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</row>
    <row r="699" spans="1:18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</row>
    <row r="700" spans="1:18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</row>
    <row r="701" spans="1:18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</row>
    <row r="702" spans="1:18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</row>
    <row r="703" spans="1:18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</row>
    <row r="704" spans="1:18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</row>
    <row r="705" spans="1:18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</row>
    <row r="706" spans="1:18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</row>
    <row r="707" spans="1:18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</row>
    <row r="708" spans="1:18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</row>
    <row r="709" spans="1:18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</row>
    <row r="710" spans="1:18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</row>
    <row r="711" spans="1:18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</row>
    <row r="712" spans="1:18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</row>
    <row r="713" spans="1:18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</row>
    <row r="714" spans="1:18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</row>
    <row r="715" spans="1:18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</row>
    <row r="716" spans="1:18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</row>
    <row r="717" spans="1:18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</row>
    <row r="718" spans="1:18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</row>
    <row r="719" spans="1:18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</row>
    <row r="720" spans="1:18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</row>
    <row r="721" spans="1:18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</row>
    <row r="722" spans="1:18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</row>
    <row r="723" spans="1:18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</row>
    <row r="724" spans="1:18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</row>
    <row r="725" spans="1:18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</row>
    <row r="726" spans="1:18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</row>
    <row r="727" spans="1:18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</row>
    <row r="728" spans="1:18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</row>
    <row r="729" spans="1:18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</row>
    <row r="730" spans="1:18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</row>
    <row r="731" spans="1:18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</row>
    <row r="732" spans="1:18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</row>
    <row r="733" spans="1:18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</row>
    <row r="734" spans="1:18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</row>
    <row r="735" spans="1:18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</row>
    <row r="736" spans="1:18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</row>
    <row r="737" spans="1:18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</row>
    <row r="738" spans="1:18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</row>
    <row r="739" spans="1:18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</row>
    <row r="740" spans="1:18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</row>
    <row r="741" spans="1:18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</row>
    <row r="742" spans="1:18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</row>
    <row r="743" spans="1:18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</row>
    <row r="744" spans="1:18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</row>
    <row r="745" spans="1:18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</row>
    <row r="746" spans="1:18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</row>
    <row r="747" spans="1:18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</row>
    <row r="748" spans="1:18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</row>
    <row r="749" spans="1:18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</row>
    <row r="750" spans="1:18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</row>
    <row r="751" spans="1:18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</row>
    <row r="752" spans="1:18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</row>
    <row r="753" spans="1:18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</row>
    <row r="754" spans="1:18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</row>
    <row r="755" spans="1:18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</row>
    <row r="756" spans="1:18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</row>
    <row r="757" spans="1:18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</row>
    <row r="758" spans="1:18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</row>
    <row r="759" spans="1:18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</row>
    <row r="760" spans="1:18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</row>
    <row r="761" spans="1:18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</row>
    <row r="762" spans="1:18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</row>
    <row r="763" spans="1:18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</row>
    <row r="764" spans="1:18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</row>
    <row r="765" spans="1:18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</row>
    <row r="766" spans="1:18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</row>
    <row r="767" spans="1:18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</row>
    <row r="768" spans="1:18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</row>
    <row r="769" spans="1:18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</row>
    <row r="770" spans="1:18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</row>
    <row r="771" spans="1:18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</row>
    <row r="772" spans="1:18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</row>
    <row r="773" spans="1:18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</row>
    <row r="774" spans="1:18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</row>
    <row r="775" spans="1:18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</row>
    <row r="776" spans="1:18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</row>
    <row r="777" spans="1:18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</row>
    <row r="778" spans="1:18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</row>
    <row r="779" spans="1:18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</row>
    <row r="780" spans="1:18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</row>
    <row r="781" spans="1:18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</row>
    <row r="782" spans="1:18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</row>
    <row r="783" spans="1:18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</row>
    <row r="784" spans="1:18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</row>
    <row r="785" spans="1:18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</row>
    <row r="786" spans="1:18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</row>
    <row r="787" spans="1:18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</row>
    <row r="788" spans="1:18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</row>
    <row r="789" spans="1:18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</row>
    <row r="790" spans="1:18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</row>
    <row r="791" spans="1:18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</row>
    <row r="792" spans="1:18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</row>
    <row r="793" spans="1:18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</row>
    <row r="794" spans="1:18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</row>
    <row r="795" spans="1:18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</row>
    <row r="796" spans="1:18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</row>
    <row r="797" spans="1:18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</row>
    <row r="798" spans="1:18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</row>
    <row r="799" spans="1:18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</row>
    <row r="800" spans="1:18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</row>
    <row r="801" spans="1:18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</row>
    <row r="802" spans="1:18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</row>
    <row r="803" spans="1:18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</row>
    <row r="804" spans="1:18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</row>
    <row r="805" spans="1:18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</row>
    <row r="806" spans="1:18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</row>
    <row r="807" spans="1:18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</row>
    <row r="808" spans="1:18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</row>
    <row r="809" spans="1:18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</row>
    <row r="810" spans="1:18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</row>
    <row r="811" spans="1:18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</row>
    <row r="812" spans="1:18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</row>
    <row r="813" spans="1:18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</row>
    <row r="814" spans="1:18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</row>
    <row r="815" spans="1:18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</row>
    <row r="816" spans="1:18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</row>
    <row r="817" spans="1:18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</row>
    <row r="818" spans="1:18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</row>
    <row r="819" spans="1:18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</row>
    <row r="820" spans="1:18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</row>
    <row r="821" spans="1:18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</row>
    <row r="822" spans="1:18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</row>
    <row r="823" spans="1:18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</row>
    <row r="824" spans="1:18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</row>
    <row r="825" spans="1:18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</row>
    <row r="826" spans="1:18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</row>
    <row r="827" spans="1:18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</row>
    <row r="828" spans="1:18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</row>
    <row r="829" spans="1:18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</row>
    <row r="830" spans="1:18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</row>
    <row r="831" spans="1:18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</row>
    <row r="832" spans="1:18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</row>
    <row r="833" spans="1:18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</row>
    <row r="834" spans="1:18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</row>
    <row r="835" spans="1:18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</row>
    <row r="836" spans="1:18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</row>
    <row r="837" spans="1:18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</row>
    <row r="838" spans="1:18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</row>
    <row r="839" spans="1:18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</row>
    <row r="840" spans="1:18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</row>
    <row r="841" spans="1:18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</row>
    <row r="842" spans="1:18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</row>
    <row r="843" spans="1:18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</row>
    <row r="844" spans="1:18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</row>
    <row r="845" spans="1:18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</row>
    <row r="846" spans="1:18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</row>
    <row r="847" spans="1:18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</row>
    <row r="848" spans="1:18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</row>
    <row r="849" spans="1:18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</row>
    <row r="850" spans="1:18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</row>
    <row r="851" spans="1:18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</row>
    <row r="852" spans="1:18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</row>
    <row r="853" spans="1:18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</row>
    <row r="854" spans="1:18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</row>
    <row r="855" spans="1:18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</row>
    <row r="856" spans="1:18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</row>
    <row r="857" spans="1:18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</row>
    <row r="858" spans="1:18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</row>
    <row r="859" spans="1:18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</row>
    <row r="860" spans="1:18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</row>
    <row r="861" spans="1:18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</row>
    <row r="862" spans="1:18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</row>
    <row r="863" spans="1:18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</row>
    <row r="864" spans="1:18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</row>
    <row r="865" spans="1:18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</row>
    <row r="866" spans="1:18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</row>
    <row r="867" spans="1:18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</row>
    <row r="868" spans="1:18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</row>
    <row r="869" spans="1:18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</row>
    <row r="870" spans="1:18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</row>
    <row r="871" spans="1:18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</row>
    <row r="872" spans="1:18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</row>
    <row r="873" spans="1:18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</row>
    <row r="874" spans="1:18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</row>
    <row r="875" spans="1:18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</row>
    <row r="876" spans="1:18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</row>
    <row r="877" spans="1:18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</row>
    <row r="878" spans="1:18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</row>
    <row r="879" spans="1:18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</row>
    <row r="880" spans="1:18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</row>
    <row r="881" spans="1:18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</row>
    <row r="882" spans="1:18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</row>
    <row r="883" spans="1:18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</row>
    <row r="884" spans="1:18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</row>
    <row r="885" spans="1:18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</row>
    <row r="886" spans="1:18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</row>
    <row r="887" spans="1:18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</row>
    <row r="888" spans="1:18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</row>
    <row r="889" spans="1:18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</row>
    <row r="890" spans="1:18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</row>
    <row r="891" spans="1:18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</row>
    <row r="892" spans="1:18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</row>
    <row r="893" spans="1:18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</row>
    <row r="894" spans="1:18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</row>
    <row r="895" spans="1:18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</row>
    <row r="896" spans="1:18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</row>
    <row r="897" spans="1:18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</row>
    <row r="898" spans="1:18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</row>
    <row r="899" spans="1:18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</row>
    <row r="900" spans="1:18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</row>
    <row r="901" spans="1:18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</row>
    <row r="902" spans="1:18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</row>
    <row r="903" spans="1:18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</row>
    <row r="904" spans="1:18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</row>
    <row r="905" spans="1:18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</row>
    <row r="906" spans="1:18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</row>
    <row r="907" spans="1:18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</row>
    <row r="908" spans="1:18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</row>
    <row r="909" spans="1:18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</row>
    <row r="910" spans="1:18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</row>
    <row r="911" spans="1:18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</row>
    <row r="912" spans="1:18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</row>
    <row r="913" spans="1:18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</row>
    <row r="914" spans="1:18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</row>
    <row r="915" spans="1:18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</row>
    <row r="916" spans="1:18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</row>
    <row r="917" spans="1:18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</row>
    <row r="918" spans="1:18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</row>
    <row r="919" spans="1:18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</row>
    <row r="920" spans="1:18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</row>
    <row r="921" spans="1:18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</row>
    <row r="922" spans="1:18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</row>
    <row r="923" spans="1:18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</row>
    <row r="924" spans="1:18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</row>
    <row r="925" spans="1:18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</row>
    <row r="926" spans="1:18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</row>
    <row r="927" spans="1:18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</row>
    <row r="928" spans="1:18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</row>
    <row r="929" spans="1:18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</row>
    <row r="930" spans="1:18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</row>
    <row r="931" spans="1:18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</row>
    <row r="932" spans="1:18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</row>
    <row r="933" spans="1:18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</row>
    <row r="934" spans="1:18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</row>
    <row r="935" spans="1:18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</row>
    <row r="936" spans="1:18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</row>
    <row r="937" spans="1:18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</row>
    <row r="938" spans="1:18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</row>
    <row r="939" spans="1:18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</row>
    <row r="940" spans="1:18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</row>
    <row r="941" spans="1:18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</row>
    <row r="942" spans="1:18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</row>
    <row r="943" spans="1:18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</row>
    <row r="944" spans="1:18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</row>
    <row r="945" spans="1:18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</row>
    <row r="946" spans="1:18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</row>
    <row r="947" spans="1:18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</row>
    <row r="948" spans="1:18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</row>
    <row r="949" spans="1:18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</row>
    <row r="950" spans="1:18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</row>
    <row r="951" spans="1:18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</row>
    <row r="952" spans="1:18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</row>
    <row r="953" spans="1:18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</row>
    <row r="954" spans="1:18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</row>
    <row r="955" spans="1:18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</row>
    <row r="956" spans="1:18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</row>
    <row r="957" spans="1:18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</row>
    <row r="958" spans="1:18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</row>
    <row r="959" spans="1:18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</row>
    <row r="960" spans="1:18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</row>
    <row r="961" spans="1:18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</row>
    <row r="962" spans="1:18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</row>
    <row r="963" spans="1:18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</row>
    <row r="964" spans="1:18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</row>
    <row r="965" spans="1:18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</row>
    <row r="966" spans="1:18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</row>
    <row r="967" spans="1:18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</row>
    <row r="968" spans="1:18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</row>
    <row r="969" spans="1:18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</row>
    <row r="970" spans="1:18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</row>
    <row r="971" spans="1:18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</row>
    <row r="972" spans="1:18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</row>
    <row r="973" spans="1:18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</row>
    <row r="974" spans="1:18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</row>
    <row r="975" spans="1:18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</row>
    <row r="976" spans="1:18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</row>
    <row r="977" spans="1:18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</row>
    <row r="978" spans="1:18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</row>
    <row r="979" spans="1:18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</row>
    <row r="980" spans="1:18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</row>
    <row r="981" spans="1:18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</row>
    <row r="982" spans="1:18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</row>
    <row r="983" spans="1:18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</row>
    <row r="984" spans="1:18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</row>
    <row r="985" spans="1:18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</row>
    <row r="986" spans="1:18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</row>
    <row r="987" spans="1:18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</row>
    <row r="988" spans="1:18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</row>
    <row r="989" spans="1:18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</row>
    <row r="990" spans="1:18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</row>
    <row r="991" spans="1:18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</row>
    <row r="992" spans="1:18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</row>
    <row r="993" spans="1:18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</row>
    <row r="994" spans="1:18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</row>
    <row r="995" spans="1:18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</row>
    <row r="996" spans="1:18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</row>
    <row r="997" spans="1:18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</row>
    <row r="998" spans="1:18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</row>
    <row r="999" spans="1:18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</row>
    <row r="1000" spans="1:18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</row>
    <row r="1001" spans="1:18">
      <c r="A1001" s="11"/>
      <c r="B1001" s="11"/>
      <c r="C1001" s="11"/>
      <c r="D1001" s="11"/>
      <c r="E1001" s="11"/>
      <c r="F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</row>
    <row r="1002" spans="1:18">
      <c r="A1002" s="11"/>
      <c r="B1002" s="11"/>
      <c r="C1002" s="11"/>
      <c r="D1002" s="11"/>
      <c r="E1002" s="11"/>
      <c r="F1002" s="11"/>
      <c r="G1002" s="11"/>
      <c r="H1002" s="11"/>
      <c r="I1002" s="11"/>
      <c r="J1002" s="11"/>
      <c r="K1002" s="11"/>
      <c r="L1002" s="11"/>
      <c r="M1002" s="11"/>
      <c r="N1002" s="11"/>
      <c r="O1002" s="11"/>
      <c r="P1002" s="11"/>
      <c r="Q1002" s="11"/>
      <c r="R1002" s="11"/>
    </row>
    <row r="1003" spans="1:18">
      <c r="A1003" s="11"/>
      <c r="B1003" s="11"/>
      <c r="C1003" s="11"/>
      <c r="D1003" s="11"/>
      <c r="E1003" s="11"/>
      <c r="F1003" s="11"/>
      <c r="G1003" s="11"/>
      <c r="H1003" s="11"/>
      <c r="I1003" s="11"/>
      <c r="J1003" s="11"/>
      <c r="K1003" s="11"/>
      <c r="L1003" s="11"/>
      <c r="M1003" s="11"/>
      <c r="N1003" s="11"/>
      <c r="O1003" s="11"/>
      <c r="P1003" s="11"/>
      <c r="Q1003" s="11"/>
      <c r="R1003" s="11"/>
    </row>
    <row r="1004" spans="1:18">
      <c r="A1004" s="11"/>
      <c r="B1004" s="11"/>
      <c r="C1004" s="11"/>
      <c r="D1004" s="11"/>
      <c r="E1004" s="11"/>
      <c r="F1004" s="11"/>
      <c r="G1004" s="11"/>
      <c r="H1004" s="11"/>
      <c r="I1004" s="11"/>
      <c r="J1004" s="11"/>
      <c r="K1004" s="11"/>
      <c r="L1004" s="11"/>
      <c r="M1004" s="11"/>
      <c r="N1004" s="11"/>
      <c r="O1004" s="11"/>
      <c r="P1004" s="11"/>
      <c r="Q1004" s="11"/>
      <c r="R1004" s="11"/>
    </row>
    <row r="1005" spans="1:18">
      <c r="A1005" s="11"/>
      <c r="B1005" s="11"/>
      <c r="C1005" s="11"/>
      <c r="D1005" s="11"/>
      <c r="E1005" s="11"/>
      <c r="F1005" s="11"/>
      <c r="G1005" s="11"/>
      <c r="H1005" s="11"/>
      <c r="I1005" s="11"/>
      <c r="J1005" s="11"/>
      <c r="K1005" s="11"/>
      <c r="L1005" s="11"/>
      <c r="M1005" s="11"/>
      <c r="N1005" s="11"/>
      <c r="O1005" s="11"/>
      <c r="P1005" s="11"/>
      <c r="Q1005" s="11"/>
      <c r="R1005" s="11"/>
    </row>
    <row r="1006" spans="1:18">
      <c r="A1006" s="11"/>
      <c r="B1006" s="11"/>
      <c r="C1006" s="11"/>
      <c r="D1006" s="11"/>
      <c r="E1006" s="11"/>
      <c r="F1006" s="11"/>
      <c r="G1006" s="11"/>
      <c r="H1006" s="11"/>
      <c r="I1006" s="11"/>
      <c r="J1006" s="11"/>
      <c r="K1006" s="11"/>
      <c r="L1006" s="11"/>
      <c r="M1006" s="11"/>
      <c r="N1006" s="11"/>
      <c r="O1006" s="11"/>
      <c r="P1006" s="11"/>
      <c r="Q1006" s="11"/>
      <c r="R1006" s="11"/>
    </row>
    <row r="1007" spans="1:18">
      <c r="A1007" s="11"/>
      <c r="B1007" s="11"/>
      <c r="C1007" s="11"/>
      <c r="D1007" s="11"/>
      <c r="E1007" s="11"/>
      <c r="F1007" s="11"/>
      <c r="G1007" s="11"/>
      <c r="H1007" s="11"/>
      <c r="I1007" s="11"/>
      <c r="J1007" s="11"/>
      <c r="K1007" s="11"/>
      <c r="L1007" s="11"/>
      <c r="M1007" s="11"/>
      <c r="N1007" s="11"/>
      <c r="O1007" s="11"/>
      <c r="P1007" s="11"/>
      <c r="Q1007" s="11"/>
      <c r="R1007" s="11"/>
    </row>
    <row r="1008" spans="1:18">
      <c r="A1008" s="11"/>
      <c r="B1008" s="11"/>
      <c r="C1008" s="11"/>
      <c r="D1008" s="11"/>
      <c r="E1008" s="11"/>
      <c r="F1008" s="11"/>
      <c r="G1008" s="11"/>
      <c r="H1008" s="11"/>
      <c r="I1008" s="11"/>
      <c r="J1008" s="11"/>
      <c r="K1008" s="11"/>
      <c r="L1008" s="11"/>
      <c r="M1008" s="11"/>
      <c r="N1008" s="11"/>
      <c r="O1008" s="11"/>
      <c r="P1008" s="11"/>
      <c r="Q1008" s="11"/>
      <c r="R1008" s="11"/>
    </row>
    <row r="1009" spans="1:18">
      <c r="A1009" s="11"/>
      <c r="B1009" s="11"/>
      <c r="C1009" s="11"/>
      <c r="D1009" s="11"/>
      <c r="E1009" s="11"/>
      <c r="F1009" s="11"/>
      <c r="G1009" s="11"/>
      <c r="H1009" s="11"/>
      <c r="I1009" s="11"/>
      <c r="J1009" s="11"/>
      <c r="K1009" s="11"/>
      <c r="L1009" s="11"/>
      <c r="M1009" s="11"/>
      <c r="N1009" s="11"/>
      <c r="O1009" s="11"/>
      <c r="P1009" s="11"/>
      <c r="Q1009" s="11"/>
      <c r="R1009" s="11"/>
    </row>
    <row r="1010" spans="1:18">
      <c r="A1010" s="11"/>
      <c r="B1010" s="11"/>
      <c r="C1010" s="11"/>
      <c r="D1010" s="11"/>
      <c r="E1010" s="11"/>
      <c r="F1010" s="11"/>
      <c r="G1010" s="11"/>
      <c r="H1010" s="11"/>
      <c r="I1010" s="11"/>
      <c r="J1010" s="11"/>
      <c r="K1010" s="11"/>
      <c r="L1010" s="11"/>
      <c r="M1010" s="11"/>
      <c r="N1010" s="11"/>
      <c r="O1010" s="11"/>
      <c r="P1010" s="11"/>
      <c r="Q1010" s="11"/>
      <c r="R1010" s="11"/>
    </row>
    <row r="1011" spans="1:18">
      <c r="A1011" s="11"/>
      <c r="B1011" s="11"/>
      <c r="C1011" s="11"/>
      <c r="D1011" s="11"/>
      <c r="E1011" s="11"/>
      <c r="F1011" s="11"/>
      <c r="G1011" s="11"/>
      <c r="H1011" s="11"/>
      <c r="I1011" s="11"/>
      <c r="J1011" s="11"/>
      <c r="K1011" s="11"/>
      <c r="L1011" s="11"/>
      <c r="M1011" s="11"/>
      <c r="N1011" s="11"/>
      <c r="O1011" s="11"/>
      <c r="P1011" s="11"/>
      <c r="Q1011" s="11"/>
      <c r="R1011" s="11"/>
    </row>
    <row r="1012" spans="1:18">
      <c r="A1012" s="11"/>
      <c r="B1012" s="11"/>
      <c r="C1012" s="11"/>
      <c r="D1012" s="11"/>
      <c r="E1012" s="11"/>
      <c r="F1012" s="11"/>
      <c r="G1012" s="11"/>
      <c r="H1012" s="11"/>
      <c r="I1012" s="11"/>
      <c r="J1012" s="11"/>
      <c r="K1012" s="11"/>
      <c r="L1012" s="11"/>
      <c r="M1012" s="11"/>
      <c r="N1012" s="11"/>
      <c r="O1012" s="11"/>
      <c r="P1012" s="11"/>
      <c r="Q1012" s="11"/>
      <c r="R1012" s="11"/>
    </row>
    <row r="1013" spans="1:18">
      <c r="A1013" s="11"/>
      <c r="B1013" s="11"/>
      <c r="C1013" s="11"/>
      <c r="D1013" s="11"/>
      <c r="E1013" s="11"/>
      <c r="F1013" s="11"/>
      <c r="G1013" s="11"/>
      <c r="H1013" s="11"/>
      <c r="I1013" s="11"/>
      <c r="J1013" s="11"/>
      <c r="K1013" s="11"/>
      <c r="L1013" s="11"/>
      <c r="M1013" s="11"/>
      <c r="N1013" s="11"/>
      <c r="O1013" s="11"/>
      <c r="P1013" s="11"/>
      <c r="Q1013" s="11"/>
      <c r="R1013" s="11"/>
    </row>
    <row r="1014" spans="1:18">
      <c r="A1014" s="11"/>
      <c r="B1014" s="11"/>
      <c r="C1014" s="11"/>
      <c r="D1014" s="11"/>
      <c r="E1014" s="11"/>
      <c r="F1014" s="11"/>
      <c r="G1014" s="11"/>
      <c r="H1014" s="11"/>
      <c r="I1014" s="11"/>
      <c r="J1014" s="11"/>
      <c r="K1014" s="11"/>
      <c r="L1014" s="11"/>
      <c r="M1014" s="11"/>
      <c r="N1014" s="11"/>
      <c r="O1014" s="11"/>
      <c r="P1014" s="11"/>
      <c r="Q1014" s="11"/>
      <c r="R1014" s="11"/>
    </row>
    <row r="1015" spans="1:18">
      <c r="A1015" s="11"/>
      <c r="B1015" s="11"/>
      <c r="C1015" s="11"/>
      <c r="D1015" s="11"/>
      <c r="E1015" s="11"/>
      <c r="F1015" s="11"/>
      <c r="G1015" s="11"/>
      <c r="H1015" s="11"/>
      <c r="I1015" s="11"/>
      <c r="J1015" s="11"/>
      <c r="K1015" s="11"/>
      <c r="L1015" s="11"/>
      <c r="M1015" s="11"/>
      <c r="N1015" s="11"/>
      <c r="O1015" s="11"/>
      <c r="P1015" s="11"/>
      <c r="Q1015" s="11"/>
      <c r="R1015" s="11"/>
    </row>
    <row r="1016" spans="1:18">
      <c r="A1016" s="11"/>
      <c r="B1016" s="11"/>
      <c r="C1016" s="11"/>
      <c r="D1016" s="11"/>
      <c r="E1016" s="11"/>
      <c r="F1016" s="11"/>
      <c r="G1016" s="11"/>
      <c r="H1016" s="11"/>
      <c r="I1016" s="11"/>
      <c r="J1016" s="11"/>
      <c r="K1016" s="11"/>
      <c r="L1016" s="11"/>
      <c r="M1016" s="11"/>
      <c r="N1016" s="11"/>
      <c r="O1016" s="11"/>
      <c r="P1016" s="11"/>
      <c r="Q1016" s="11"/>
      <c r="R1016" s="11"/>
    </row>
    <row r="1017" spans="1:18">
      <c r="A1017" s="11"/>
      <c r="B1017" s="11"/>
      <c r="C1017" s="11"/>
      <c r="D1017" s="11"/>
      <c r="E1017" s="11"/>
      <c r="F1017" s="11"/>
      <c r="G1017" s="11"/>
      <c r="H1017" s="11"/>
      <c r="I1017" s="11"/>
      <c r="J1017" s="11"/>
      <c r="K1017" s="11"/>
      <c r="L1017" s="11"/>
      <c r="M1017" s="11"/>
      <c r="N1017" s="11"/>
      <c r="O1017" s="11"/>
      <c r="P1017" s="11"/>
      <c r="Q1017" s="11"/>
      <c r="R1017" s="11"/>
    </row>
    <row r="1018" spans="1:18">
      <c r="A1018" s="11"/>
      <c r="B1018" s="11"/>
      <c r="C1018" s="11"/>
      <c r="D1018" s="11"/>
      <c r="E1018" s="11"/>
      <c r="F1018" s="11"/>
      <c r="G1018" s="11"/>
      <c r="H1018" s="11"/>
      <c r="I1018" s="11"/>
      <c r="J1018" s="11"/>
      <c r="K1018" s="11"/>
      <c r="L1018" s="11"/>
      <c r="M1018" s="11"/>
      <c r="N1018" s="11"/>
      <c r="O1018" s="11"/>
      <c r="P1018" s="11"/>
      <c r="Q1018" s="11"/>
      <c r="R1018" s="11"/>
    </row>
    <row r="1019" spans="1:18">
      <c r="A1019" s="11"/>
      <c r="B1019" s="11"/>
      <c r="C1019" s="11"/>
      <c r="D1019" s="11"/>
      <c r="E1019" s="11"/>
      <c r="F1019" s="11"/>
      <c r="G1019" s="11"/>
      <c r="H1019" s="11"/>
      <c r="I1019" s="11"/>
      <c r="J1019" s="11"/>
      <c r="K1019" s="11"/>
      <c r="L1019" s="11"/>
      <c r="M1019" s="11"/>
      <c r="N1019" s="11"/>
      <c r="O1019" s="11"/>
      <c r="P1019" s="11"/>
      <c r="Q1019" s="11"/>
      <c r="R1019" s="11"/>
    </row>
    <row r="1020" spans="1:18">
      <c r="A1020" s="11"/>
      <c r="B1020" s="11"/>
      <c r="C1020" s="11"/>
      <c r="D1020" s="11"/>
      <c r="E1020" s="11"/>
      <c r="F1020" s="11"/>
      <c r="G1020" s="11"/>
      <c r="H1020" s="11"/>
      <c r="I1020" s="11"/>
      <c r="J1020" s="11"/>
      <c r="K1020" s="11"/>
      <c r="L1020" s="11"/>
      <c r="M1020" s="11"/>
      <c r="N1020" s="11"/>
      <c r="O1020" s="11"/>
      <c r="P1020" s="11"/>
      <c r="Q1020" s="11"/>
      <c r="R1020" s="11"/>
    </row>
    <row r="1021" spans="1:18">
      <c r="A1021" s="11"/>
      <c r="B1021" s="11"/>
      <c r="C1021" s="11"/>
      <c r="D1021" s="11"/>
      <c r="E1021" s="11"/>
      <c r="F1021" s="11"/>
      <c r="G1021" s="11"/>
      <c r="H1021" s="11"/>
      <c r="I1021" s="11"/>
      <c r="J1021" s="11"/>
      <c r="K1021" s="11"/>
      <c r="L1021" s="11"/>
      <c r="M1021" s="11"/>
      <c r="N1021" s="11"/>
      <c r="O1021" s="11"/>
      <c r="P1021" s="11"/>
      <c r="Q1021" s="11"/>
      <c r="R1021" s="11"/>
    </row>
    <row r="1022" spans="1:18">
      <c r="A1022" s="11"/>
      <c r="B1022" s="11"/>
      <c r="C1022" s="11"/>
      <c r="D1022" s="11"/>
      <c r="E1022" s="11"/>
      <c r="F1022" s="11"/>
      <c r="G1022" s="11"/>
      <c r="H1022" s="11"/>
      <c r="I1022" s="11"/>
      <c r="J1022" s="11"/>
      <c r="K1022" s="11"/>
      <c r="L1022" s="11"/>
      <c r="M1022" s="11"/>
      <c r="N1022" s="11"/>
      <c r="O1022" s="11"/>
      <c r="P1022" s="11"/>
      <c r="Q1022" s="11"/>
      <c r="R1022" s="11"/>
    </row>
    <row r="1023" spans="1:18">
      <c r="A1023" s="11"/>
      <c r="B1023" s="11"/>
      <c r="C1023" s="11"/>
      <c r="D1023" s="11"/>
      <c r="E1023" s="11"/>
      <c r="F1023" s="11"/>
      <c r="G1023" s="11"/>
      <c r="H1023" s="11"/>
      <c r="I1023" s="11"/>
      <c r="J1023" s="11"/>
      <c r="K1023" s="11"/>
      <c r="L1023" s="11"/>
      <c r="M1023" s="11"/>
      <c r="N1023" s="11"/>
      <c r="O1023" s="11"/>
      <c r="P1023" s="11"/>
      <c r="Q1023" s="11"/>
      <c r="R1023" s="11"/>
    </row>
    <row r="1024" spans="1:18">
      <c r="A1024" s="11"/>
      <c r="B1024" s="11"/>
      <c r="C1024" s="11"/>
      <c r="D1024" s="11"/>
      <c r="E1024" s="11"/>
      <c r="F1024" s="11"/>
      <c r="G1024" s="11"/>
      <c r="H1024" s="11"/>
      <c r="I1024" s="11"/>
      <c r="J1024" s="11"/>
      <c r="K1024" s="11"/>
      <c r="L1024" s="11"/>
      <c r="M1024" s="11"/>
      <c r="N1024" s="11"/>
      <c r="O1024" s="11"/>
      <c r="P1024" s="11"/>
      <c r="Q1024" s="11"/>
      <c r="R1024" s="11"/>
    </row>
    <row r="1025" spans="1:18">
      <c r="A1025" s="11"/>
      <c r="B1025" s="11"/>
      <c r="C1025" s="11"/>
      <c r="D1025" s="11"/>
      <c r="E1025" s="11"/>
      <c r="F1025" s="11"/>
      <c r="G1025" s="11"/>
      <c r="H1025" s="11"/>
      <c r="I1025" s="11"/>
      <c r="J1025" s="11"/>
      <c r="K1025" s="11"/>
      <c r="L1025" s="11"/>
      <c r="M1025" s="11"/>
      <c r="N1025" s="11"/>
      <c r="O1025" s="11"/>
      <c r="P1025" s="11"/>
      <c r="Q1025" s="11"/>
      <c r="R1025" s="11"/>
    </row>
    <row r="1026" spans="1:18">
      <c r="A1026" s="11"/>
      <c r="B1026" s="11"/>
      <c r="C1026" s="11"/>
      <c r="D1026" s="11"/>
      <c r="E1026" s="11"/>
      <c r="F1026" s="11"/>
      <c r="G1026" s="11"/>
      <c r="H1026" s="11"/>
      <c r="I1026" s="11"/>
      <c r="J1026" s="11"/>
      <c r="K1026" s="11"/>
      <c r="L1026" s="11"/>
      <c r="M1026" s="11"/>
      <c r="N1026" s="11"/>
      <c r="O1026" s="11"/>
      <c r="P1026" s="11"/>
      <c r="Q1026" s="11"/>
      <c r="R1026" s="11"/>
    </row>
    <row r="1027" spans="1:18">
      <c r="A1027" s="11"/>
      <c r="B1027" s="11"/>
      <c r="C1027" s="11"/>
      <c r="D1027" s="11"/>
      <c r="E1027" s="11"/>
      <c r="F1027" s="11"/>
      <c r="G1027" s="11"/>
      <c r="H1027" s="11"/>
      <c r="I1027" s="11"/>
      <c r="J1027" s="11"/>
      <c r="K1027" s="11"/>
      <c r="L1027" s="11"/>
      <c r="M1027" s="11"/>
      <c r="N1027" s="11"/>
      <c r="O1027" s="11"/>
      <c r="P1027" s="11"/>
      <c r="Q1027" s="11"/>
      <c r="R1027" s="11"/>
    </row>
    <row r="1028" spans="1:18">
      <c r="A1028" s="11"/>
      <c r="B1028" s="11"/>
      <c r="C1028" s="11"/>
      <c r="D1028" s="11"/>
      <c r="E1028" s="11"/>
      <c r="F1028" s="11"/>
      <c r="G1028" s="11"/>
      <c r="H1028" s="11"/>
      <c r="I1028" s="11"/>
      <c r="J1028" s="11"/>
      <c r="K1028" s="11"/>
      <c r="L1028" s="11"/>
      <c r="M1028" s="11"/>
      <c r="N1028" s="11"/>
      <c r="O1028" s="11"/>
      <c r="P1028" s="11"/>
      <c r="Q1028" s="11"/>
      <c r="R1028" s="11"/>
    </row>
    <row r="1029" spans="1:18">
      <c r="A1029" s="11"/>
      <c r="B1029" s="11"/>
      <c r="C1029" s="11"/>
      <c r="D1029" s="11"/>
      <c r="E1029" s="11"/>
      <c r="F1029" s="11"/>
      <c r="G1029" s="11"/>
      <c r="H1029" s="11"/>
      <c r="I1029" s="11"/>
      <c r="J1029" s="11"/>
      <c r="K1029" s="11"/>
      <c r="L1029" s="11"/>
      <c r="M1029" s="11"/>
      <c r="N1029" s="11"/>
      <c r="O1029" s="11"/>
      <c r="P1029" s="11"/>
      <c r="Q1029" s="11"/>
      <c r="R1029" s="11"/>
    </row>
    <row r="1030" spans="1:18">
      <c r="A1030" s="11"/>
      <c r="B1030" s="11"/>
      <c r="C1030" s="11"/>
      <c r="D1030" s="11"/>
      <c r="E1030" s="11"/>
      <c r="F1030" s="11"/>
      <c r="G1030" s="11"/>
      <c r="H1030" s="11"/>
      <c r="I1030" s="11"/>
      <c r="J1030" s="11"/>
      <c r="K1030" s="11"/>
      <c r="L1030" s="11"/>
      <c r="M1030" s="11"/>
      <c r="N1030" s="11"/>
      <c r="O1030" s="11"/>
      <c r="P1030" s="11"/>
      <c r="Q1030" s="11"/>
      <c r="R1030" s="11"/>
    </row>
    <row r="1031" spans="1:18">
      <c r="A1031" s="11"/>
      <c r="B1031" s="11"/>
      <c r="C1031" s="11"/>
      <c r="D1031" s="11"/>
      <c r="E1031" s="11"/>
      <c r="F1031" s="11"/>
      <c r="G1031" s="11"/>
      <c r="H1031" s="11"/>
      <c r="I1031" s="11"/>
      <c r="J1031" s="11"/>
      <c r="K1031" s="11"/>
      <c r="L1031" s="11"/>
      <c r="M1031" s="11"/>
      <c r="N1031" s="11"/>
      <c r="O1031" s="11"/>
      <c r="P1031" s="11"/>
      <c r="Q1031" s="11"/>
      <c r="R1031" s="11"/>
    </row>
    <row r="1032" spans="1:18">
      <c r="A1032" s="11"/>
      <c r="B1032" s="11"/>
      <c r="C1032" s="11"/>
      <c r="D1032" s="11"/>
      <c r="E1032" s="11"/>
      <c r="F1032" s="11"/>
      <c r="G1032" s="11"/>
      <c r="H1032" s="11"/>
      <c r="I1032" s="11"/>
      <c r="J1032" s="11"/>
      <c r="K1032" s="11"/>
      <c r="L1032" s="11"/>
      <c r="M1032" s="11"/>
      <c r="N1032" s="11"/>
      <c r="O1032" s="11"/>
      <c r="P1032" s="11"/>
      <c r="Q1032" s="11"/>
      <c r="R1032" s="11"/>
    </row>
    <row r="1033" spans="1:18">
      <c r="A1033" s="11"/>
      <c r="B1033" s="11"/>
      <c r="C1033" s="11"/>
      <c r="D1033" s="11"/>
      <c r="E1033" s="11"/>
      <c r="F1033" s="11"/>
      <c r="G1033" s="11"/>
      <c r="H1033" s="11"/>
      <c r="I1033" s="11"/>
      <c r="J1033" s="11"/>
      <c r="K1033" s="11"/>
      <c r="L1033" s="11"/>
      <c r="M1033" s="11"/>
      <c r="N1033" s="11"/>
      <c r="O1033" s="11"/>
      <c r="P1033" s="11"/>
      <c r="Q1033" s="11"/>
      <c r="R1033" s="11"/>
    </row>
    <row r="1034" spans="1:18">
      <c r="A1034" s="11"/>
      <c r="B1034" s="11"/>
      <c r="C1034" s="11"/>
      <c r="D1034" s="11"/>
      <c r="E1034" s="11"/>
      <c r="F1034" s="11"/>
      <c r="G1034" s="11"/>
      <c r="H1034" s="11"/>
      <c r="I1034" s="11"/>
      <c r="J1034" s="11"/>
      <c r="K1034" s="11"/>
      <c r="L1034" s="11"/>
      <c r="M1034" s="11"/>
      <c r="N1034" s="11"/>
      <c r="O1034" s="11"/>
      <c r="P1034" s="11"/>
      <c r="Q1034" s="11"/>
      <c r="R1034" s="11"/>
    </row>
    <row r="1035" spans="1:18">
      <c r="A1035" s="11"/>
      <c r="B1035" s="11"/>
      <c r="C1035" s="11"/>
      <c r="D1035" s="11"/>
      <c r="E1035" s="11"/>
      <c r="F1035" s="11"/>
      <c r="G1035" s="11"/>
      <c r="H1035" s="11"/>
      <c r="I1035" s="11"/>
      <c r="J1035" s="11"/>
      <c r="K1035" s="11"/>
      <c r="L1035" s="11"/>
      <c r="M1035" s="11"/>
      <c r="N1035" s="11"/>
      <c r="O1035" s="11"/>
      <c r="P1035" s="11"/>
      <c r="Q1035" s="11"/>
      <c r="R1035" s="11"/>
    </row>
    <row r="1036" spans="1:18">
      <c r="A1036" s="11"/>
      <c r="B1036" s="11"/>
      <c r="C1036" s="11"/>
      <c r="D1036" s="11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  <c r="P1036" s="11"/>
      <c r="Q1036" s="11"/>
      <c r="R1036" s="11"/>
    </row>
    <row r="1037" spans="1:18">
      <c r="A1037" s="11"/>
      <c r="B1037" s="11"/>
      <c r="C1037" s="11"/>
      <c r="D1037" s="11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  <c r="P1037" s="11"/>
      <c r="Q1037" s="11"/>
      <c r="R1037" s="11"/>
    </row>
    <row r="1038" spans="1:18">
      <c r="A1038" s="11"/>
      <c r="B1038" s="11"/>
      <c r="C1038" s="11"/>
      <c r="D1038" s="11"/>
      <c r="E1038" s="11"/>
      <c r="F1038" s="11"/>
      <c r="G1038" s="11"/>
      <c r="H1038" s="11"/>
      <c r="I1038" s="11"/>
      <c r="J1038" s="11"/>
      <c r="K1038" s="11"/>
      <c r="L1038" s="11"/>
      <c r="M1038" s="11"/>
      <c r="N1038" s="11"/>
      <c r="O1038" s="11"/>
      <c r="P1038" s="11"/>
      <c r="Q1038" s="11"/>
      <c r="R1038" s="11"/>
    </row>
    <row r="1039" spans="1:18">
      <c r="A1039" s="11"/>
      <c r="B1039" s="11"/>
      <c r="C1039" s="11"/>
      <c r="D1039" s="11"/>
      <c r="E1039" s="11"/>
      <c r="F1039" s="11"/>
      <c r="G1039" s="11"/>
      <c r="H1039" s="11"/>
      <c r="I1039" s="11"/>
      <c r="J1039" s="11"/>
      <c r="K1039" s="11"/>
      <c r="L1039" s="11"/>
      <c r="M1039" s="11"/>
      <c r="N1039" s="11"/>
      <c r="O1039" s="11"/>
      <c r="P1039" s="11"/>
      <c r="Q1039" s="11"/>
      <c r="R1039" s="11"/>
    </row>
    <row r="1040" spans="1:18">
      <c r="A1040" s="11"/>
      <c r="B1040" s="11"/>
      <c r="C1040" s="11"/>
      <c r="D1040" s="11"/>
      <c r="E1040" s="11"/>
      <c r="F1040" s="11"/>
      <c r="G1040" s="11"/>
      <c r="H1040" s="11"/>
      <c r="I1040" s="11"/>
      <c r="J1040" s="11"/>
      <c r="K1040" s="11"/>
      <c r="L1040" s="11"/>
      <c r="M1040" s="11"/>
      <c r="N1040" s="11"/>
      <c r="O1040" s="11"/>
      <c r="P1040" s="11"/>
      <c r="Q1040" s="11"/>
      <c r="R1040" s="11"/>
    </row>
    <row r="1041" spans="1:18">
      <c r="A1041" s="11"/>
      <c r="B1041" s="11"/>
      <c r="C1041" s="11"/>
      <c r="D1041" s="11"/>
      <c r="E1041" s="11"/>
      <c r="F1041" s="11"/>
      <c r="G1041" s="11"/>
      <c r="H1041" s="11"/>
      <c r="I1041" s="11"/>
      <c r="J1041" s="11"/>
      <c r="K1041" s="11"/>
      <c r="L1041" s="11"/>
      <c r="M1041" s="11"/>
      <c r="N1041" s="11"/>
      <c r="O1041" s="11"/>
      <c r="P1041" s="11"/>
      <c r="Q1041" s="11"/>
      <c r="R1041" s="11"/>
    </row>
    <row r="1042" spans="1:18">
      <c r="A1042" s="11"/>
      <c r="B1042" s="11"/>
      <c r="C1042" s="11"/>
      <c r="D1042" s="11"/>
      <c r="E1042" s="11"/>
      <c r="F1042" s="11"/>
      <c r="G1042" s="11"/>
      <c r="H1042" s="11"/>
      <c r="I1042" s="11"/>
      <c r="J1042" s="11"/>
      <c r="K1042" s="11"/>
      <c r="L1042" s="11"/>
      <c r="M1042" s="11"/>
      <c r="N1042" s="11"/>
      <c r="O1042" s="11"/>
      <c r="P1042" s="11"/>
      <c r="Q1042" s="11"/>
      <c r="R1042" s="11"/>
    </row>
    <row r="1043" spans="1:18">
      <c r="A1043" s="11"/>
      <c r="B1043" s="11"/>
      <c r="C1043" s="11"/>
      <c r="D1043" s="11"/>
      <c r="E1043" s="11"/>
      <c r="F1043" s="11"/>
      <c r="G1043" s="11"/>
      <c r="H1043" s="11"/>
      <c r="I1043" s="11"/>
      <c r="J1043" s="11"/>
      <c r="K1043" s="11"/>
      <c r="L1043" s="11"/>
      <c r="M1043" s="11"/>
      <c r="N1043" s="11"/>
      <c r="O1043" s="11"/>
      <c r="P1043" s="11"/>
      <c r="Q1043" s="11"/>
      <c r="R1043" s="11"/>
    </row>
    <row r="1044" spans="1:18">
      <c r="A1044" s="11"/>
      <c r="B1044" s="11"/>
      <c r="C1044" s="11"/>
      <c r="D1044" s="11"/>
      <c r="E1044" s="11"/>
      <c r="F1044" s="11"/>
      <c r="G1044" s="11"/>
      <c r="H1044" s="11"/>
      <c r="I1044" s="11"/>
      <c r="J1044" s="11"/>
      <c r="K1044" s="11"/>
      <c r="L1044" s="11"/>
      <c r="M1044" s="11"/>
      <c r="N1044" s="11"/>
      <c r="O1044" s="11"/>
      <c r="P1044" s="11"/>
      <c r="Q1044" s="11"/>
      <c r="R1044" s="11"/>
    </row>
    <row r="1045" spans="1:18">
      <c r="A1045" s="11"/>
      <c r="B1045" s="11"/>
      <c r="C1045" s="11"/>
      <c r="D1045" s="11"/>
      <c r="E1045" s="11"/>
      <c r="F1045" s="11"/>
      <c r="G1045" s="11"/>
      <c r="H1045" s="11"/>
      <c r="I1045" s="11"/>
      <c r="J1045" s="11"/>
      <c r="K1045" s="11"/>
      <c r="L1045" s="11"/>
      <c r="M1045" s="11"/>
      <c r="N1045" s="11"/>
      <c r="O1045" s="11"/>
      <c r="P1045" s="11"/>
      <c r="Q1045" s="11"/>
      <c r="R1045" s="11"/>
    </row>
    <row r="1046" spans="1:18">
      <c r="A1046" s="11"/>
      <c r="B1046" s="11"/>
      <c r="C1046" s="11"/>
      <c r="D1046" s="11"/>
      <c r="E1046" s="11"/>
      <c r="F1046" s="11"/>
      <c r="G1046" s="11"/>
      <c r="H1046" s="11"/>
      <c r="I1046" s="11"/>
      <c r="J1046" s="11"/>
      <c r="K1046" s="11"/>
      <c r="L1046" s="11"/>
      <c r="M1046" s="11"/>
      <c r="N1046" s="11"/>
      <c r="O1046" s="11"/>
      <c r="P1046" s="11"/>
      <c r="Q1046" s="11"/>
      <c r="R1046" s="11"/>
    </row>
    <row r="1047" spans="1:18">
      <c r="A1047" s="11"/>
      <c r="B1047" s="11"/>
      <c r="C1047" s="11"/>
      <c r="D1047" s="11"/>
      <c r="E1047" s="11"/>
      <c r="F1047" s="11"/>
      <c r="G1047" s="11"/>
      <c r="H1047" s="11"/>
      <c r="I1047" s="11"/>
      <c r="J1047" s="11"/>
      <c r="K1047" s="11"/>
      <c r="L1047" s="11"/>
      <c r="M1047" s="11"/>
      <c r="N1047" s="11"/>
      <c r="O1047" s="11"/>
      <c r="P1047" s="11"/>
      <c r="Q1047" s="11"/>
      <c r="R1047" s="11"/>
    </row>
    <row r="1048" spans="1:18">
      <c r="A1048" s="11"/>
      <c r="B1048" s="11"/>
      <c r="C1048" s="11"/>
      <c r="D1048" s="11"/>
      <c r="E1048" s="11"/>
      <c r="F1048" s="11"/>
      <c r="G1048" s="11"/>
      <c r="H1048" s="11"/>
      <c r="I1048" s="11"/>
      <c r="J1048" s="11"/>
      <c r="K1048" s="11"/>
      <c r="L1048" s="11"/>
      <c r="M1048" s="11"/>
      <c r="N1048" s="11"/>
      <c r="O1048" s="11"/>
      <c r="P1048" s="11"/>
      <c r="Q1048" s="11"/>
      <c r="R1048" s="11"/>
    </row>
    <row r="1049" spans="1:18">
      <c r="A1049" s="11"/>
      <c r="B1049" s="11"/>
      <c r="C1049" s="11"/>
      <c r="D1049" s="11"/>
      <c r="E1049" s="11"/>
      <c r="F1049" s="11"/>
      <c r="G1049" s="11"/>
      <c r="H1049" s="11"/>
      <c r="I1049" s="11"/>
      <c r="J1049" s="11"/>
      <c r="K1049" s="11"/>
      <c r="L1049" s="11"/>
      <c r="M1049" s="11"/>
      <c r="N1049" s="11"/>
      <c r="O1049" s="11"/>
      <c r="P1049" s="11"/>
      <c r="Q1049" s="11"/>
      <c r="R1049" s="11"/>
    </row>
    <row r="1050" spans="1:18">
      <c r="A1050" s="11"/>
      <c r="B1050" s="11"/>
      <c r="C1050" s="11"/>
      <c r="D1050" s="11"/>
      <c r="E1050" s="11"/>
      <c r="F1050" s="11"/>
      <c r="G1050" s="11"/>
      <c r="H1050" s="11"/>
      <c r="I1050" s="11"/>
      <c r="J1050" s="11"/>
      <c r="K1050" s="11"/>
      <c r="L1050" s="11"/>
      <c r="M1050" s="11"/>
      <c r="N1050" s="11"/>
      <c r="O1050" s="11"/>
      <c r="P1050" s="11"/>
      <c r="Q1050" s="11"/>
      <c r="R1050" s="11"/>
    </row>
    <row r="1051" spans="1:18">
      <c r="A1051" s="11"/>
      <c r="B1051" s="11"/>
      <c r="C1051" s="11"/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1"/>
      <c r="R1051" s="11"/>
    </row>
    <row r="1052" spans="1:18">
      <c r="A1052" s="11"/>
      <c r="B1052" s="11"/>
      <c r="C1052" s="11"/>
      <c r="D1052" s="11"/>
      <c r="E1052" s="11"/>
      <c r="F1052" s="11"/>
      <c r="G1052" s="11"/>
      <c r="H1052" s="11"/>
      <c r="I1052" s="11"/>
      <c r="J1052" s="11"/>
      <c r="K1052" s="11"/>
      <c r="L1052" s="11"/>
      <c r="M1052" s="11"/>
      <c r="N1052" s="11"/>
      <c r="O1052" s="11"/>
      <c r="P1052" s="11"/>
      <c r="Q1052" s="11"/>
      <c r="R1052" s="11"/>
    </row>
    <row r="1053" spans="1:18">
      <c r="A1053" s="11"/>
      <c r="B1053" s="11"/>
      <c r="C1053" s="11"/>
      <c r="D1053" s="11"/>
      <c r="E1053" s="11"/>
      <c r="F1053" s="11"/>
      <c r="G1053" s="11"/>
      <c r="H1053" s="11"/>
      <c r="I1053" s="11"/>
      <c r="J1053" s="11"/>
      <c r="K1053" s="11"/>
      <c r="L1053" s="11"/>
      <c r="M1053" s="11"/>
      <c r="N1053" s="11"/>
      <c r="O1053" s="11"/>
      <c r="P1053" s="11"/>
      <c r="Q1053" s="11"/>
      <c r="R1053" s="11"/>
    </row>
    <row r="1054" spans="1:18">
      <c r="A1054" s="11"/>
      <c r="B1054" s="11"/>
      <c r="C1054" s="11"/>
      <c r="D1054" s="11"/>
      <c r="E1054" s="11"/>
      <c r="F1054" s="11"/>
      <c r="G1054" s="11"/>
      <c r="H1054" s="11"/>
      <c r="I1054" s="11"/>
      <c r="J1054" s="11"/>
      <c r="K1054" s="11"/>
      <c r="L1054" s="11"/>
      <c r="M1054" s="11"/>
      <c r="N1054" s="11"/>
      <c r="O1054" s="11"/>
      <c r="P1054" s="11"/>
      <c r="Q1054" s="11"/>
      <c r="R1054" s="11"/>
    </row>
    <row r="1055" spans="1:18">
      <c r="A1055" s="11"/>
      <c r="B1055" s="11"/>
      <c r="C1055" s="11"/>
      <c r="D1055" s="11"/>
      <c r="E1055" s="11"/>
      <c r="F1055" s="11"/>
      <c r="G1055" s="11"/>
      <c r="H1055" s="11"/>
      <c r="I1055" s="11"/>
      <c r="J1055" s="11"/>
      <c r="K1055" s="11"/>
      <c r="L1055" s="11"/>
      <c r="M1055" s="11"/>
      <c r="N1055" s="11"/>
      <c r="O1055" s="11"/>
      <c r="P1055" s="11"/>
      <c r="Q1055" s="11"/>
      <c r="R1055" s="11"/>
    </row>
    <row r="1056" spans="1:18">
      <c r="A1056" s="11"/>
      <c r="B1056" s="11"/>
      <c r="C1056" s="11"/>
      <c r="D1056" s="11"/>
      <c r="E1056" s="11"/>
      <c r="F1056" s="11"/>
      <c r="G1056" s="11"/>
      <c r="H1056" s="11"/>
      <c r="I1056" s="11"/>
      <c r="J1056" s="11"/>
      <c r="K1056" s="11"/>
      <c r="L1056" s="11"/>
      <c r="M1056" s="11"/>
      <c r="N1056" s="11"/>
      <c r="O1056" s="11"/>
      <c r="P1056" s="11"/>
      <c r="Q1056" s="11"/>
      <c r="R1056" s="11"/>
    </row>
    <row r="1057" spans="1:18">
      <c r="A1057" s="11"/>
      <c r="B1057" s="11"/>
      <c r="C1057" s="11"/>
      <c r="D1057" s="11"/>
      <c r="E1057" s="11"/>
      <c r="F1057" s="11"/>
      <c r="G1057" s="11"/>
      <c r="H1057" s="11"/>
      <c r="I1057" s="11"/>
      <c r="J1057" s="11"/>
      <c r="K1057" s="11"/>
      <c r="L1057" s="11"/>
      <c r="M1057" s="11"/>
      <c r="N1057" s="11"/>
      <c r="O1057" s="11"/>
      <c r="P1057" s="11"/>
      <c r="Q1057" s="11"/>
      <c r="R1057" s="11"/>
    </row>
    <row r="1058" spans="1:18">
      <c r="A1058" s="11"/>
      <c r="B1058" s="11"/>
      <c r="C1058" s="11"/>
      <c r="D1058" s="11"/>
      <c r="E1058" s="11"/>
      <c r="F1058" s="11"/>
      <c r="G1058" s="11"/>
      <c r="H1058" s="11"/>
      <c r="I1058" s="11"/>
      <c r="J1058" s="11"/>
      <c r="K1058" s="11"/>
      <c r="L1058" s="11"/>
      <c r="M1058" s="11"/>
      <c r="N1058" s="11"/>
      <c r="O1058" s="11"/>
      <c r="P1058" s="11"/>
      <c r="Q1058" s="11"/>
      <c r="R1058" s="11"/>
    </row>
    <row r="1059" spans="1:18">
      <c r="A1059" s="11"/>
      <c r="B1059" s="11"/>
      <c r="C1059" s="11"/>
      <c r="D1059" s="11"/>
      <c r="E1059" s="11"/>
      <c r="F1059" s="11"/>
      <c r="G1059" s="11"/>
      <c r="H1059" s="11"/>
      <c r="I1059" s="11"/>
      <c r="J1059" s="11"/>
      <c r="K1059" s="11"/>
      <c r="L1059" s="11"/>
      <c r="M1059" s="11"/>
      <c r="N1059" s="11"/>
      <c r="O1059" s="11"/>
      <c r="P1059" s="11"/>
      <c r="Q1059" s="11"/>
      <c r="R1059" s="11"/>
    </row>
    <row r="1060" spans="1:18">
      <c r="A1060" s="11"/>
      <c r="B1060" s="11"/>
      <c r="C1060" s="11"/>
      <c r="D1060" s="11"/>
      <c r="E1060" s="11"/>
      <c r="F1060" s="11"/>
      <c r="G1060" s="11"/>
      <c r="H1060" s="11"/>
      <c r="I1060" s="11"/>
      <c r="J1060" s="11"/>
      <c r="K1060" s="11"/>
      <c r="L1060" s="11"/>
      <c r="M1060" s="11"/>
      <c r="N1060" s="11"/>
      <c r="O1060" s="11"/>
      <c r="P1060" s="11"/>
      <c r="Q1060" s="11"/>
      <c r="R1060" s="11"/>
    </row>
    <row r="1061" spans="1:18">
      <c r="A1061" s="11"/>
      <c r="B1061" s="11"/>
      <c r="C1061" s="11"/>
      <c r="D1061" s="11"/>
      <c r="E1061" s="11"/>
      <c r="F1061" s="11"/>
      <c r="G1061" s="11"/>
      <c r="H1061" s="11"/>
      <c r="I1061" s="11"/>
      <c r="J1061" s="11"/>
      <c r="K1061" s="11"/>
      <c r="L1061" s="11"/>
      <c r="M1061" s="11"/>
      <c r="N1061" s="11"/>
      <c r="O1061" s="11"/>
      <c r="P1061" s="11"/>
      <c r="Q1061" s="11"/>
      <c r="R1061" s="11"/>
    </row>
    <row r="1062" spans="1:18">
      <c r="A1062" s="11"/>
      <c r="B1062" s="11"/>
      <c r="C1062" s="11"/>
      <c r="D1062" s="11"/>
      <c r="E1062" s="11"/>
      <c r="F1062" s="11"/>
      <c r="G1062" s="11"/>
      <c r="H1062" s="11"/>
      <c r="I1062" s="11"/>
      <c r="J1062" s="11"/>
      <c r="K1062" s="11"/>
      <c r="L1062" s="11"/>
      <c r="M1062" s="11"/>
      <c r="N1062" s="11"/>
      <c r="O1062" s="11"/>
      <c r="P1062" s="11"/>
      <c r="Q1062" s="11"/>
      <c r="R1062" s="11"/>
    </row>
    <row r="1063" spans="1:18">
      <c r="A1063" s="11"/>
      <c r="B1063" s="11"/>
      <c r="C1063" s="11"/>
      <c r="D1063" s="11"/>
      <c r="E1063" s="11"/>
      <c r="F1063" s="11"/>
      <c r="G1063" s="11"/>
      <c r="H1063" s="11"/>
      <c r="I1063" s="11"/>
      <c r="J1063" s="11"/>
      <c r="K1063" s="11"/>
      <c r="L1063" s="11"/>
      <c r="M1063" s="11"/>
      <c r="N1063" s="11"/>
      <c r="O1063" s="11"/>
      <c r="P1063" s="11"/>
      <c r="Q1063" s="11"/>
      <c r="R1063" s="11"/>
    </row>
    <row r="1064" spans="1:18">
      <c r="A1064" s="11"/>
      <c r="B1064" s="11"/>
      <c r="C1064" s="11"/>
      <c r="D1064" s="11"/>
      <c r="E1064" s="11"/>
      <c r="F1064" s="11"/>
      <c r="G1064" s="11"/>
      <c r="H1064" s="11"/>
      <c r="I1064" s="11"/>
      <c r="J1064" s="11"/>
      <c r="K1064" s="11"/>
      <c r="L1064" s="11"/>
      <c r="M1064" s="11"/>
      <c r="N1064" s="11"/>
      <c r="O1064" s="11"/>
      <c r="P1064" s="11"/>
      <c r="Q1064" s="11"/>
      <c r="R1064" s="11"/>
    </row>
    <row r="1065" spans="1:18">
      <c r="A1065" s="11"/>
      <c r="B1065" s="11"/>
      <c r="C1065" s="11"/>
      <c r="D1065" s="11"/>
      <c r="E1065" s="11"/>
      <c r="F1065" s="11"/>
      <c r="G1065" s="11"/>
      <c r="H1065" s="11"/>
      <c r="I1065" s="11"/>
      <c r="J1065" s="11"/>
      <c r="K1065" s="11"/>
      <c r="L1065" s="11"/>
      <c r="M1065" s="11"/>
      <c r="N1065" s="11"/>
      <c r="O1065" s="11"/>
      <c r="P1065" s="11"/>
      <c r="Q1065" s="11"/>
      <c r="R1065" s="11"/>
    </row>
    <row r="1066" spans="1:18">
      <c r="A1066" s="11"/>
      <c r="B1066" s="11"/>
      <c r="C1066" s="11"/>
      <c r="D1066" s="11"/>
      <c r="E1066" s="11"/>
      <c r="F1066" s="11"/>
      <c r="G1066" s="11"/>
      <c r="H1066" s="11"/>
      <c r="I1066" s="11"/>
      <c r="J1066" s="11"/>
      <c r="K1066" s="11"/>
      <c r="L1066" s="11"/>
      <c r="M1066" s="11"/>
      <c r="N1066" s="11"/>
      <c r="O1066" s="11"/>
      <c r="P1066" s="11"/>
      <c r="Q1066" s="11"/>
      <c r="R1066" s="11"/>
    </row>
    <row r="1067" spans="1:18">
      <c r="A1067" s="11"/>
      <c r="B1067" s="11"/>
      <c r="C1067" s="11"/>
      <c r="D1067" s="11"/>
      <c r="E1067" s="11"/>
      <c r="F1067" s="11"/>
      <c r="G1067" s="11"/>
      <c r="H1067" s="11"/>
      <c r="I1067" s="11"/>
      <c r="J1067" s="11"/>
      <c r="K1067" s="11"/>
      <c r="L1067" s="11"/>
      <c r="M1067" s="11"/>
      <c r="N1067" s="11"/>
      <c r="O1067" s="11"/>
      <c r="P1067" s="11"/>
      <c r="Q1067" s="11"/>
      <c r="R1067" s="11"/>
    </row>
    <row r="1068" spans="1:18">
      <c r="A1068" s="11"/>
      <c r="B1068" s="11"/>
      <c r="C1068" s="11"/>
      <c r="D1068" s="11"/>
      <c r="E1068" s="11"/>
      <c r="F1068" s="11"/>
      <c r="G1068" s="11"/>
      <c r="H1068" s="11"/>
      <c r="I1068" s="11"/>
      <c r="J1068" s="11"/>
      <c r="K1068" s="11"/>
      <c r="L1068" s="11"/>
      <c r="M1068" s="11"/>
      <c r="N1068" s="11"/>
      <c r="O1068" s="11"/>
      <c r="P1068" s="11"/>
      <c r="Q1068" s="11"/>
      <c r="R1068" s="11"/>
    </row>
    <row r="1069" spans="1:18">
      <c r="A1069" s="11"/>
      <c r="B1069" s="11"/>
      <c r="C1069" s="11"/>
      <c r="D1069" s="11"/>
      <c r="E1069" s="11"/>
      <c r="F1069" s="11"/>
      <c r="G1069" s="11"/>
      <c r="H1069" s="11"/>
      <c r="I1069" s="11"/>
      <c r="J1069" s="11"/>
      <c r="K1069" s="11"/>
      <c r="L1069" s="11"/>
      <c r="M1069" s="11"/>
      <c r="N1069" s="11"/>
      <c r="O1069" s="11"/>
      <c r="P1069" s="11"/>
      <c r="Q1069" s="11"/>
      <c r="R1069" s="11"/>
    </row>
    <row r="1070" spans="1:18">
      <c r="A1070" s="11"/>
      <c r="B1070" s="11"/>
      <c r="C1070" s="11"/>
      <c r="D1070" s="11"/>
      <c r="E1070" s="11"/>
      <c r="F1070" s="11"/>
      <c r="G1070" s="11"/>
      <c r="H1070" s="11"/>
      <c r="I1070" s="11"/>
      <c r="J1070" s="11"/>
      <c r="K1070" s="11"/>
      <c r="L1070" s="11"/>
      <c r="M1070" s="11"/>
      <c r="N1070" s="11"/>
      <c r="O1070" s="11"/>
      <c r="P1070" s="11"/>
      <c r="Q1070" s="11"/>
      <c r="R1070" s="11"/>
    </row>
    <row r="1071" spans="1:18">
      <c r="A1071" s="11"/>
      <c r="B1071" s="11"/>
      <c r="C1071" s="11"/>
      <c r="D1071" s="11"/>
      <c r="E1071" s="11"/>
      <c r="F1071" s="11"/>
      <c r="G1071" s="11"/>
      <c r="H1071" s="11"/>
      <c r="I1071" s="11"/>
      <c r="J1071" s="11"/>
      <c r="K1071" s="11"/>
      <c r="L1071" s="11"/>
      <c r="M1071" s="11"/>
      <c r="N1071" s="11"/>
      <c r="O1071" s="11"/>
      <c r="P1071" s="11"/>
      <c r="Q1071" s="11"/>
      <c r="R1071" s="11"/>
    </row>
    <row r="1072" spans="1:18">
      <c r="A1072" s="11"/>
      <c r="B1072" s="11"/>
      <c r="C1072" s="11"/>
      <c r="D1072" s="11"/>
      <c r="E1072" s="11"/>
      <c r="F1072" s="11"/>
      <c r="G1072" s="11"/>
      <c r="H1072" s="11"/>
      <c r="I1072" s="11"/>
      <c r="J1072" s="11"/>
      <c r="K1072" s="11"/>
      <c r="L1072" s="11"/>
      <c r="M1072" s="11"/>
      <c r="N1072" s="11"/>
      <c r="O1072" s="11"/>
      <c r="P1072" s="11"/>
      <c r="Q1072" s="11"/>
      <c r="R1072" s="11"/>
    </row>
    <row r="1073" spans="1:18">
      <c r="A1073" s="11"/>
      <c r="B1073" s="11"/>
      <c r="C1073" s="11"/>
      <c r="D1073" s="11"/>
      <c r="E1073" s="11"/>
      <c r="F1073" s="11"/>
      <c r="G1073" s="11"/>
      <c r="H1073" s="11"/>
      <c r="I1073" s="11"/>
      <c r="J1073" s="11"/>
      <c r="K1073" s="11"/>
      <c r="L1073" s="11"/>
      <c r="M1073" s="11"/>
      <c r="N1073" s="11"/>
      <c r="O1073" s="11"/>
      <c r="P1073" s="11"/>
      <c r="Q1073" s="11"/>
      <c r="R1073" s="11"/>
    </row>
    <row r="1074" spans="1:18">
      <c r="A1074" s="11"/>
      <c r="B1074" s="11"/>
      <c r="C1074" s="11"/>
      <c r="D1074" s="11"/>
      <c r="E1074" s="11"/>
      <c r="F1074" s="11"/>
      <c r="G1074" s="11"/>
      <c r="H1074" s="11"/>
      <c r="I1074" s="11"/>
      <c r="J1074" s="11"/>
      <c r="K1074" s="11"/>
      <c r="L1074" s="11"/>
      <c r="M1074" s="11"/>
      <c r="N1074" s="11"/>
      <c r="O1074" s="11"/>
      <c r="P1074" s="11"/>
      <c r="Q1074" s="11"/>
      <c r="R1074" s="11"/>
    </row>
    <row r="1075" spans="1:18">
      <c r="A1075" s="11"/>
      <c r="B1075" s="11"/>
      <c r="C1075" s="11"/>
      <c r="D1075" s="11"/>
      <c r="E1075" s="11"/>
      <c r="F1075" s="11"/>
      <c r="G1075" s="11"/>
      <c r="H1075" s="11"/>
      <c r="I1075" s="11"/>
      <c r="J1075" s="11"/>
      <c r="K1075" s="11"/>
      <c r="L1075" s="11"/>
      <c r="M1075" s="11"/>
      <c r="N1075" s="11"/>
      <c r="O1075" s="11"/>
      <c r="P1075" s="11"/>
      <c r="Q1075" s="11"/>
      <c r="R1075" s="11"/>
    </row>
    <row r="1076" spans="1:18">
      <c r="A1076" s="11"/>
      <c r="B1076" s="11"/>
      <c r="C1076" s="11"/>
      <c r="D1076" s="11"/>
      <c r="E1076" s="11"/>
      <c r="F1076" s="11"/>
      <c r="G1076" s="11"/>
      <c r="H1076" s="11"/>
      <c r="I1076" s="11"/>
      <c r="J1076" s="11"/>
      <c r="K1076" s="11"/>
      <c r="L1076" s="11"/>
      <c r="M1076" s="11"/>
      <c r="N1076" s="11"/>
      <c r="O1076" s="11"/>
      <c r="P1076" s="11"/>
      <c r="Q1076" s="11"/>
      <c r="R1076" s="11"/>
    </row>
    <row r="1077" spans="1:18">
      <c r="A1077" s="11"/>
      <c r="B1077" s="11"/>
      <c r="C1077" s="11"/>
      <c r="D1077" s="11"/>
      <c r="E1077" s="11"/>
      <c r="F1077" s="11"/>
      <c r="G1077" s="11"/>
      <c r="H1077" s="11"/>
      <c r="I1077" s="11"/>
      <c r="J1077" s="11"/>
      <c r="K1077" s="11"/>
      <c r="L1077" s="11"/>
      <c r="M1077" s="11"/>
      <c r="N1077" s="11"/>
      <c r="O1077" s="11"/>
      <c r="P1077" s="11"/>
      <c r="Q1077" s="11"/>
      <c r="R1077" s="11"/>
    </row>
    <row r="1078" spans="1:18">
      <c r="A1078" s="11"/>
      <c r="B1078" s="11"/>
      <c r="C1078" s="11"/>
      <c r="D1078" s="11"/>
      <c r="E1078" s="11"/>
      <c r="F1078" s="11"/>
      <c r="G1078" s="11"/>
      <c r="H1078" s="11"/>
      <c r="I1078" s="11"/>
      <c r="J1078" s="11"/>
      <c r="K1078" s="11"/>
      <c r="L1078" s="11"/>
      <c r="M1078" s="11"/>
      <c r="N1078" s="11"/>
      <c r="O1078" s="11"/>
      <c r="P1078" s="11"/>
      <c r="Q1078" s="11"/>
      <c r="R1078" s="11"/>
    </row>
    <row r="1079" spans="1:18">
      <c r="A1079" s="11"/>
      <c r="B1079" s="11"/>
      <c r="C1079" s="11"/>
      <c r="D1079" s="11"/>
      <c r="E1079" s="11"/>
      <c r="F1079" s="11"/>
      <c r="G1079" s="11"/>
      <c r="H1079" s="11"/>
      <c r="I1079" s="11"/>
      <c r="J1079" s="11"/>
      <c r="K1079" s="11"/>
      <c r="L1079" s="11"/>
      <c r="M1079" s="11"/>
      <c r="N1079" s="11"/>
      <c r="O1079" s="11"/>
      <c r="P1079" s="11"/>
      <c r="Q1079" s="11"/>
      <c r="R1079" s="11"/>
    </row>
    <row r="1080" spans="1:18">
      <c r="A1080" s="11"/>
      <c r="B1080" s="11"/>
      <c r="C1080" s="11"/>
      <c r="D1080" s="11"/>
      <c r="E1080" s="11"/>
      <c r="F1080" s="11"/>
      <c r="G1080" s="11"/>
      <c r="H1080" s="11"/>
      <c r="I1080" s="11"/>
      <c r="J1080" s="11"/>
      <c r="K1080" s="11"/>
      <c r="L1080" s="11"/>
      <c r="M1080" s="11"/>
      <c r="N1080" s="11"/>
      <c r="O1080" s="11"/>
      <c r="P1080" s="11"/>
      <c r="Q1080" s="11"/>
      <c r="R1080" s="11"/>
    </row>
    <row r="1081" spans="1:18">
      <c r="A1081" s="11"/>
      <c r="B1081" s="11"/>
      <c r="C1081" s="11"/>
      <c r="D1081" s="11"/>
      <c r="E1081" s="11"/>
      <c r="F1081" s="11"/>
      <c r="G1081" s="11"/>
      <c r="H1081" s="11"/>
      <c r="I1081" s="11"/>
      <c r="J1081" s="11"/>
      <c r="K1081" s="11"/>
      <c r="L1081" s="11"/>
      <c r="M1081" s="11"/>
      <c r="N1081" s="11"/>
      <c r="O1081" s="11"/>
      <c r="P1081" s="11"/>
      <c r="Q1081" s="11"/>
      <c r="R1081" s="11"/>
    </row>
    <row r="1082" spans="1:18">
      <c r="A1082" s="11"/>
      <c r="B1082" s="11"/>
      <c r="C1082" s="11"/>
      <c r="D1082" s="11"/>
      <c r="E1082" s="11"/>
      <c r="F1082" s="11"/>
      <c r="G1082" s="11"/>
      <c r="H1082" s="11"/>
      <c r="I1082" s="11"/>
      <c r="J1082" s="11"/>
      <c r="K1082" s="11"/>
      <c r="L1082" s="11"/>
      <c r="M1082" s="11"/>
      <c r="N1082" s="11"/>
      <c r="O1082" s="11"/>
      <c r="P1082" s="11"/>
      <c r="Q1082" s="11"/>
      <c r="R1082" s="11"/>
    </row>
    <row r="1083" spans="1:18">
      <c r="A1083" s="11"/>
      <c r="B1083" s="11"/>
      <c r="C1083" s="11"/>
      <c r="D1083" s="11"/>
      <c r="E1083" s="11"/>
      <c r="F1083" s="11"/>
      <c r="G1083" s="11"/>
      <c r="H1083" s="11"/>
      <c r="I1083" s="11"/>
      <c r="J1083" s="11"/>
      <c r="K1083" s="11"/>
      <c r="L1083" s="11"/>
      <c r="M1083" s="11"/>
      <c r="N1083" s="11"/>
      <c r="O1083" s="11"/>
      <c r="P1083" s="11"/>
      <c r="Q1083" s="11"/>
      <c r="R1083" s="11"/>
    </row>
    <row r="1084" spans="1:18">
      <c r="A1084" s="11"/>
      <c r="B1084" s="11"/>
      <c r="C1084" s="11"/>
      <c r="D1084" s="11"/>
      <c r="E1084" s="11"/>
      <c r="F1084" s="11"/>
      <c r="G1084" s="11"/>
      <c r="H1084" s="11"/>
      <c r="I1084" s="11"/>
      <c r="J1084" s="11"/>
      <c r="K1084" s="11"/>
      <c r="L1084" s="11"/>
      <c r="M1084" s="11"/>
      <c r="N1084" s="11"/>
      <c r="O1084" s="11"/>
      <c r="P1084" s="11"/>
      <c r="Q1084" s="11"/>
      <c r="R1084" s="11"/>
    </row>
    <row r="1085" spans="1:18">
      <c r="A1085" s="11"/>
      <c r="B1085" s="11"/>
      <c r="C1085" s="11"/>
      <c r="D1085" s="11"/>
      <c r="E1085" s="11"/>
      <c r="F1085" s="11"/>
      <c r="G1085" s="11"/>
      <c r="H1085" s="11"/>
      <c r="I1085" s="11"/>
      <c r="J1085" s="11"/>
      <c r="K1085" s="11"/>
      <c r="L1085" s="11"/>
      <c r="M1085" s="11"/>
      <c r="N1085" s="11"/>
      <c r="O1085" s="11"/>
      <c r="P1085" s="11"/>
      <c r="Q1085" s="11"/>
      <c r="R1085" s="11"/>
    </row>
    <row r="1086" spans="1:18">
      <c r="A1086" s="11"/>
      <c r="B1086" s="11"/>
      <c r="C1086" s="11"/>
      <c r="D1086" s="11"/>
      <c r="E1086" s="11"/>
      <c r="F1086" s="11"/>
      <c r="G1086" s="11"/>
      <c r="H1086" s="11"/>
      <c r="I1086" s="11"/>
      <c r="J1086" s="11"/>
      <c r="K1086" s="11"/>
      <c r="L1086" s="11"/>
      <c r="M1086" s="11"/>
      <c r="N1086" s="11"/>
      <c r="O1086" s="11"/>
      <c r="P1086" s="11"/>
      <c r="Q1086" s="11"/>
      <c r="R1086" s="11"/>
    </row>
    <row r="1087" spans="1:18">
      <c r="A1087" s="11"/>
      <c r="B1087" s="11"/>
      <c r="C1087" s="11"/>
      <c r="D1087" s="11"/>
      <c r="E1087" s="11"/>
      <c r="F1087" s="11"/>
      <c r="G1087" s="11"/>
      <c r="H1087" s="11"/>
      <c r="I1087" s="11"/>
      <c r="J1087" s="11"/>
      <c r="K1087" s="11"/>
      <c r="L1087" s="11"/>
      <c r="M1087" s="11"/>
      <c r="N1087" s="11"/>
      <c r="O1087" s="11"/>
      <c r="P1087" s="11"/>
      <c r="Q1087" s="11"/>
      <c r="R1087" s="11"/>
    </row>
    <row r="1088" spans="1:18">
      <c r="A1088" s="11"/>
      <c r="B1088" s="11"/>
      <c r="C1088" s="11"/>
      <c r="D1088" s="11"/>
      <c r="E1088" s="11"/>
      <c r="F1088" s="11"/>
      <c r="G1088" s="11"/>
      <c r="H1088" s="11"/>
      <c r="I1088" s="11"/>
      <c r="J1088" s="11"/>
      <c r="K1088" s="11"/>
      <c r="L1088" s="11"/>
      <c r="M1088" s="11"/>
      <c r="N1088" s="11"/>
      <c r="O1088" s="11"/>
      <c r="P1088" s="11"/>
      <c r="Q1088" s="11"/>
      <c r="R1088" s="11"/>
    </row>
    <row r="1089" spans="1:18">
      <c r="A1089" s="11"/>
      <c r="B1089" s="11"/>
      <c r="C1089" s="11"/>
      <c r="D1089" s="11"/>
      <c r="E1089" s="11"/>
      <c r="F1089" s="11"/>
      <c r="G1089" s="11"/>
      <c r="H1089" s="11"/>
      <c r="I1089" s="11"/>
      <c r="J1089" s="11"/>
      <c r="K1089" s="11"/>
      <c r="L1089" s="11"/>
      <c r="M1089" s="11"/>
      <c r="N1089" s="11"/>
      <c r="O1089" s="11"/>
      <c r="P1089" s="11"/>
      <c r="Q1089" s="11"/>
      <c r="R1089" s="11"/>
    </row>
    <row r="1090" spans="1:18">
      <c r="A1090" s="11"/>
      <c r="B1090" s="11"/>
      <c r="C1090" s="11"/>
      <c r="D1090" s="11"/>
      <c r="E1090" s="11"/>
      <c r="F1090" s="11"/>
      <c r="G1090" s="11"/>
      <c r="H1090" s="11"/>
      <c r="I1090" s="11"/>
      <c r="J1090" s="11"/>
      <c r="K1090" s="11"/>
      <c r="L1090" s="11"/>
      <c r="M1090" s="11"/>
      <c r="N1090" s="11"/>
      <c r="O1090" s="11"/>
      <c r="P1090" s="11"/>
      <c r="Q1090" s="11"/>
      <c r="R1090" s="11"/>
    </row>
    <row r="1091" spans="1:18">
      <c r="A1091" s="11"/>
      <c r="B1091" s="11"/>
      <c r="C1091" s="11"/>
      <c r="D1091" s="11"/>
      <c r="E1091" s="11"/>
      <c r="F1091" s="11"/>
      <c r="G1091" s="11"/>
      <c r="H1091" s="11"/>
      <c r="I1091" s="11"/>
      <c r="J1091" s="11"/>
      <c r="K1091" s="11"/>
      <c r="L1091" s="11"/>
      <c r="M1091" s="11"/>
      <c r="N1091" s="11"/>
      <c r="O1091" s="11"/>
      <c r="P1091" s="11"/>
      <c r="Q1091" s="11"/>
      <c r="R1091" s="11"/>
    </row>
    <row r="1092" spans="1:18">
      <c r="A1092" s="11"/>
      <c r="B1092" s="11"/>
      <c r="C1092" s="11"/>
      <c r="D1092" s="11"/>
      <c r="E1092" s="11"/>
      <c r="F1092" s="11"/>
      <c r="G1092" s="11"/>
      <c r="H1092" s="11"/>
      <c r="I1092" s="11"/>
      <c r="J1092" s="11"/>
      <c r="K1092" s="11"/>
      <c r="L1092" s="11"/>
      <c r="M1092" s="11"/>
      <c r="N1092" s="11"/>
      <c r="O1092" s="11"/>
      <c r="P1092" s="11"/>
      <c r="Q1092" s="11"/>
      <c r="R1092" s="11"/>
    </row>
    <row r="1093" spans="1:18">
      <c r="A1093" s="11"/>
      <c r="B1093" s="11"/>
      <c r="C1093" s="11"/>
      <c r="D1093" s="11"/>
      <c r="E1093" s="11"/>
      <c r="F1093" s="11"/>
      <c r="G1093" s="11"/>
      <c r="H1093" s="11"/>
      <c r="I1093" s="11"/>
      <c r="J1093" s="11"/>
      <c r="K1093" s="11"/>
      <c r="L1093" s="11"/>
      <c r="M1093" s="11"/>
      <c r="N1093" s="11"/>
      <c r="O1093" s="11"/>
      <c r="P1093" s="11"/>
      <c r="Q1093" s="11"/>
      <c r="R1093" s="11"/>
    </row>
    <row r="1094" spans="1:18">
      <c r="A1094" s="11"/>
      <c r="B1094" s="11"/>
      <c r="C1094" s="11"/>
      <c r="D1094" s="11"/>
      <c r="E1094" s="11"/>
      <c r="F1094" s="11"/>
      <c r="G1094" s="11"/>
      <c r="H1094" s="11"/>
      <c r="I1094" s="11"/>
      <c r="J1094" s="11"/>
      <c r="K1094" s="11"/>
      <c r="L1094" s="11"/>
      <c r="M1094" s="11"/>
      <c r="N1094" s="11"/>
      <c r="O1094" s="11"/>
      <c r="P1094" s="11"/>
      <c r="Q1094" s="11"/>
      <c r="R1094" s="11"/>
    </row>
    <row r="1095" spans="1:18">
      <c r="A1095" s="11"/>
      <c r="B1095" s="11"/>
      <c r="C1095" s="11"/>
      <c r="D1095" s="11"/>
      <c r="E1095" s="11"/>
      <c r="F1095" s="11"/>
      <c r="G1095" s="11"/>
      <c r="H1095" s="11"/>
      <c r="I1095" s="11"/>
      <c r="J1095" s="11"/>
      <c r="K1095" s="11"/>
      <c r="L1095" s="11"/>
      <c r="M1095" s="11"/>
      <c r="N1095" s="11"/>
      <c r="O1095" s="11"/>
      <c r="P1095" s="11"/>
      <c r="Q1095" s="11"/>
      <c r="R1095" s="11"/>
    </row>
    <row r="1096" spans="1:18">
      <c r="A1096" s="11"/>
      <c r="B1096" s="11"/>
      <c r="C1096" s="11"/>
      <c r="D1096" s="11"/>
      <c r="E1096" s="11"/>
      <c r="F1096" s="11"/>
      <c r="G1096" s="11"/>
      <c r="H1096" s="11"/>
      <c r="I1096" s="11"/>
      <c r="J1096" s="11"/>
      <c r="K1096" s="11"/>
      <c r="L1096" s="11"/>
      <c r="M1096" s="11"/>
      <c r="N1096" s="11"/>
      <c r="O1096" s="11"/>
      <c r="P1096" s="11"/>
      <c r="Q1096" s="11"/>
      <c r="R1096" s="11"/>
    </row>
    <row r="1097" spans="1:18">
      <c r="A1097" s="11"/>
      <c r="B1097" s="11"/>
      <c r="C1097" s="11"/>
      <c r="D1097" s="11"/>
      <c r="E1097" s="11"/>
      <c r="F1097" s="11"/>
      <c r="G1097" s="11"/>
      <c r="H1097" s="11"/>
      <c r="I1097" s="11"/>
      <c r="J1097" s="11"/>
      <c r="K1097" s="11"/>
      <c r="L1097" s="11"/>
      <c r="M1097" s="11"/>
      <c r="N1097" s="11"/>
      <c r="O1097" s="11"/>
      <c r="P1097" s="11"/>
      <c r="Q1097" s="11"/>
      <c r="R1097" s="11"/>
    </row>
    <row r="1098" spans="1:18">
      <c r="A1098" s="11"/>
      <c r="B1098" s="11"/>
      <c r="C1098" s="11"/>
      <c r="D1098" s="11"/>
      <c r="E1098" s="11"/>
      <c r="F1098" s="11"/>
      <c r="G1098" s="11"/>
      <c r="H1098" s="11"/>
      <c r="I1098" s="11"/>
      <c r="J1098" s="11"/>
      <c r="K1098" s="11"/>
      <c r="L1098" s="11"/>
      <c r="M1098" s="11"/>
      <c r="N1098" s="11"/>
      <c r="O1098" s="11"/>
      <c r="P1098" s="11"/>
      <c r="Q1098" s="11"/>
      <c r="R1098" s="11"/>
    </row>
    <row r="1099" spans="1:18">
      <c r="A1099" s="11"/>
      <c r="B1099" s="11"/>
      <c r="C1099" s="11"/>
      <c r="D1099" s="11"/>
      <c r="E1099" s="11"/>
      <c r="F1099" s="11"/>
      <c r="G1099" s="11"/>
      <c r="H1099" s="11"/>
      <c r="I1099" s="11"/>
      <c r="J1099" s="11"/>
      <c r="K1099" s="11"/>
      <c r="L1099" s="11"/>
      <c r="M1099" s="11"/>
      <c r="N1099" s="11"/>
      <c r="O1099" s="11"/>
      <c r="P1099" s="11"/>
      <c r="Q1099" s="11"/>
      <c r="R1099" s="11"/>
    </row>
    <row r="1100" spans="1:18">
      <c r="A1100" s="11"/>
      <c r="B1100" s="11"/>
      <c r="C1100" s="11"/>
      <c r="D1100" s="11"/>
      <c r="E1100" s="11"/>
      <c r="F1100" s="11"/>
      <c r="G1100" s="11"/>
      <c r="H1100" s="11"/>
      <c r="I1100" s="11"/>
      <c r="J1100" s="11"/>
      <c r="K1100" s="11"/>
      <c r="L1100" s="11"/>
      <c r="M1100" s="11"/>
      <c r="N1100" s="11"/>
      <c r="O1100" s="11"/>
      <c r="P1100" s="11"/>
      <c r="Q1100" s="11"/>
      <c r="R1100" s="11"/>
    </row>
    <row r="1101" spans="1:18">
      <c r="A1101" s="11"/>
      <c r="B1101" s="11"/>
      <c r="C1101" s="11"/>
      <c r="D1101" s="11"/>
      <c r="E1101" s="11"/>
      <c r="F1101" s="11"/>
      <c r="G1101" s="11"/>
      <c r="H1101" s="11"/>
      <c r="I1101" s="11"/>
      <c r="J1101" s="11"/>
      <c r="K1101" s="11"/>
      <c r="L1101" s="11"/>
      <c r="M1101" s="11"/>
      <c r="N1101" s="11"/>
      <c r="O1101" s="11"/>
      <c r="P1101" s="11"/>
      <c r="Q1101" s="11"/>
      <c r="R1101" s="11"/>
    </row>
    <row r="1102" spans="1:18">
      <c r="A1102" s="11"/>
      <c r="B1102" s="11"/>
      <c r="C1102" s="11"/>
      <c r="D1102" s="11"/>
      <c r="E1102" s="11"/>
      <c r="F1102" s="11"/>
      <c r="G1102" s="11"/>
      <c r="H1102" s="11"/>
      <c r="I1102" s="11"/>
      <c r="J1102" s="11"/>
      <c r="K1102" s="11"/>
      <c r="L1102" s="11"/>
      <c r="M1102" s="11"/>
      <c r="N1102" s="11"/>
      <c r="O1102" s="11"/>
      <c r="P1102" s="11"/>
      <c r="Q1102" s="11"/>
      <c r="R1102" s="11"/>
    </row>
    <row r="1103" spans="1:18">
      <c r="A1103" s="11"/>
      <c r="B1103" s="11"/>
      <c r="C1103" s="11"/>
      <c r="D1103" s="11"/>
      <c r="E1103" s="11"/>
      <c r="F1103" s="11"/>
      <c r="G1103" s="11"/>
      <c r="H1103" s="11"/>
      <c r="I1103" s="11"/>
      <c r="J1103" s="11"/>
      <c r="K1103" s="11"/>
      <c r="L1103" s="11"/>
      <c r="M1103" s="11"/>
      <c r="N1103" s="11"/>
      <c r="O1103" s="11"/>
      <c r="P1103" s="11"/>
      <c r="Q1103" s="11"/>
      <c r="R1103" s="11"/>
    </row>
    <row r="1104" spans="1:18">
      <c r="A1104" s="11"/>
      <c r="B1104" s="11"/>
      <c r="C1104" s="11"/>
      <c r="D1104" s="11"/>
      <c r="E1104" s="11"/>
      <c r="F1104" s="11"/>
      <c r="G1104" s="11"/>
      <c r="H1104" s="11"/>
      <c r="I1104" s="11"/>
      <c r="J1104" s="11"/>
      <c r="K1104" s="11"/>
      <c r="L1104" s="11"/>
      <c r="M1104" s="11"/>
      <c r="N1104" s="11"/>
      <c r="O1104" s="11"/>
      <c r="P1104" s="11"/>
      <c r="Q1104" s="11"/>
      <c r="R1104" s="11"/>
    </row>
    <row r="1105" spans="1:18">
      <c r="A1105" s="11"/>
      <c r="B1105" s="11"/>
      <c r="C1105" s="11"/>
      <c r="D1105" s="11"/>
      <c r="E1105" s="11"/>
      <c r="F1105" s="11"/>
      <c r="G1105" s="11"/>
      <c r="H1105" s="11"/>
      <c r="I1105" s="11"/>
      <c r="J1105" s="11"/>
      <c r="K1105" s="11"/>
      <c r="L1105" s="11"/>
      <c r="M1105" s="11"/>
      <c r="N1105" s="11"/>
      <c r="O1105" s="11"/>
      <c r="P1105" s="11"/>
      <c r="Q1105" s="11"/>
      <c r="R1105" s="11"/>
    </row>
    <row r="1106" spans="1:18">
      <c r="A1106" s="11"/>
      <c r="B1106" s="11"/>
      <c r="C1106" s="11"/>
      <c r="D1106" s="11"/>
      <c r="E1106" s="11"/>
      <c r="F1106" s="11"/>
      <c r="G1106" s="11"/>
      <c r="H1106" s="11"/>
      <c r="I1106" s="11"/>
      <c r="J1106" s="11"/>
      <c r="K1106" s="11"/>
      <c r="L1106" s="11"/>
      <c r="M1106" s="11"/>
      <c r="N1106" s="11"/>
      <c r="O1106" s="11"/>
      <c r="P1106" s="11"/>
      <c r="Q1106" s="11"/>
      <c r="R1106" s="11"/>
    </row>
    <row r="1107" spans="1:18">
      <c r="A1107" s="11"/>
      <c r="B1107" s="11"/>
      <c r="C1107" s="11"/>
      <c r="D1107" s="11"/>
      <c r="E1107" s="11"/>
      <c r="F1107" s="11"/>
      <c r="G1107" s="11"/>
      <c r="H1107" s="11"/>
      <c r="I1107" s="11"/>
      <c r="J1107" s="11"/>
      <c r="K1107" s="11"/>
      <c r="L1107" s="11"/>
      <c r="M1107" s="11"/>
      <c r="N1107" s="11"/>
      <c r="O1107" s="11"/>
      <c r="P1107" s="11"/>
      <c r="Q1107" s="11"/>
      <c r="R1107" s="11"/>
    </row>
    <row r="1108" spans="1:18">
      <c r="A1108" s="11"/>
      <c r="B1108" s="11"/>
      <c r="C1108" s="11"/>
      <c r="D1108" s="11"/>
      <c r="E1108" s="11"/>
      <c r="F1108" s="11"/>
      <c r="G1108" s="11"/>
      <c r="H1108" s="11"/>
      <c r="I1108" s="11"/>
      <c r="J1108" s="11"/>
      <c r="K1108" s="11"/>
      <c r="L1108" s="11"/>
      <c r="M1108" s="11"/>
      <c r="N1108" s="11"/>
      <c r="O1108" s="11"/>
      <c r="P1108" s="11"/>
      <c r="Q1108" s="11"/>
      <c r="R1108" s="11"/>
    </row>
    <row r="1109" spans="1:18">
      <c r="A1109" s="11"/>
      <c r="B1109" s="11"/>
      <c r="C1109" s="11"/>
      <c r="D1109" s="11"/>
      <c r="E1109" s="11"/>
      <c r="F1109" s="11"/>
      <c r="G1109" s="11"/>
      <c r="H1109" s="11"/>
      <c r="I1109" s="11"/>
      <c r="J1109" s="11"/>
      <c r="K1109" s="11"/>
      <c r="L1109" s="11"/>
      <c r="M1109" s="11"/>
      <c r="N1109" s="11"/>
      <c r="O1109" s="11"/>
      <c r="P1109" s="11"/>
      <c r="Q1109" s="11"/>
      <c r="R1109" s="11"/>
    </row>
    <row r="1110" spans="1:18">
      <c r="A1110" s="11"/>
      <c r="B1110" s="11"/>
      <c r="C1110" s="11"/>
      <c r="D1110" s="11"/>
      <c r="E1110" s="11"/>
      <c r="F1110" s="11"/>
      <c r="G1110" s="11"/>
      <c r="H1110" s="11"/>
      <c r="I1110" s="11"/>
      <c r="J1110" s="11"/>
      <c r="K1110" s="11"/>
      <c r="L1110" s="11"/>
      <c r="M1110" s="11"/>
      <c r="N1110" s="11"/>
      <c r="O1110" s="11"/>
      <c r="P1110" s="11"/>
      <c r="Q1110" s="11"/>
      <c r="R1110" s="11"/>
    </row>
    <row r="1111" spans="1:18">
      <c r="A1111" s="11"/>
      <c r="B1111" s="11"/>
      <c r="C1111" s="11"/>
      <c r="D1111" s="11"/>
      <c r="E1111" s="11"/>
      <c r="F1111" s="11"/>
      <c r="G1111" s="11"/>
      <c r="H1111" s="11"/>
      <c r="I1111" s="11"/>
      <c r="J1111" s="11"/>
      <c r="K1111" s="11"/>
      <c r="L1111" s="11"/>
      <c r="M1111" s="11"/>
      <c r="N1111" s="11"/>
      <c r="O1111" s="11"/>
      <c r="P1111" s="11"/>
      <c r="Q1111" s="11"/>
      <c r="R1111" s="11"/>
    </row>
    <row r="1112" spans="1:18">
      <c r="A1112" s="11"/>
      <c r="B1112" s="11"/>
      <c r="C1112" s="11"/>
      <c r="D1112" s="11"/>
      <c r="E1112" s="11"/>
      <c r="F1112" s="11"/>
      <c r="G1112" s="11"/>
      <c r="H1112" s="11"/>
      <c r="I1112" s="11"/>
      <c r="J1112" s="11"/>
      <c r="K1112" s="11"/>
      <c r="L1112" s="11"/>
      <c r="M1112" s="11"/>
      <c r="N1112" s="11"/>
      <c r="O1112" s="11"/>
      <c r="P1112" s="11"/>
      <c r="Q1112" s="11"/>
      <c r="R1112" s="11"/>
    </row>
    <row r="1113" spans="1:18">
      <c r="A1113" s="11"/>
      <c r="B1113" s="11"/>
      <c r="C1113" s="11"/>
      <c r="D1113" s="11"/>
      <c r="E1113" s="11"/>
      <c r="F1113" s="11"/>
      <c r="G1113" s="11"/>
      <c r="H1113" s="11"/>
      <c r="I1113" s="11"/>
      <c r="J1113" s="11"/>
      <c r="K1113" s="11"/>
      <c r="L1113" s="11"/>
      <c r="M1113" s="11"/>
      <c r="N1113" s="11"/>
      <c r="O1113" s="11"/>
      <c r="P1113" s="11"/>
      <c r="Q1113" s="11"/>
      <c r="R1113" s="11"/>
    </row>
    <row r="1114" spans="1:18">
      <c r="A1114" s="11"/>
      <c r="B1114" s="11"/>
      <c r="C1114" s="11"/>
      <c r="D1114" s="11"/>
      <c r="E1114" s="11"/>
      <c r="F1114" s="11"/>
      <c r="G1114" s="11"/>
      <c r="H1114" s="11"/>
      <c r="I1114" s="11"/>
      <c r="J1114" s="11"/>
      <c r="K1114" s="11"/>
      <c r="L1114" s="11"/>
      <c r="M1114" s="11"/>
      <c r="N1114" s="11"/>
      <c r="O1114" s="11"/>
      <c r="P1114" s="11"/>
      <c r="Q1114" s="11"/>
      <c r="R1114" s="11"/>
    </row>
    <row r="1115" spans="1:18">
      <c r="A1115" s="11"/>
      <c r="B1115" s="11"/>
      <c r="C1115" s="11"/>
      <c r="D1115" s="11"/>
      <c r="E1115" s="11"/>
      <c r="F1115" s="11"/>
      <c r="G1115" s="11"/>
      <c r="H1115" s="11"/>
      <c r="I1115" s="11"/>
      <c r="J1115" s="11"/>
      <c r="K1115" s="11"/>
      <c r="L1115" s="11"/>
      <c r="M1115" s="11"/>
      <c r="N1115" s="11"/>
      <c r="O1115" s="11"/>
      <c r="P1115" s="11"/>
      <c r="Q1115" s="11"/>
      <c r="R1115" s="11"/>
    </row>
    <row r="1116" spans="1:18">
      <c r="A1116" s="11"/>
      <c r="B1116" s="11"/>
      <c r="C1116" s="11"/>
      <c r="D1116" s="11"/>
      <c r="E1116" s="11"/>
      <c r="F1116" s="11"/>
      <c r="G1116" s="11"/>
      <c r="H1116" s="11"/>
      <c r="I1116" s="11"/>
      <c r="J1116" s="11"/>
      <c r="K1116" s="11"/>
      <c r="L1116" s="11"/>
      <c r="M1116" s="11"/>
      <c r="N1116" s="11"/>
      <c r="O1116" s="11"/>
      <c r="P1116" s="11"/>
      <c r="Q1116" s="11"/>
      <c r="R1116" s="11"/>
    </row>
    <row r="1117" spans="1:18">
      <c r="A1117" s="11"/>
      <c r="B1117" s="11"/>
      <c r="C1117" s="11"/>
      <c r="D1117" s="11"/>
      <c r="E1117" s="11"/>
      <c r="F1117" s="11"/>
      <c r="G1117" s="11"/>
      <c r="H1117" s="11"/>
      <c r="I1117" s="11"/>
      <c r="J1117" s="11"/>
      <c r="K1117" s="11"/>
      <c r="L1117" s="11"/>
      <c r="M1117" s="11"/>
      <c r="N1117" s="11"/>
      <c r="O1117" s="11"/>
      <c r="P1117" s="11"/>
      <c r="Q1117" s="11"/>
      <c r="R1117" s="11"/>
    </row>
    <row r="1118" spans="1:18">
      <c r="A1118" s="11"/>
      <c r="B1118" s="11"/>
      <c r="C1118" s="11"/>
      <c r="D1118" s="11"/>
      <c r="E1118" s="11"/>
      <c r="F1118" s="11"/>
      <c r="G1118" s="11"/>
      <c r="H1118" s="11"/>
      <c r="I1118" s="11"/>
      <c r="J1118" s="11"/>
      <c r="K1118" s="11"/>
      <c r="L1118" s="11"/>
      <c r="M1118" s="11"/>
      <c r="N1118" s="11"/>
      <c r="O1118" s="11"/>
      <c r="P1118" s="11"/>
      <c r="Q1118" s="11"/>
      <c r="R1118" s="11"/>
    </row>
    <row r="1119" spans="1:18">
      <c r="A1119" s="11"/>
      <c r="B1119" s="11"/>
      <c r="C1119" s="11"/>
      <c r="D1119" s="11"/>
      <c r="E1119" s="11"/>
      <c r="F1119" s="11"/>
      <c r="G1119" s="11"/>
      <c r="H1119" s="11"/>
      <c r="I1119" s="11"/>
      <c r="J1119" s="11"/>
      <c r="K1119" s="11"/>
      <c r="L1119" s="11"/>
      <c r="M1119" s="11"/>
      <c r="N1119" s="11"/>
      <c r="O1119" s="11"/>
      <c r="P1119" s="11"/>
      <c r="Q1119" s="11"/>
      <c r="R1119" s="11"/>
    </row>
    <row r="1120" spans="1:18">
      <c r="A1120" s="11"/>
      <c r="B1120" s="11"/>
      <c r="C1120" s="11"/>
      <c r="D1120" s="11"/>
      <c r="E1120" s="11"/>
      <c r="F1120" s="11"/>
      <c r="G1120" s="11"/>
      <c r="H1120" s="11"/>
      <c r="I1120" s="11"/>
      <c r="J1120" s="11"/>
      <c r="K1120" s="11"/>
      <c r="L1120" s="11"/>
      <c r="M1120" s="11"/>
      <c r="N1120" s="11"/>
      <c r="O1120" s="11"/>
      <c r="P1120" s="11"/>
      <c r="Q1120" s="11"/>
      <c r="R1120" s="11"/>
    </row>
    <row r="1121" spans="1:18">
      <c r="A1121" s="11"/>
      <c r="B1121" s="11"/>
      <c r="C1121" s="11"/>
      <c r="D1121" s="11"/>
      <c r="E1121" s="11"/>
      <c r="F1121" s="11"/>
      <c r="G1121" s="11"/>
      <c r="H1121" s="11"/>
      <c r="I1121" s="11"/>
      <c r="J1121" s="11"/>
      <c r="K1121" s="11"/>
      <c r="L1121" s="11"/>
      <c r="M1121" s="11"/>
      <c r="N1121" s="11"/>
      <c r="O1121" s="11"/>
      <c r="P1121" s="11"/>
      <c r="Q1121" s="11"/>
      <c r="R1121" s="11"/>
    </row>
    <row r="1122" spans="1:18">
      <c r="A1122" s="11"/>
      <c r="B1122" s="11"/>
      <c r="C1122" s="11"/>
      <c r="D1122" s="11"/>
      <c r="E1122" s="11"/>
      <c r="F1122" s="11"/>
      <c r="G1122" s="11"/>
      <c r="H1122" s="11"/>
      <c r="I1122" s="11"/>
      <c r="J1122" s="11"/>
      <c r="K1122" s="11"/>
      <c r="L1122" s="11"/>
      <c r="M1122" s="11"/>
      <c r="N1122" s="11"/>
      <c r="O1122" s="11"/>
      <c r="P1122" s="11"/>
      <c r="Q1122" s="11"/>
      <c r="R1122" s="11"/>
    </row>
    <row r="1123" spans="1:18">
      <c r="A1123" s="11"/>
      <c r="B1123" s="11"/>
      <c r="C1123" s="11"/>
      <c r="D1123" s="11"/>
      <c r="E1123" s="11"/>
      <c r="F1123" s="11"/>
      <c r="G1123" s="11"/>
      <c r="H1123" s="11"/>
      <c r="I1123" s="11"/>
      <c r="J1123" s="11"/>
      <c r="K1123" s="11"/>
      <c r="L1123" s="11"/>
      <c r="M1123" s="11"/>
      <c r="N1123" s="11"/>
      <c r="O1123" s="11"/>
      <c r="P1123" s="11"/>
      <c r="Q1123" s="11"/>
      <c r="R1123" s="11"/>
    </row>
    <row r="1124" spans="1:18">
      <c r="A1124" s="11"/>
      <c r="B1124" s="11"/>
      <c r="C1124" s="11"/>
      <c r="D1124" s="11"/>
      <c r="E1124" s="11"/>
      <c r="F1124" s="11"/>
      <c r="G1124" s="11"/>
      <c r="H1124" s="11"/>
      <c r="I1124" s="11"/>
      <c r="J1124" s="11"/>
      <c r="K1124" s="11"/>
      <c r="L1124" s="11"/>
      <c r="M1124" s="11"/>
      <c r="N1124" s="11"/>
      <c r="O1124" s="11"/>
      <c r="P1124" s="11"/>
      <c r="Q1124" s="11"/>
      <c r="R1124" s="11"/>
    </row>
    <row r="1125" spans="1:18">
      <c r="A1125" s="11"/>
      <c r="B1125" s="11"/>
      <c r="C1125" s="11"/>
      <c r="D1125" s="11"/>
      <c r="E1125" s="11"/>
      <c r="F1125" s="11"/>
      <c r="G1125" s="11"/>
      <c r="H1125" s="11"/>
      <c r="I1125" s="11"/>
      <c r="J1125" s="11"/>
      <c r="K1125" s="11"/>
      <c r="L1125" s="11"/>
      <c r="M1125" s="11"/>
      <c r="N1125" s="11"/>
      <c r="O1125" s="11"/>
      <c r="P1125" s="11"/>
      <c r="Q1125" s="11"/>
      <c r="R1125" s="11"/>
    </row>
    <row r="1126" spans="1:18">
      <c r="A1126" s="11"/>
      <c r="B1126" s="11"/>
      <c r="C1126" s="11"/>
      <c r="D1126" s="11"/>
      <c r="E1126" s="11"/>
      <c r="F1126" s="11"/>
      <c r="G1126" s="11"/>
      <c r="H1126" s="11"/>
      <c r="I1126" s="11"/>
      <c r="J1126" s="11"/>
      <c r="K1126" s="11"/>
      <c r="L1126" s="11"/>
      <c r="M1126" s="11"/>
      <c r="N1126" s="11"/>
      <c r="O1126" s="11"/>
      <c r="P1126" s="11"/>
      <c r="Q1126" s="11"/>
      <c r="R1126" s="11"/>
    </row>
    <row r="1127" spans="1:18">
      <c r="A1127" s="11"/>
      <c r="B1127" s="11"/>
      <c r="C1127" s="11"/>
      <c r="D1127" s="11"/>
      <c r="E1127" s="11"/>
      <c r="F1127" s="11"/>
      <c r="G1127" s="11"/>
      <c r="H1127" s="11"/>
      <c r="I1127" s="11"/>
      <c r="J1127" s="11"/>
      <c r="K1127" s="11"/>
      <c r="L1127" s="11"/>
      <c r="M1127" s="11"/>
      <c r="N1127" s="11"/>
      <c r="O1127" s="11"/>
      <c r="P1127" s="11"/>
      <c r="Q1127" s="11"/>
      <c r="R1127" s="11"/>
    </row>
    <row r="1128" spans="1:18">
      <c r="A1128" s="11"/>
      <c r="B1128" s="11"/>
      <c r="C1128" s="11"/>
      <c r="D1128" s="11"/>
      <c r="E1128" s="11"/>
      <c r="F1128" s="11"/>
      <c r="G1128" s="11"/>
      <c r="H1128" s="11"/>
      <c r="I1128" s="11"/>
      <c r="J1128" s="11"/>
      <c r="K1128" s="11"/>
      <c r="L1128" s="11"/>
      <c r="M1128" s="11"/>
      <c r="N1128" s="11"/>
      <c r="O1128" s="11"/>
      <c r="P1128" s="11"/>
      <c r="Q1128" s="11"/>
      <c r="R1128" s="11"/>
    </row>
    <row r="1129" spans="1:18">
      <c r="A1129" s="11"/>
      <c r="B1129" s="11"/>
      <c r="C1129" s="11"/>
      <c r="D1129" s="11"/>
      <c r="E1129" s="11"/>
      <c r="F1129" s="11"/>
      <c r="G1129" s="11"/>
      <c r="H1129" s="11"/>
      <c r="I1129" s="11"/>
      <c r="J1129" s="11"/>
      <c r="K1129" s="11"/>
      <c r="L1129" s="11"/>
      <c r="M1129" s="11"/>
      <c r="N1129" s="11"/>
      <c r="O1129" s="11"/>
      <c r="P1129" s="11"/>
      <c r="Q1129" s="11"/>
      <c r="R1129" s="11"/>
    </row>
    <row r="1130" spans="1:18">
      <c r="A1130" s="11"/>
      <c r="B1130" s="11"/>
      <c r="C1130" s="11"/>
      <c r="D1130" s="11"/>
      <c r="E1130" s="11"/>
      <c r="F1130" s="11"/>
      <c r="G1130" s="11"/>
      <c r="H1130" s="11"/>
      <c r="I1130" s="11"/>
      <c r="J1130" s="11"/>
      <c r="K1130" s="11"/>
      <c r="L1130" s="11"/>
      <c r="M1130" s="11"/>
      <c r="N1130" s="11"/>
      <c r="O1130" s="11"/>
      <c r="P1130" s="11"/>
      <c r="Q1130" s="11"/>
      <c r="R1130" s="11"/>
    </row>
    <row r="1131" spans="1:18">
      <c r="A1131" s="11"/>
      <c r="B1131" s="11"/>
      <c r="C1131" s="11"/>
      <c r="D1131" s="11"/>
      <c r="E1131" s="11"/>
      <c r="F1131" s="11"/>
      <c r="G1131" s="11"/>
      <c r="H1131" s="11"/>
      <c r="I1131" s="11"/>
      <c r="J1131" s="11"/>
      <c r="K1131" s="11"/>
      <c r="L1131" s="11"/>
      <c r="M1131" s="11"/>
      <c r="N1131" s="11"/>
      <c r="O1131" s="11"/>
      <c r="P1131" s="11"/>
      <c r="Q1131" s="11"/>
      <c r="R1131" s="11"/>
    </row>
    <row r="1132" spans="1:18">
      <c r="A1132" s="11"/>
      <c r="B1132" s="11"/>
      <c r="C1132" s="11"/>
      <c r="D1132" s="11"/>
      <c r="E1132" s="11"/>
      <c r="F1132" s="11"/>
      <c r="G1132" s="11"/>
      <c r="H1132" s="11"/>
      <c r="I1132" s="11"/>
      <c r="J1132" s="11"/>
      <c r="K1132" s="11"/>
      <c r="L1132" s="11"/>
      <c r="M1132" s="11"/>
      <c r="N1132" s="11"/>
      <c r="O1132" s="11"/>
      <c r="P1132" s="11"/>
      <c r="Q1132" s="11"/>
      <c r="R1132" s="11"/>
    </row>
    <row r="1133" spans="1:18">
      <c r="A1133" s="11"/>
      <c r="B1133" s="11"/>
      <c r="C1133" s="11"/>
      <c r="D1133" s="11"/>
      <c r="E1133" s="11"/>
      <c r="F1133" s="11"/>
      <c r="G1133" s="11"/>
      <c r="H1133" s="11"/>
      <c r="I1133" s="11"/>
      <c r="J1133" s="11"/>
      <c r="K1133" s="11"/>
      <c r="L1133" s="11"/>
      <c r="M1133" s="11"/>
      <c r="N1133" s="11"/>
      <c r="O1133" s="11"/>
      <c r="P1133" s="11"/>
      <c r="Q1133" s="11"/>
      <c r="R1133" s="11"/>
    </row>
    <row r="1134" spans="1:18">
      <c r="A1134" s="11"/>
      <c r="B1134" s="11"/>
      <c r="C1134" s="11"/>
      <c r="D1134" s="11"/>
      <c r="E1134" s="11"/>
      <c r="F1134" s="11"/>
      <c r="G1134" s="11"/>
      <c r="H1134" s="11"/>
      <c r="I1134" s="11"/>
      <c r="J1134" s="11"/>
      <c r="K1134" s="11"/>
      <c r="L1134" s="11"/>
      <c r="M1134" s="11"/>
      <c r="N1134" s="11"/>
      <c r="O1134" s="11"/>
      <c r="P1134" s="11"/>
      <c r="Q1134" s="11"/>
      <c r="R1134" s="11"/>
    </row>
    <row r="1135" spans="1:18">
      <c r="A1135" s="11"/>
      <c r="B1135" s="11"/>
      <c r="C1135" s="11"/>
      <c r="D1135" s="11"/>
      <c r="E1135" s="11"/>
      <c r="F1135" s="11"/>
      <c r="G1135" s="11"/>
      <c r="H1135" s="11"/>
      <c r="I1135" s="11"/>
      <c r="J1135" s="11"/>
      <c r="K1135" s="11"/>
      <c r="L1135" s="11"/>
      <c r="M1135" s="11"/>
      <c r="N1135" s="11"/>
      <c r="O1135" s="11"/>
      <c r="P1135" s="11"/>
      <c r="Q1135" s="11"/>
      <c r="R1135" s="11"/>
    </row>
    <row r="1136" spans="1:18">
      <c r="A1136" s="11"/>
      <c r="B1136" s="11"/>
      <c r="C1136" s="11"/>
      <c r="D1136" s="11"/>
      <c r="E1136" s="11"/>
      <c r="F1136" s="11"/>
      <c r="G1136" s="11"/>
      <c r="H1136" s="11"/>
      <c r="I1136" s="11"/>
      <c r="J1136" s="11"/>
      <c r="K1136" s="11"/>
      <c r="L1136" s="11"/>
      <c r="M1136" s="11"/>
      <c r="N1136" s="11"/>
      <c r="O1136" s="11"/>
      <c r="P1136" s="11"/>
      <c r="Q1136" s="11"/>
      <c r="R1136" s="11"/>
    </row>
    <row r="1137" spans="1:18">
      <c r="A1137" s="11"/>
      <c r="B1137" s="11"/>
      <c r="C1137" s="11"/>
      <c r="D1137" s="11"/>
      <c r="E1137" s="11"/>
      <c r="F1137" s="11"/>
      <c r="G1137" s="11"/>
      <c r="H1137" s="11"/>
      <c r="I1137" s="11"/>
      <c r="J1137" s="11"/>
      <c r="K1137" s="11"/>
      <c r="L1137" s="11"/>
      <c r="M1137" s="11"/>
      <c r="N1137" s="11"/>
      <c r="O1137" s="11"/>
      <c r="P1137" s="11"/>
      <c r="Q1137" s="11"/>
      <c r="R1137" s="11"/>
    </row>
    <row r="1138" spans="1:18">
      <c r="A1138" s="11"/>
      <c r="B1138" s="11"/>
      <c r="C1138" s="11"/>
      <c r="D1138" s="11"/>
      <c r="E1138" s="11"/>
      <c r="F1138" s="11"/>
      <c r="G1138" s="11"/>
      <c r="H1138" s="11"/>
      <c r="I1138" s="11"/>
      <c r="J1138" s="11"/>
      <c r="K1138" s="11"/>
      <c r="L1138" s="11"/>
      <c r="M1138" s="11"/>
      <c r="N1138" s="11"/>
      <c r="O1138" s="11"/>
      <c r="P1138" s="11"/>
      <c r="Q1138" s="11"/>
      <c r="R1138" s="11"/>
    </row>
    <row r="1139" spans="1:18">
      <c r="A1139" s="11"/>
      <c r="B1139" s="11"/>
      <c r="C1139" s="11"/>
      <c r="D1139" s="11"/>
      <c r="E1139" s="11"/>
      <c r="F1139" s="11"/>
      <c r="G1139" s="11"/>
      <c r="H1139" s="11"/>
      <c r="I1139" s="11"/>
      <c r="J1139" s="11"/>
      <c r="K1139" s="11"/>
      <c r="L1139" s="11"/>
      <c r="M1139" s="11"/>
      <c r="N1139" s="11"/>
      <c r="O1139" s="11"/>
      <c r="P1139" s="11"/>
      <c r="Q1139" s="11"/>
      <c r="R1139" s="11"/>
    </row>
    <row r="1140" spans="1:18">
      <c r="A1140" s="11"/>
      <c r="B1140" s="11"/>
      <c r="C1140" s="11"/>
      <c r="D1140" s="11"/>
      <c r="E1140" s="11"/>
      <c r="F1140" s="11"/>
      <c r="G1140" s="11"/>
      <c r="H1140" s="11"/>
      <c r="I1140" s="11"/>
      <c r="J1140" s="11"/>
      <c r="K1140" s="11"/>
      <c r="L1140" s="11"/>
      <c r="M1140" s="11"/>
      <c r="N1140" s="11"/>
      <c r="O1140" s="11"/>
      <c r="P1140" s="11"/>
      <c r="Q1140" s="11"/>
      <c r="R1140" s="11"/>
    </row>
    <row r="1141" spans="1:18">
      <c r="A1141" s="11"/>
      <c r="B1141" s="11"/>
      <c r="C1141" s="11"/>
      <c r="D1141" s="11"/>
      <c r="E1141" s="11"/>
      <c r="F1141" s="11"/>
      <c r="G1141" s="11"/>
      <c r="H1141" s="11"/>
      <c r="I1141" s="11"/>
      <c r="J1141" s="11"/>
      <c r="K1141" s="11"/>
      <c r="L1141" s="11"/>
      <c r="M1141" s="11"/>
      <c r="N1141" s="11"/>
      <c r="O1141" s="11"/>
      <c r="P1141" s="11"/>
      <c r="Q1141" s="11"/>
      <c r="R1141" s="11"/>
    </row>
    <row r="1142" spans="1:18">
      <c r="A1142" s="11"/>
      <c r="B1142" s="11"/>
      <c r="C1142" s="11"/>
      <c r="D1142" s="11"/>
      <c r="E1142" s="11"/>
      <c r="F1142" s="11"/>
      <c r="G1142" s="11"/>
      <c r="H1142" s="11"/>
      <c r="I1142" s="11"/>
      <c r="J1142" s="11"/>
      <c r="K1142" s="11"/>
      <c r="L1142" s="11"/>
      <c r="M1142" s="11"/>
      <c r="N1142" s="11"/>
      <c r="O1142" s="11"/>
      <c r="P1142" s="11"/>
      <c r="Q1142" s="11"/>
      <c r="R1142" s="11"/>
    </row>
    <row r="1143" spans="1:18">
      <c r="A1143" s="11"/>
      <c r="B1143" s="11"/>
      <c r="C1143" s="11"/>
      <c r="D1143" s="11"/>
      <c r="E1143" s="11"/>
      <c r="F1143" s="11"/>
      <c r="G1143" s="11"/>
      <c r="H1143" s="11"/>
      <c r="I1143" s="11"/>
      <c r="J1143" s="11"/>
      <c r="K1143" s="11"/>
      <c r="L1143" s="11"/>
      <c r="M1143" s="11"/>
      <c r="N1143" s="11"/>
      <c r="O1143" s="11"/>
      <c r="P1143" s="11"/>
      <c r="Q1143" s="11"/>
      <c r="R1143" s="11"/>
    </row>
    <row r="1144" spans="1:18">
      <c r="A1144" s="11"/>
      <c r="B1144" s="11"/>
      <c r="C1144" s="11"/>
      <c r="D1144" s="11"/>
      <c r="E1144" s="11"/>
      <c r="F1144" s="11"/>
      <c r="G1144" s="11"/>
      <c r="H1144" s="11"/>
      <c r="I1144" s="11"/>
      <c r="J1144" s="11"/>
      <c r="K1144" s="11"/>
      <c r="L1144" s="11"/>
      <c r="M1144" s="11"/>
      <c r="N1144" s="11"/>
      <c r="O1144" s="11"/>
      <c r="P1144" s="11"/>
      <c r="Q1144" s="11"/>
      <c r="R1144" s="11"/>
    </row>
    <row r="1145" spans="1:18">
      <c r="A1145" s="11"/>
      <c r="B1145" s="11"/>
      <c r="C1145" s="11"/>
      <c r="D1145" s="11"/>
      <c r="E1145" s="11"/>
      <c r="F1145" s="11"/>
      <c r="G1145" s="11"/>
      <c r="H1145" s="11"/>
      <c r="I1145" s="11"/>
      <c r="J1145" s="11"/>
      <c r="K1145" s="11"/>
      <c r="L1145" s="11"/>
      <c r="M1145" s="11"/>
      <c r="N1145" s="11"/>
      <c r="O1145" s="11"/>
      <c r="P1145" s="11"/>
      <c r="Q1145" s="11"/>
      <c r="R1145" s="11"/>
    </row>
    <row r="1146" spans="1:18">
      <c r="A1146" s="11"/>
      <c r="B1146" s="11"/>
      <c r="C1146" s="11"/>
      <c r="D1146" s="11"/>
      <c r="E1146" s="11"/>
      <c r="F1146" s="11"/>
      <c r="G1146" s="11"/>
      <c r="H1146" s="11"/>
      <c r="I1146" s="11"/>
      <c r="J1146" s="11"/>
      <c r="K1146" s="11"/>
      <c r="L1146" s="11"/>
      <c r="M1146" s="11"/>
      <c r="N1146" s="11"/>
      <c r="O1146" s="11"/>
      <c r="P1146" s="11"/>
      <c r="Q1146" s="11"/>
      <c r="R1146" s="11"/>
    </row>
    <row r="1147" spans="1:18">
      <c r="A1147" s="11"/>
      <c r="B1147" s="11"/>
      <c r="C1147" s="11"/>
      <c r="D1147" s="11"/>
      <c r="E1147" s="11"/>
      <c r="F1147" s="11"/>
      <c r="G1147" s="11"/>
      <c r="H1147" s="11"/>
      <c r="I1147" s="11"/>
      <c r="J1147" s="11"/>
      <c r="K1147" s="11"/>
      <c r="L1147" s="11"/>
      <c r="M1147" s="11"/>
      <c r="N1147" s="11"/>
      <c r="O1147" s="11"/>
      <c r="P1147" s="11"/>
      <c r="Q1147" s="11"/>
      <c r="R1147" s="11"/>
    </row>
    <row r="1148" spans="1:18">
      <c r="A1148" s="11"/>
      <c r="B1148" s="11"/>
      <c r="C1148" s="11"/>
      <c r="D1148" s="11"/>
      <c r="E1148" s="11"/>
      <c r="F1148" s="11"/>
      <c r="G1148" s="11"/>
      <c r="H1148" s="11"/>
      <c r="I1148" s="11"/>
      <c r="J1148" s="11"/>
      <c r="K1148" s="11"/>
      <c r="L1148" s="11"/>
      <c r="M1148" s="11"/>
      <c r="N1148" s="11"/>
      <c r="O1148" s="11"/>
      <c r="P1148" s="11"/>
      <c r="Q1148" s="11"/>
      <c r="R1148" s="11"/>
    </row>
    <row r="1149" spans="1:18">
      <c r="A1149" s="11"/>
      <c r="B1149" s="11"/>
      <c r="C1149" s="11"/>
      <c r="D1149" s="11"/>
      <c r="E1149" s="11"/>
      <c r="F1149" s="11"/>
      <c r="G1149" s="11"/>
      <c r="H1149" s="11"/>
      <c r="I1149" s="11"/>
      <c r="J1149" s="11"/>
      <c r="K1149" s="11"/>
      <c r="L1149" s="11"/>
      <c r="M1149" s="11"/>
      <c r="N1149" s="11"/>
      <c r="O1149" s="11"/>
      <c r="P1149" s="11"/>
      <c r="Q1149" s="11"/>
      <c r="R1149" s="11"/>
    </row>
    <row r="1150" spans="1:18">
      <c r="A1150" s="11"/>
      <c r="B1150" s="11"/>
      <c r="C1150" s="11"/>
      <c r="D1150" s="11"/>
      <c r="E1150" s="11"/>
      <c r="F1150" s="11"/>
      <c r="G1150" s="11"/>
      <c r="H1150" s="11"/>
      <c r="I1150" s="11"/>
      <c r="J1150" s="11"/>
      <c r="K1150" s="11"/>
      <c r="L1150" s="11"/>
      <c r="M1150" s="11"/>
      <c r="N1150" s="11"/>
      <c r="O1150" s="11"/>
      <c r="P1150" s="11"/>
      <c r="Q1150" s="11"/>
      <c r="R1150" s="11"/>
    </row>
    <row r="1151" spans="1:18">
      <c r="A1151" s="11"/>
      <c r="B1151" s="11"/>
      <c r="C1151" s="11"/>
      <c r="D1151" s="11"/>
      <c r="E1151" s="11"/>
      <c r="F1151" s="11"/>
      <c r="G1151" s="11"/>
      <c r="H1151" s="11"/>
      <c r="I1151" s="11"/>
      <c r="J1151" s="11"/>
      <c r="K1151" s="11"/>
      <c r="L1151" s="11"/>
      <c r="M1151" s="11"/>
      <c r="N1151" s="11"/>
      <c r="O1151" s="11"/>
      <c r="P1151" s="11"/>
      <c r="Q1151" s="11"/>
      <c r="R1151" s="11"/>
    </row>
    <row r="1152" spans="1:18">
      <c r="A1152" s="11"/>
      <c r="B1152" s="11"/>
      <c r="C1152" s="11"/>
      <c r="D1152" s="11"/>
      <c r="E1152" s="11"/>
      <c r="F1152" s="11"/>
      <c r="G1152" s="11"/>
      <c r="H1152" s="11"/>
      <c r="I1152" s="11"/>
      <c r="J1152" s="11"/>
      <c r="K1152" s="11"/>
      <c r="L1152" s="11"/>
      <c r="M1152" s="11"/>
      <c r="N1152" s="11"/>
      <c r="O1152" s="11"/>
      <c r="P1152" s="11"/>
      <c r="Q1152" s="11"/>
      <c r="R1152" s="11"/>
    </row>
    <row r="1153" spans="1:18">
      <c r="A1153" s="11"/>
      <c r="B1153" s="11"/>
      <c r="C1153" s="11"/>
      <c r="D1153" s="11"/>
      <c r="E1153" s="11"/>
      <c r="F1153" s="11"/>
      <c r="G1153" s="11"/>
      <c r="H1153" s="11"/>
      <c r="I1153" s="11"/>
      <c r="J1153" s="11"/>
      <c r="K1153" s="11"/>
      <c r="L1153" s="11"/>
      <c r="M1153" s="11"/>
      <c r="N1153" s="11"/>
      <c r="O1153" s="11"/>
      <c r="P1153" s="11"/>
      <c r="Q1153" s="11"/>
      <c r="R1153" s="11"/>
    </row>
    <row r="1154" spans="1:18">
      <c r="A1154" s="11"/>
      <c r="B1154" s="11"/>
      <c r="C1154" s="11"/>
      <c r="D1154" s="11"/>
      <c r="E1154" s="11"/>
      <c r="F1154" s="11"/>
      <c r="G1154" s="11"/>
      <c r="H1154" s="11"/>
      <c r="I1154" s="11"/>
      <c r="J1154" s="11"/>
      <c r="K1154" s="11"/>
      <c r="L1154" s="11"/>
      <c r="M1154" s="11"/>
      <c r="N1154" s="11"/>
      <c r="O1154" s="11"/>
      <c r="P1154" s="11"/>
      <c r="Q1154" s="11"/>
      <c r="R1154" s="11"/>
    </row>
    <row r="1155" spans="1:18">
      <c r="A1155" s="11"/>
      <c r="B1155" s="11"/>
      <c r="C1155" s="11"/>
      <c r="D1155" s="11"/>
      <c r="E1155" s="11"/>
      <c r="F1155" s="11"/>
      <c r="G1155" s="11"/>
      <c r="H1155" s="11"/>
      <c r="I1155" s="11"/>
      <c r="J1155" s="11"/>
      <c r="K1155" s="11"/>
      <c r="L1155" s="11"/>
      <c r="M1155" s="11"/>
      <c r="N1155" s="11"/>
      <c r="O1155" s="11"/>
      <c r="P1155" s="11"/>
      <c r="Q1155" s="11"/>
      <c r="R1155" s="11"/>
    </row>
    <row r="1156" spans="1:18">
      <c r="A1156" s="11"/>
      <c r="B1156" s="11"/>
      <c r="C1156" s="11"/>
      <c r="D1156" s="11"/>
      <c r="E1156" s="11"/>
      <c r="F1156" s="11"/>
      <c r="G1156" s="11"/>
      <c r="H1156" s="11"/>
      <c r="I1156" s="11"/>
      <c r="J1156" s="11"/>
      <c r="K1156" s="11"/>
      <c r="L1156" s="11"/>
      <c r="M1156" s="11"/>
      <c r="N1156" s="11"/>
      <c r="O1156" s="11"/>
      <c r="P1156" s="11"/>
      <c r="Q1156" s="11"/>
      <c r="R1156" s="11"/>
    </row>
    <row r="1157" spans="1:18">
      <c r="A1157" s="11"/>
      <c r="B1157" s="11"/>
      <c r="C1157" s="11"/>
      <c r="D1157" s="11"/>
      <c r="E1157" s="11"/>
      <c r="F1157" s="11"/>
      <c r="G1157" s="11"/>
      <c r="H1157" s="11"/>
      <c r="I1157" s="11"/>
      <c r="J1157" s="11"/>
      <c r="K1157" s="11"/>
      <c r="L1157" s="11"/>
      <c r="M1157" s="11"/>
      <c r="N1157" s="11"/>
      <c r="O1157" s="11"/>
      <c r="P1157" s="11"/>
      <c r="Q1157" s="11"/>
      <c r="R1157" s="11"/>
    </row>
    <row r="1158" spans="1:18">
      <c r="A1158" s="11"/>
      <c r="B1158" s="11"/>
      <c r="C1158" s="11"/>
      <c r="D1158" s="11"/>
      <c r="E1158" s="11"/>
      <c r="F1158" s="11"/>
      <c r="G1158" s="11"/>
      <c r="H1158" s="11"/>
      <c r="I1158" s="11"/>
      <c r="J1158" s="11"/>
      <c r="K1158" s="11"/>
      <c r="L1158" s="11"/>
      <c r="M1158" s="11"/>
      <c r="N1158" s="11"/>
      <c r="O1158" s="11"/>
      <c r="P1158" s="11"/>
      <c r="Q1158" s="11"/>
      <c r="R1158" s="11"/>
    </row>
    <row r="1159" spans="1:18">
      <c r="A1159" s="11"/>
      <c r="B1159" s="11"/>
      <c r="C1159" s="11"/>
      <c r="D1159" s="11"/>
      <c r="E1159" s="11"/>
      <c r="F1159" s="11"/>
      <c r="G1159" s="11"/>
      <c r="H1159" s="11"/>
      <c r="I1159" s="11"/>
      <c r="J1159" s="11"/>
      <c r="K1159" s="11"/>
      <c r="L1159" s="11"/>
      <c r="M1159" s="11"/>
      <c r="N1159" s="11"/>
      <c r="O1159" s="11"/>
      <c r="P1159" s="11"/>
      <c r="Q1159" s="11"/>
      <c r="R1159" s="11"/>
    </row>
    <row r="1160" spans="1:18">
      <c r="A1160" s="11"/>
      <c r="B1160" s="11"/>
      <c r="C1160" s="11"/>
      <c r="D1160" s="11"/>
      <c r="E1160" s="11"/>
      <c r="F1160" s="11"/>
      <c r="G1160" s="11"/>
      <c r="H1160" s="11"/>
      <c r="I1160" s="11"/>
      <c r="J1160" s="11"/>
      <c r="K1160" s="11"/>
      <c r="L1160" s="11"/>
      <c r="M1160" s="11"/>
      <c r="N1160" s="11"/>
      <c r="O1160" s="11"/>
      <c r="P1160" s="11"/>
      <c r="Q1160" s="11"/>
      <c r="R1160" s="11"/>
    </row>
    <row r="1161" spans="1:18">
      <c r="A1161" s="11"/>
      <c r="B1161" s="11"/>
      <c r="C1161" s="11"/>
      <c r="D1161" s="11"/>
      <c r="E1161" s="11"/>
      <c r="F1161" s="11"/>
      <c r="G1161" s="11"/>
      <c r="H1161" s="11"/>
      <c r="I1161" s="11"/>
      <c r="J1161" s="11"/>
      <c r="K1161" s="11"/>
      <c r="L1161" s="11"/>
      <c r="M1161" s="11"/>
      <c r="N1161" s="11"/>
      <c r="O1161" s="11"/>
      <c r="P1161" s="11"/>
      <c r="Q1161" s="11"/>
      <c r="R1161" s="11"/>
    </row>
    <row r="1162" spans="1:18">
      <c r="A1162" s="11"/>
      <c r="B1162" s="11"/>
      <c r="C1162" s="11"/>
      <c r="D1162" s="11"/>
      <c r="E1162" s="11"/>
      <c r="F1162" s="11"/>
      <c r="G1162" s="11"/>
      <c r="H1162" s="11"/>
      <c r="I1162" s="11"/>
      <c r="J1162" s="11"/>
      <c r="K1162" s="11"/>
      <c r="L1162" s="11"/>
      <c r="M1162" s="11"/>
      <c r="N1162" s="11"/>
      <c r="O1162" s="11"/>
      <c r="P1162" s="11"/>
      <c r="Q1162" s="11"/>
      <c r="R1162" s="11"/>
    </row>
    <row r="1163" spans="1:18">
      <c r="A1163" s="11"/>
      <c r="B1163" s="11"/>
      <c r="C1163" s="11"/>
      <c r="D1163" s="11"/>
      <c r="E1163" s="11"/>
      <c r="F1163" s="11"/>
      <c r="G1163" s="11"/>
      <c r="H1163" s="11"/>
      <c r="I1163" s="11"/>
      <c r="J1163" s="11"/>
      <c r="K1163" s="11"/>
      <c r="L1163" s="11"/>
      <c r="M1163" s="11"/>
      <c r="N1163" s="11"/>
      <c r="O1163" s="11"/>
      <c r="P1163" s="11"/>
      <c r="Q1163" s="11"/>
      <c r="R1163" s="11"/>
    </row>
    <row r="1164" spans="1:18">
      <c r="A1164" s="11"/>
      <c r="B1164" s="11"/>
      <c r="C1164" s="11"/>
      <c r="D1164" s="11"/>
      <c r="E1164" s="11"/>
      <c r="F1164" s="11"/>
      <c r="G1164" s="11"/>
      <c r="H1164" s="11"/>
      <c r="I1164" s="11"/>
      <c r="J1164" s="11"/>
      <c r="K1164" s="11"/>
      <c r="L1164" s="11"/>
      <c r="M1164" s="11"/>
      <c r="N1164" s="11"/>
      <c r="O1164" s="11"/>
      <c r="P1164" s="11"/>
      <c r="Q1164" s="11"/>
      <c r="R1164" s="11"/>
    </row>
    <row r="1165" spans="1:18">
      <c r="A1165" s="11"/>
      <c r="B1165" s="11"/>
      <c r="C1165" s="11"/>
      <c r="D1165" s="11"/>
      <c r="E1165" s="11"/>
      <c r="F1165" s="11"/>
      <c r="G1165" s="11"/>
      <c r="H1165" s="11"/>
      <c r="I1165" s="11"/>
      <c r="J1165" s="11"/>
      <c r="K1165" s="11"/>
      <c r="L1165" s="11"/>
      <c r="M1165" s="11"/>
      <c r="N1165" s="11"/>
      <c r="O1165" s="11"/>
      <c r="P1165" s="11"/>
      <c r="Q1165" s="11"/>
      <c r="R1165" s="11"/>
    </row>
    <row r="1166" spans="1:18">
      <c r="A1166" s="11"/>
      <c r="B1166" s="11"/>
      <c r="C1166" s="11"/>
      <c r="D1166" s="11"/>
      <c r="E1166" s="11"/>
      <c r="F1166" s="11"/>
      <c r="G1166" s="11"/>
      <c r="H1166" s="11"/>
      <c r="I1166" s="11"/>
      <c r="J1166" s="11"/>
      <c r="K1166" s="11"/>
      <c r="L1166" s="11"/>
      <c r="M1166" s="11"/>
      <c r="N1166" s="11"/>
      <c r="O1166" s="11"/>
      <c r="P1166" s="11"/>
      <c r="Q1166" s="11"/>
      <c r="R1166" s="11"/>
    </row>
    <row r="1167" spans="1:18">
      <c r="A1167" s="11"/>
      <c r="B1167" s="11"/>
      <c r="C1167" s="11"/>
      <c r="D1167" s="11"/>
      <c r="E1167" s="11"/>
      <c r="F1167" s="11"/>
      <c r="G1167" s="11"/>
      <c r="H1167" s="11"/>
      <c r="I1167" s="11"/>
      <c r="J1167" s="11"/>
      <c r="K1167" s="11"/>
      <c r="L1167" s="11"/>
      <c r="M1167" s="11"/>
      <c r="N1167" s="11"/>
      <c r="O1167" s="11"/>
      <c r="P1167" s="11"/>
      <c r="Q1167" s="11"/>
      <c r="R1167" s="11"/>
    </row>
    <row r="1168" spans="1:18">
      <c r="A1168" s="11"/>
      <c r="B1168" s="11"/>
      <c r="C1168" s="11"/>
      <c r="D1168" s="11"/>
      <c r="E1168" s="11"/>
      <c r="F1168" s="11"/>
      <c r="G1168" s="11"/>
      <c r="H1168" s="11"/>
      <c r="I1168" s="11"/>
      <c r="J1168" s="11"/>
      <c r="K1168" s="11"/>
      <c r="L1168" s="11"/>
      <c r="M1168" s="11"/>
      <c r="N1168" s="11"/>
      <c r="O1168" s="11"/>
      <c r="P1168" s="11"/>
      <c r="Q1168" s="11"/>
      <c r="R1168" s="11"/>
    </row>
    <row r="1169" spans="1:18">
      <c r="A1169" s="11"/>
      <c r="B1169" s="11"/>
      <c r="C1169" s="11"/>
      <c r="D1169" s="11"/>
      <c r="E1169" s="11"/>
      <c r="F1169" s="11"/>
      <c r="G1169" s="11"/>
      <c r="H1169" s="11"/>
      <c r="I1169" s="11"/>
      <c r="J1169" s="11"/>
      <c r="K1169" s="11"/>
      <c r="L1169" s="11"/>
      <c r="M1169" s="11"/>
      <c r="N1169" s="11"/>
      <c r="O1169" s="11"/>
      <c r="P1169" s="11"/>
      <c r="Q1169" s="11"/>
      <c r="R1169" s="11"/>
    </row>
    <row r="1170" spans="1:18">
      <c r="A1170" s="11"/>
      <c r="B1170" s="11"/>
      <c r="C1170" s="11"/>
      <c r="D1170" s="11"/>
      <c r="E1170" s="11"/>
      <c r="F1170" s="11"/>
      <c r="G1170" s="11"/>
      <c r="H1170" s="11"/>
      <c r="I1170" s="11"/>
      <c r="J1170" s="11"/>
      <c r="K1170" s="11"/>
      <c r="L1170" s="11"/>
      <c r="M1170" s="11"/>
      <c r="N1170" s="11"/>
      <c r="O1170" s="11"/>
      <c r="P1170" s="11"/>
      <c r="Q1170" s="11"/>
      <c r="R1170" s="11"/>
    </row>
    <row r="1171" spans="1:18">
      <c r="A1171" s="11"/>
      <c r="B1171" s="11"/>
      <c r="C1171" s="11"/>
      <c r="D1171" s="11"/>
      <c r="E1171" s="11"/>
      <c r="F1171" s="11"/>
      <c r="G1171" s="11"/>
      <c r="H1171" s="11"/>
      <c r="I1171" s="11"/>
      <c r="J1171" s="11"/>
      <c r="K1171" s="11"/>
      <c r="L1171" s="11"/>
      <c r="M1171" s="11"/>
      <c r="N1171" s="11"/>
      <c r="O1171" s="11"/>
      <c r="P1171" s="11"/>
      <c r="Q1171" s="11"/>
      <c r="R1171" s="11"/>
    </row>
    <row r="1172" spans="1:18">
      <c r="A1172" s="11"/>
      <c r="B1172" s="11"/>
      <c r="C1172" s="11"/>
      <c r="D1172" s="11"/>
      <c r="E1172" s="11"/>
      <c r="F1172" s="11"/>
      <c r="G1172" s="11"/>
      <c r="H1172" s="11"/>
      <c r="I1172" s="11"/>
      <c r="J1172" s="11"/>
      <c r="K1172" s="11"/>
      <c r="L1172" s="11"/>
      <c r="M1172" s="11"/>
      <c r="N1172" s="11"/>
      <c r="O1172" s="11"/>
      <c r="P1172" s="11"/>
      <c r="Q1172" s="11"/>
      <c r="R1172" s="11"/>
    </row>
    <row r="1173" spans="1:18">
      <c r="A1173" s="11"/>
      <c r="B1173" s="11"/>
      <c r="C1173" s="11"/>
      <c r="D1173" s="11"/>
      <c r="E1173" s="11"/>
      <c r="F1173" s="11"/>
      <c r="G1173" s="11"/>
      <c r="H1173" s="11"/>
      <c r="I1173" s="11"/>
      <c r="J1173" s="11"/>
      <c r="K1173" s="11"/>
      <c r="L1173" s="11"/>
      <c r="M1173" s="11"/>
      <c r="N1173" s="11"/>
      <c r="O1173" s="11"/>
      <c r="P1173" s="11"/>
      <c r="Q1173" s="11"/>
      <c r="R1173" s="11"/>
    </row>
    <row r="1174" spans="1:18">
      <c r="A1174" s="11"/>
      <c r="B1174" s="11"/>
      <c r="C1174" s="11"/>
      <c r="D1174" s="11"/>
      <c r="E1174" s="11"/>
      <c r="F1174" s="11"/>
      <c r="G1174" s="11"/>
      <c r="H1174" s="11"/>
      <c r="I1174" s="11"/>
      <c r="J1174" s="11"/>
      <c r="K1174" s="11"/>
      <c r="L1174" s="11"/>
      <c r="M1174" s="11"/>
      <c r="N1174" s="11"/>
      <c r="O1174" s="11"/>
      <c r="P1174" s="11"/>
      <c r="Q1174" s="11"/>
      <c r="R1174" s="11"/>
    </row>
    <row r="1175" spans="1:18">
      <c r="A1175" s="11"/>
      <c r="B1175" s="11"/>
      <c r="C1175" s="11"/>
      <c r="D1175" s="11"/>
      <c r="E1175" s="11"/>
      <c r="F1175" s="11"/>
      <c r="G1175" s="11"/>
      <c r="H1175" s="11"/>
      <c r="I1175" s="11"/>
      <c r="J1175" s="11"/>
      <c r="K1175" s="11"/>
      <c r="L1175" s="11"/>
      <c r="M1175" s="11"/>
      <c r="N1175" s="11"/>
      <c r="O1175" s="11"/>
      <c r="P1175" s="11"/>
      <c r="Q1175" s="11"/>
      <c r="R1175" s="11"/>
    </row>
    <row r="1176" spans="1:18">
      <c r="A1176" s="11"/>
      <c r="B1176" s="11"/>
      <c r="C1176" s="11"/>
      <c r="D1176" s="11"/>
      <c r="E1176" s="11"/>
      <c r="F1176" s="11"/>
      <c r="G1176" s="11"/>
      <c r="H1176" s="11"/>
      <c r="I1176" s="11"/>
      <c r="J1176" s="11"/>
      <c r="K1176" s="11"/>
      <c r="L1176" s="11"/>
      <c r="M1176" s="11"/>
      <c r="N1176" s="11"/>
      <c r="O1176" s="11"/>
      <c r="P1176" s="11"/>
      <c r="Q1176" s="11"/>
      <c r="R1176" s="11"/>
    </row>
    <row r="1177" spans="1:18">
      <c r="A1177" s="11"/>
      <c r="B1177" s="11"/>
      <c r="C1177" s="11"/>
      <c r="D1177" s="11"/>
      <c r="E1177" s="11"/>
      <c r="F1177" s="11"/>
      <c r="G1177" s="11"/>
      <c r="H1177" s="11"/>
      <c r="I1177" s="11"/>
      <c r="J1177" s="11"/>
      <c r="K1177" s="11"/>
      <c r="L1177" s="11"/>
      <c r="M1177" s="11"/>
      <c r="N1177" s="11"/>
      <c r="O1177" s="11"/>
      <c r="P1177" s="11"/>
      <c r="Q1177" s="11"/>
      <c r="R1177" s="11"/>
    </row>
    <row r="1178" spans="1:18">
      <c r="A1178" s="11"/>
      <c r="B1178" s="11"/>
      <c r="C1178" s="11"/>
      <c r="D1178" s="11"/>
      <c r="E1178" s="11"/>
      <c r="F1178" s="11"/>
      <c r="G1178" s="11"/>
      <c r="H1178" s="11"/>
      <c r="I1178" s="11"/>
      <c r="J1178" s="11"/>
      <c r="K1178" s="11"/>
      <c r="L1178" s="11"/>
      <c r="M1178" s="11"/>
      <c r="N1178" s="11"/>
      <c r="O1178" s="11"/>
      <c r="P1178" s="11"/>
      <c r="Q1178" s="11"/>
      <c r="R1178" s="11"/>
    </row>
    <row r="1179" spans="1:18">
      <c r="A1179" s="11"/>
      <c r="B1179" s="11"/>
      <c r="C1179" s="11"/>
      <c r="D1179" s="11"/>
      <c r="E1179" s="11"/>
      <c r="F1179" s="11"/>
      <c r="G1179" s="11"/>
      <c r="H1179" s="11"/>
      <c r="I1179" s="11"/>
      <c r="J1179" s="11"/>
      <c r="K1179" s="11"/>
      <c r="L1179" s="11"/>
      <c r="M1179" s="11"/>
      <c r="N1179" s="11"/>
      <c r="O1179" s="11"/>
      <c r="P1179" s="11"/>
      <c r="Q1179" s="11"/>
      <c r="R1179" s="11"/>
    </row>
    <row r="1180" spans="1:18">
      <c r="A1180" s="11"/>
      <c r="B1180" s="11"/>
      <c r="C1180" s="11"/>
      <c r="D1180" s="11"/>
      <c r="E1180" s="11"/>
      <c r="F1180" s="11"/>
      <c r="G1180" s="11"/>
      <c r="H1180" s="11"/>
      <c r="I1180" s="11"/>
      <c r="J1180" s="11"/>
      <c r="K1180" s="11"/>
      <c r="L1180" s="11"/>
      <c r="M1180" s="11"/>
      <c r="N1180" s="11"/>
      <c r="O1180" s="11"/>
      <c r="P1180" s="11"/>
      <c r="Q1180" s="11"/>
      <c r="R1180" s="11"/>
    </row>
    <row r="1181" spans="1:18">
      <c r="A1181" s="11"/>
      <c r="B1181" s="11"/>
      <c r="C1181" s="11"/>
      <c r="D1181" s="11"/>
      <c r="E1181" s="11"/>
      <c r="F1181" s="11"/>
      <c r="G1181" s="11"/>
      <c r="H1181" s="11"/>
      <c r="I1181" s="11"/>
      <c r="J1181" s="11"/>
      <c r="K1181" s="11"/>
      <c r="L1181" s="11"/>
      <c r="M1181" s="11"/>
      <c r="N1181" s="11"/>
      <c r="O1181" s="11"/>
      <c r="P1181" s="11"/>
      <c r="Q1181" s="11"/>
      <c r="R1181" s="11"/>
    </row>
    <row r="1182" spans="1:18">
      <c r="A1182" s="11"/>
      <c r="B1182" s="11"/>
      <c r="C1182" s="11"/>
      <c r="D1182" s="11"/>
      <c r="E1182" s="11"/>
      <c r="F1182" s="11"/>
      <c r="G1182" s="11"/>
      <c r="H1182" s="11"/>
      <c r="I1182" s="11"/>
      <c r="J1182" s="11"/>
      <c r="K1182" s="11"/>
      <c r="L1182" s="11"/>
      <c r="M1182" s="11"/>
      <c r="N1182" s="11"/>
      <c r="O1182" s="11"/>
      <c r="P1182" s="11"/>
      <c r="Q1182" s="11"/>
      <c r="R1182" s="11"/>
    </row>
    <row r="1183" spans="1:18">
      <c r="A1183" s="11"/>
      <c r="B1183" s="11"/>
      <c r="C1183" s="11"/>
      <c r="D1183" s="11"/>
      <c r="E1183" s="11"/>
      <c r="F1183" s="11"/>
      <c r="G1183" s="11"/>
      <c r="H1183" s="11"/>
      <c r="I1183" s="11"/>
      <c r="J1183" s="11"/>
      <c r="K1183" s="11"/>
      <c r="L1183" s="11"/>
      <c r="M1183" s="11"/>
      <c r="N1183" s="11"/>
      <c r="O1183" s="11"/>
      <c r="P1183" s="11"/>
      <c r="Q1183" s="11"/>
      <c r="R1183" s="11"/>
    </row>
    <row r="1184" spans="1:18">
      <c r="A1184" s="11"/>
      <c r="B1184" s="11"/>
      <c r="C1184" s="11"/>
      <c r="D1184" s="11"/>
      <c r="E1184" s="11"/>
      <c r="F1184" s="11"/>
      <c r="G1184" s="11"/>
      <c r="H1184" s="11"/>
      <c r="I1184" s="11"/>
      <c r="J1184" s="11"/>
      <c r="K1184" s="11"/>
      <c r="L1184" s="11"/>
      <c r="M1184" s="11"/>
      <c r="N1184" s="11"/>
      <c r="O1184" s="11"/>
      <c r="P1184" s="11"/>
      <c r="Q1184" s="11"/>
      <c r="R1184" s="11"/>
    </row>
    <row r="1185" spans="1:18">
      <c r="A1185" s="11"/>
      <c r="B1185" s="11"/>
      <c r="C1185" s="11"/>
      <c r="D1185" s="11"/>
      <c r="E1185" s="11"/>
      <c r="F1185" s="11"/>
      <c r="G1185" s="11"/>
      <c r="H1185" s="11"/>
      <c r="I1185" s="11"/>
      <c r="J1185" s="11"/>
      <c r="K1185" s="11"/>
      <c r="L1185" s="11"/>
      <c r="M1185" s="11"/>
      <c r="N1185" s="11"/>
      <c r="O1185" s="11"/>
      <c r="P1185" s="11"/>
      <c r="Q1185" s="11"/>
      <c r="R1185" s="11"/>
    </row>
    <row r="1186" spans="1:18">
      <c r="A1186" s="11"/>
      <c r="B1186" s="11"/>
      <c r="C1186" s="11"/>
      <c r="D1186" s="11"/>
      <c r="E1186" s="11"/>
      <c r="F1186" s="11"/>
      <c r="G1186" s="11"/>
      <c r="H1186" s="11"/>
      <c r="I1186" s="11"/>
      <c r="J1186" s="11"/>
      <c r="K1186" s="11"/>
      <c r="L1186" s="11"/>
      <c r="M1186" s="11"/>
      <c r="N1186" s="11"/>
      <c r="O1186" s="11"/>
      <c r="P1186" s="11"/>
      <c r="Q1186" s="11"/>
      <c r="R1186" s="11"/>
    </row>
    <row r="1187" spans="1:18">
      <c r="A1187" s="11"/>
      <c r="B1187" s="11"/>
      <c r="C1187" s="11"/>
      <c r="D1187" s="11"/>
      <c r="E1187" s="11"/>
      <c r="F1187" s="11"/>
      <c r="G1187" s="11"/>
      <c r="H1187" s="11"/>
      <c r="I1187" s="11"/>
      <c r="J1187" s="11"/>
      <c r="K1187" s="11"/>
      <c r="L1187" s="11"/>
      <c r="M1187" s="11"/>
      <c r="N1187" s="11"/>
      <c r="O1187" s="11"/>
      <c r="P1187" s="11"/>
      <c r="Q1187" s="11"/>
      <c r="R1187" s="11"/>
    </row>
    <row r="1188" spans="1:18">
      <c r="A1188" s="11"/>
      <c r="B1188" s="11"/>
      <c r="C1188" s="11"/>
      <c r="D1188" s="11"/>
      <c r="E1188" s="11"/>
      <c r="F1188" s="11"/>
      <c r="G1188" s="11"/>
      <c r="H1188" s="11"/>
      <c r="I1188" s="11"/>
      <c r="J1188" s="11"/>
      <c r="K1188" s="11"/>
      <c r="L1188" s="11"/>
      <c r="M1188" s="11"/>
      <c r="N1188" s="11"/>
      <c r="O1188" s="11"/>
      <c r="P1188" s="11"/>
      <c r="Q1188" s="11"/>
      <c r="R1188" s="11"/>
    </row>
    <row r="1189" spans="1:18">
      <c r="A1189" s="11"/>
      <c r="B1189" s="11"/>
      <c r="C1189" s="11"/>
      <c r="D1189" s="11"/>
      <c r="E1189" s="11"/>
      <c r="F1189" s="11"/>
      <c r="G1189" s="11"/>
      <c r="H1189" s="11"/>
      <c r="I1189" s="11"/>
      <c r="J1189" s="11"/>
      <c r="K1189" s="11"/>
      <c r="L1189" s="11"/>
      <c r="M1189" s="11"/>
      <c r="N1189" s="11"/>
      <c r="O1189" s="11"/>
      <c r="P1189" s="11"/>
      <c r="Q1189" s="11"/>
      <c r="R1189" s="11"/>
    </row>
    <row r="1190" spans="1:18">
      <c r="A1190" s="11"/>
      <c r="B1190" s="11"/>
      <c r="C1190" s="11"/>
      <c r="D1190" s="11"/>
      <c r="E1190" s="11"/>
      <c r="F1190" s="11"/>
      <c r="G1190" s="11"/>
      <c r="H1190" s="11"/>
      <c r="I1190" s="11"/>
      <c r="J1190" s="11"/>
      <c r="K1190" s="11"/>
      <c r="L1190" s="11"/>
      <c r="M1190" s="11"/>
      <c r="N1190" s="11"/>
      <c r="O1190" s="11"/>
      <c r="P1190" s="11"/>
      <c r="Q1190" s="11"/>
      <c r="R1190" s="11"/>
    </row>
    <row r="1191" spans="1:18">
      <c r="A1191" s="11"/>
      <c r="B1191" s="11"/>
      <c r="C1191" s="11"/>
      <c r="D1191" s="11"/>
      <c r="E1191" s="11"/>
      <c r="F1191" s="11"/>
      <c r="G1191" s="11"/>
      <c r="H1191" s="11"/>
      <c r="I1191" s="11"/>
      <c r="J1191" s="11"/>
      <c r="K1191" s="11"/>
      <c r="L1191" s="11"/>
      <c r="M1191" s="11"/>
      <c r="N1191" s="11"/>
      <c r="O1191" s="11"/>
      <c r="P1191" s="11"/>
      <c r="Q1191" s="11"/>
      <c r="R1191" s="11"/>
    </row>
    <row r="1192" spans="1:18">
      <c r="A1192" s="11"/>
      <c r="B1192" s="11"/>
      <c r="C1192" s="11"/>
      <c r="D1192" s="11"/>
      <c r="E1192" s="11"/>
      <c r="F1192" s="11"/>
      <c r="G1192" s="11"/>
      <c r="H1192" s="11"/>
      <c r="I1192" s="11"/>
      <c r="J1192" s="11"/>
      <c r="K1192" s="11"/>
      <c r="L1192" s="11"/>
      <c r="M1192" s="11"/>
      <c r="N1192" s="11"/>
      <c r="O1192" s="11"/>
      <c r="P1192" s="11"/>
      <c r="Q1192" s="11"/>
      <c r="R1192" s="11"/>
    </row>
    <row r="1193" spans="1:18">
      <c r="A1193" s="11"/>
      <c r="B1193" s="11"/>
      <c r="C1193" s="11"/>
      <c r="D1193" s="11"/>
      <c r="E1193" s="11"/>
      <c r="F1193" s="11"/>
      <c r="G1193" s="11"/>
      <c r="H1193" s="11"/>
      <c r="I1193" s="11"/>
      <c r="J1193" s="11"/>
      <c r="K1193" s="11"/>
      <c r="L1193" s="11"/>
      <c r="M1193" s="11"/>
      <c r="N1193" s="11"/>
      <c r="O1193" s="11"/>
      <c r="P1193" s="11"/>
      <c r="Q1193" s="11"/>
      <c r="R1193" s="11"/>
    </row>
    <row r="1194" spans="1:18">
      <c r="A1194" s="11"/>
      <c r="B1194" s="11"/>
      <c r="C1194" s="11"/>
      <c r="D1194" s="11"/>
      <c r="E1194" s="11"/>
      <c r="F1194" s="11"/>
      <c r="G1194" s="11"/>
      <c r="H1194" s="11"/>
      <c r="I1194" s="11"/>
      <c r="J1194" s="11"/>
      <c r="K1194" s="11"/>
      <c r="L1194" s="11"/>
      <c r="M1194" s="11"/>
      <c r="N1194" s="11"/>
      <c r="O1194" s="11"/>
      <c r="P1194" s="11"/>
      <c r="Q1194" s="11"/>
      <c r="R1194" s="11"/>
    </row>
    <row r="1195" spans="1:18">
      <c r="A1195" s="11"/>
      <c r="B1195" s="11"/>
      <c r="C1195" s="11"/>
      <c r="D1195" s="11"/>
      <c r="E1195" s="11"/>
      <c r="F1195" s="11"/>
      <c r="G1195" s="11"/>
      <c r="H1195" s="11"/>
      <c r="I1195" s="11"/>
      <c r="J1195" s="11"/>
      <c r="K1195" s="11"/>
      <c r="L1195" s="11"/>
      <c r="M1195" s="11"/>
      <c r="N1195" s="11"/>
      <c r="O1195" s="11"/>
      <c r="P1195" s="11"/>
      <c r="Q1195" s="11"/>
      <c r="R1195" s="11"/>
    </row>
    <row r="1196" spans="1:18">
      <c r="A1196" s="11"/>
      <c r="B1196" s="11"/>
      <c r="C1196" s="11"/>
      <c r="D1196" s="11"/>
      <c r="E1196" s="11"/>
      <c r="F1196" s="11"/>
      <c r="G1196" s="11"/>
      <c r="H1196" s="11"/>
      <c r="I1196" s="11"/>
      <c r="J1196" s="11"/>
      <c r="K1196" s="11"/>
      <c r="L1196" s="11"/>
      <c r="M1196" s="11"/>
      <c r="N1196" s="11"/>
      <c r="O1196" s="11"/>
      <c r="P1196" s="11"/>
      <c r="Q1196" s="11"/>
      <c r="R1196" s="11"/>
    </row>
    <row r="1197" spans="1:18">
      <c r="A1197" s="11"/>
      <c r="B1197" s="11"/>
      <c r="C1197" s="11"/>
      <c r="D1197" s="11"/>
      <c r="E1197" s="11"/>
      <c r="F1197" s="11"/>
      <c r="G1197" s="11"/>
      <c r="H1197" s="11"/>
      <c r="I1197" s="11"/>
      <c r="J1197" s="11"/>
      <c r="K1197" s="11"/>
      <c r="L1197" s="11"/>
      <c r="M1197" s="11"/>
      <c r="N1197" s="11"/>
      <c r="O1197" s="11"/>
      <c r="P1197" s="11"/>
      <c r="Q1197" s="11"/>
      <c r="R1197" s="11"/>
    </row>
    <row r="1198" spans="1:18">
      <c r="A1198" s="11"/>
      <c r="B1198" s="11"/>
      <c r="C1198" s="11"/>
      <c r="D1198" s="11"/>
      <c r="E1198" s="11"/>
      <c r="F1198" s="11"/>
      <c r="G1198" s="11"/>
      <c r="H1198" s="11"/>
      <c r="I1198" s="11"/>
      <c r="J1198" s="11"/>
      <c r="K1198" s="11"/>
      <c r="L1198" s="11"/>
      <c r="M1198" s="11"/>
      <c r="N1198" s="11"/>
      <c r="O1198" s="11"/>
      <c r="P1198" s="11"/>
      <c r="Q1198" s="11"/>
      <c r="R1198" s="11"/>
    </row>
    <row r="1199" spans="1:18">
      <c r="A1199" s="11"/>
      <c r="B1199" s="11"/>
      <c r="C1199" s="11"/>
      <c r="D1199" s="11"/>
      <c r="E1199" s="11"/>
      <c r="F1199" s="11"/>
      <c r="G1199" s="11"/>
      <c r="H1199" s="11"/>
      <c r="I1199" s="11"/>
      <c r="J1199" s="11"/>
      <c r="K1199" s="11"/>
      <c r="L1199" s="11"/>
      <c r="M1199" s="11"/>
      <c r="N1199" s="11"/>
      <c r="O1199" s="11"/>
      <c r="P1199" s="11"/>
      <c r="Q1199" s="11"/>
      <c r="R1199" s="11"/>
    </row>
    <row r="1200" spans="1:18">
      <c r="A1200" s="11"/>
      <c r="B1200" s="11"/>
      <c r="C1200" s="11"/>
      <c r="D1200" s="11"/>
      <c r="E1200" s="11"/>
      <c r="F1200" s="11"/>
      <c r="G1200" s="11"/>
      <c r="H1200" s="11"/>
      <c r="I1200" s="11"/>
      <c r="J1200" s="11"/>
      <c r="K1200" s="11"/>
      <c r="L1200" s="11"/>
      <c r="M1200" s="11"/>
      <c r="N1200" s="11"/>
      <c r="O1200" s="11"/>
      <c r="P1200" s="11"/>
      <c r="Q1200" s="11"/>
      <c r="R1200" s="11"/>
    </row>
    <row r="1201" spans="1:18">
      <c r="A1201" s="11"/>
      <c r="B1201" s="11"/>
      <c r="C1201" s="11"/>
      <c r="D1201" s="11"/>
      <c r="E1201" s="11"/>
      <c r="F1201" s="11"/>
      <c r="G1201" s="11"/>
      <c r="H1201" s="11"/>
      <c r="I1201" s="11"/>
      <c r="J1201" s="11"/>
      <c r="K1201" s="11"/>
      <c r="L1201" s="11"/>
      <c r="M1201" s="11"/>
      <c r="N1201" s="11"/>
      <c r="O1201" s="11"/>
      <c r="P1201" s="11"/>
      <c r="Q1201" s="11"/>
      <c r="R1201" s="11"/>
    </row>
    <row r="1202" spans="1:18">
      <c r="A1202" s="11"/>
      <c r="B1202" s="11"/>
      <c r="C1202" s="11"/>
      <c r="D1202" s="11"/>
      <c r="E1202" s="11"/>
      <c r="F1202" s="11"/>
      <c r="G1202" s="11"/>
      <c r="H1202" s="11"/>
      <c r="I1202" s="11"/>
      <c r="J1202" s="11"/>
      <c r="K1202" s="11"/>
      <c r="L1202" s="11"/>
      <c r="M1202" s="11"/>
      <c r="N1202" s="11"/>
      <c r="O1202" s="11"/>
      <c r="P1202" s="11"/>
      <c r="Q1202" s="11"/>
      <c r="R1202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Feuil2</vt:lpstr>
      <vt:lpstr>Feuil3</vt:lpstr>
      <vt:lpstr>Feuil4</vt:lpstr>
      <vt:lpstr>Confiance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Mickael</cp:lastModifiedBy>
  <dcterms:created xsi:type="dcterms:W3CDTF">2019-03-30T13:03:46Z</dcterms:created>
  <dcterms:modified xsi:type="dcterms:W3CDTF">2019-04-06T17:57:19Z</dcterms:modified>
</cp:coreProperties>
</file>