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Default Extension="docx" ContentType="application/vnd.openxmlformats-officedocument.wordprocessingml.document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filterPrivacy="1" codeName="ThisWorkbook" defaultThemeVersion="124226"/>
  <bookViews>
    <workbookView xWindow="480" yWindow="300" windowWidth="14910" windowHeight="7425" tabRatio="679" activeTab="2"/>
  </bookViews>
  <sheets>
    <sheet name="pb_de_transport" sheetId="1" r:id="rId1"/>
    <sheet name="pb_et_question" sheetId="2" r:id="rId2"/>
    <sheet name="réalisation" sheetId="3" r:id="rId3"/>
    <sheet name="modélisation" sheetId="4" r:id="rId4"/>
    <sheet name="première_méthode" sheetId="5" r:id="rId5"/>
    <sheet name="deuxiéme_méthode" sheetId="6" r:id="rId6"/>
    <sheet name="solution_adaptatif" sheetId="7" r:id="rId7"/>
  </sheets>
  <definedNames>
    <definedName name="solver_cvg" localSheetId="0" hidden="1">0.0001</definedName>
    <definedName name="solver_drv" localSheetId="0" hidden="1">1</definedName>
    <definedName name="solver_est" localSheetId="0" hidden="1">1</definedName>
    <definedName name="solver_itr" localSheetId="0" hidden="1">100</definedName>
    <definedName name="solver_lin" localSheetId="0" hidden="1">2</definedName>
    <definedName name="solver_neg" localSheetId="0" hidden="1">2</definedName>
    <definedName name="solver_num" localSheetId="0" hidden="1">0</definedName>
    <definedName name="solver_nwt" localSheetId="0" hidden="1">1</definedName>
    <definedName name="solver_opt" localSheetId="0" hidden="1">pb_de_transport!$D$11</definedName>
    <definedName name="solver_pre" localSheetId="0" hidden="1">0.000001</definedName>
    <definedName name="solver_scl" localSheetId="0" hidden="1">2</definedName>
    <definedName name="solver_sho" localSheetId="0" hidden="1">2</definedName>
    <definedName name="solver_tim" localSheetId="0" hidden="1">100</definedName>
    <definedName name="solver_tol" localSheetId="0" hidden="1">0.05</definedName>
    <definedName name="solver_typ" localSheetId="0" hidden="1">1</definedName>
    <definedName name="solver_val" localSheetId="0" hidden="1">0</definedName>
    <definedName name="Taux_de_change_Microsoft_Investor" localSheetId="0">pb_de_transport!#REF!</definedName>
  </definedNames>
  <calcPr calcId="124519" iterateDelta="1E-4"/>
</workbook>
</file>

<file path=xl/calcChain.xml><?xml version="1.0" encoding="utf-8"?>
<calcChain xmlns="http://schemas.openxmlformats.org/spreadsheetml/2006/main">
  <c r="K2" i="3"/>
  <c r="J2"/>
  <c r="I2"/>
  <c r="H2"/>
  <c r="F3"/>
  <c r="F4"/>
  <c r="F5"/>
  <c r="F6"/>
  <c r="F7"/>
  <c r="F8"/>
  <c r="G8" s="1"/>
  <c r="F9"/>
  <c r="F10"/>
  <c r="F11"/>
  <c r="F2"/>
  <c r="G2" s="1"/>
  <c r="E3"/>
  <c r="E4"/>
  <c r="E5"/>
  <c r="E6"/>
  <c r="E7"/>
  <c r="E8"/>
  <c r="E9"/>
  <c r="E10"/>
  <c r="E11"/>
  <c r="E2"/>
  <c r="D3"/>
  <c r="D4"/>
  <c r="D5"/>
  <c r="D6"/>
  <c r="D7"/>
  <c r="D8"/>
  <c r="D9"/>
  <c r="D10"/>
  <c r="D11"/>
  <c r="D2"/>
  <c r="I3"/>
  <c r="I4"/>
  <c r="I5"/>
  <c r="I6"/>
  <c r="I7"/>
  <c r="I8"/>
  <c r="I9"/>
  <c r="I10"/>
  <c r="I11"/>
  <c r="H8"/>
  <c r="C5"/>
  <c r="C4"/>
  <c r="C3"/>
  <c r="C2"/>
  <c r="K18" l="1"/>
  <c r="K19"/>
  <c r="K20"/>
  <c r="K21"/>
  <c r="K22"/>
  <c r="K23"/>
  <c r="K24"/>
  <c r="K25"/>
  <c r="K26"/>
  <c r="K17"/>
  <c r="W5" s="1"/>
  <c r="J18"/>
  <c r="J19"/>
  <c r="J20"/>
  <c r="J21"/>
  <c r="J22"/>
  <c r="J23"/>
  <c r="J24"/>
  <c r="J25"/>
  <c r="J26"/>
  <c r="J17"/>
  <c r="V5" s="1"/>
  <c r="I18"/>
  <c r="U6" s="1"/>
  <c r="I19"/>
  <c r="U7" s="1"/>
  <c r="I20"/>
  <c r="U8" s="1"/>
  <c r="I21"/>
  <c r="U9" s="1"/>
  <c r="I22"/>
  <c r="U10" s="1"/>
  <c r="I23"/>
  <c r="U11" s="1"/>
  <c r="I24"/>
  <c r="U12" s="1"/>
  <c r="I25"/>
  <c r="U13" s="1"/>
  <c r="I26"/>
  <c r="U14" s="1"/>
  <c r="I17"/>
  <c r="U5" s="1"/>
  <c r="H18"/>
  <c r="H19"/>
  <c r="H20"/>
  <c r="H21"/>
  <c r="H22"/>
  <c r="H23"/>
  <c r="T11" s="1"/>
  <c r="H24"/>
  <c r="H25"/>
  <c r="H26"/>
  <c r="H17"/>
  <c r="T5" s="1"/>
  <c r="G18"/>
  <c r="G19"/>
  <c r="G20"/>
  <c r="G21"/>
  <c r="G22"/>
  <c r="G23"/>
  <c r="S11" s="1"/>
  <c r="G24"/>
  <c r="G25"/>
  <c r="G26"/>
  <c r="G17"/>
  <c r="S5" s="1"/>
  <c r="F18"/>
  <c r="R6" s="1"/>
  <c r="F19"/>
  <c r="R7" s="1"/>
  <c r="F20"/>
  <c r="R8" s="1"/>
  <c r="F21"/>
  <c r="R9" s="1"/>
  <c r="F22"/>
  <c r="R10" s="1"/>
  <c r="F23"/>
  <c r="R11" s="1"/>
  <c r="F24"/>
  <c r="R12" s="1"/>
  <c r="F25"/>
  <c r="R13" s="1"/>
  <c r="F26"/>
  <c r="R14" s="1"/>
  <c r="F17"/>
  <c r="R5" s="1"/>
  <c r="E18"/>
  <c r="Q6" s="1"/>
  <c r="E19"/>
  <c r="Q7" s="1"/>
  <c r="E20"/>
  <c r="Q8" s="1"/>
  <c r="E21"/>
  <c r="Q9" s="1"/>
  <c r="E22"/>
  <c r="Q10" s="1"/>
  <c r="E23"/>
  <c r="Q11" s="1"/>
  <c r="E24"/>
  <c r="Q12" s="1"/>
  <c r="E25"/>
  <c r="Q13" s="1"/>
  <c r="E26"/>
  <c r="Q14" s="1"/>
  <c r="E17"/>
  <c r="Q5" s="1"/>
  <c r="D18"/>
  <c r="P6" s="1"/>
  <c r="D19"/>
  <c r="P7" s="1"/>
  <c r="D20"/>
  <c r="P8" s="1"/>
  <c r="D21"/>
  <c r="P9" s="1"/>
  <c r="D22"/>
  <c r="P10" s="1"/>
  <c r="D23"/>
  <c r="P11" s="1"/>
  <c r="D24"/>
  <c r="P12" s="1"/>
  <c r="D25"/>
  <c r="P13" s="1"/>
  <c r="D26"/>
  <c r="P14" s="1"/>
  <c r="D17"/>
  <c r="P5" s="1"/>
  <c r="C18"/>
  <c r="O6" s="1"/>
  <c r="C19"/>
  <c r="O7" s="1"/>
  <c r="C20"/>
  <c r="O8" s="1"/>
  <c r="C21"/>
  <c r="C22"/>
  <c r="C23"/>
  <c r="C24"/>
  <c r="C25"/>
  <c r="C26"/>
  <c r="C17"/>
  <c r="O5" s="1"/>
  <c r="B18"/>
  <c r="B19"/>
  <c r="B20"/>
  <c r="B21"/>
  <c r="B22"/>
  <c r="B23"/>
  <c r="B24"/>
  <c r="B25"/>
  <c r="B26"/>
  <c r="B17"/>
  <c r="K3"/>
  <c r="K4"/>
  <c r="K5"/>
  <c r="K6"/>
  <c r="W9" s="1"/>
  <c r="K7"/>
  <c r="K8"/>
  <c r="K9"/>
  <c r="W12" s="1"/>
  <c r="K10"/>
  <c r="K11"/>
  <c r="J3"/>
  <c r="J4"/>
  <c r="V7" s="1"/>
  <c r="J5"/>
  <c r="J6"/>
  <c r="J7"/>
  <c r="J8"/>
  <c r="J9"/>
  <c r="J10"/>
  <c r="J11"/>
  <c r="H3"/>
  <c r="T6" s="1"/>
  <c r="H4"/>
  <c r="T7" s="1"/>
  <c r="H5"/>
  <c r="T8" s="1"/>
  <c r="H6"/>
  <c r="T9" s="1"/>
  <c r="H7"/>
  <c r="T10" s="1"/>
  <c r="H9"/>
  <c r="H10"/>
  <c r="H11"/>
  <c r="B3"/>
  <c r="B4"/>
  <c r="B5"/>
  <c r="B6"/>
  <c r="B7"/>
  <c r="B8"/>
  <c r="B9"/>
  <c r="B10"/>
  <c r="B11"/>
  <c r="B2"/>
  <c r="G3"/>
  <c r="S6" s="1"/>
  <c r="G4"/>
  <c r="S7" s="1"/>
  <c r="G5"/>
  <c r="S8" s="1"/>
  <c r="G6"/>
  <c r="S9" s="1"/>
  <c r="G7"/>
  <c r="S10" s="1"/>
  <c r="G9"/>
  <c r="G10"/>
  <c r="G11"/>
  <c r="C6"/>
  <c r="C7"/>
  <c r="C8"/>
  <c r="C9"/>
  <c r="C10"/>
  <c r="C11"/>
  <c r="G14"/>
  <c r="O7" i="1"/>
  <c r="O9"/>
  <c r="O8"/>
  <c r="N11" i="3" l="1"/>
  <c r="W13"/>
  <c r="V10"/>
  <c r="O13"/>
  <c r="T13"/>
  <c r="S13"/>
  <c r="N8"/>
  <c r="V9"/>
  <c r="W10"/>
  <c r="N5"/>
  <c r="O10"/>
  <c r="N9"/>
  <c r="W11"/>
  <c r="N7"/>
  <c r="O9"/>
  <c r="O11"/>
  <c r="N10"/>
  <c r="V11"/>
  <c r="V13"/>
  <c r="W14"/>
  <c r="W6"/>
  <c r="S12"/>
  <c r="N13"/>
  <c r="T14"/>
  <c r="V14"/>
  <c r="V6"/>
  <c r="W7"/>
  <c r="O12"/>
  <c r="T12"/>
  <c r="V12"/>
  <c r="N12"/>
  <c r="N14"/>
  <c r="N6"/>
  <c r="W8"/>
  <c r="O14"/>
  <c r="S14"/>
  <c r="V8"/>
</calcChain>
</file>

<file path=xl/connections.xml><?xml version="1.0" encoding="utf-8"?>
<connections xmlns="http://schemas.openxmlformats.org/spreadsheetml/2006/main">
  <connection id="1" odcFile="C:\Program Files (x86)\Microsoft Office\Office12\QUERIES\Taux de change Microsoft Investor.iqy" name="Taux de change Microsoft Investor" type="4" refreshedVersion="3" background="1">
    <webPr parsePre="1" consecutive="1" xl2000="1" url="http://moneycentral.msn.com/investor/external/excel/rates.asp" htmlFormat="all"/>
  </connection>
</connections>
</file>

<file path=xl/sharedStrings.xml><?xml version="1.0" encoding="utf-8"?>
<sst xmlns="http://schemas.openxmlformats.org/spreadsheetml/2006/main" count="102" uniqueCount="99">
  <si>
    <t>agence</t>
  </si>
  <si>
    <t>cordonnée x</t>
  </si>
  <si>
    <t>coordonnée y</t>
  </si>
  <si>
    <t>parc normal</t>
  </si>
  <si>
    <t>parc observé</t>
  </si>
  <si>
    <t>excé ou déficit</t>
  </si>
  <si>
    <t xml:space="preserve">en supposant que le cout de déplacement d'une voiture est de 0.3 euro/km </t>
  </si>
  <si>
    <t>mo</t>
  </si>
  <si>
    <t>deux</t>
  </si>
  <si>
    <t>a1,1</t>
  </si>
  <si>
    <t>a1,2</t>
  </si>
  <si>
    <t>a1,3</t>
  </si>
  <si>
    <t>a1,4</t>
  </si>
  <si>
    <t>a1,5</t>
  </si>
  <si>
    <t>a1,6</t>
  </si>
  <si>
    <t>a1,7</t>
  </si>
  <si>
    <t>a1,8</t>
  </si>
  <si>
    <t>a1,9</t>
  </si>
  <si>
    <t>a1,10</t>
  </si>
  <si>
    <t>a2,1</t>
  </si>
  <si>
    <t>a2,2</t>
  </si>
  <si>
    <t>a2,3</t>
  </si>
  <si>
    <t>a2,4</t>
  </si>
  <si>
    <t>a2,5</t>
  </si>
  <si>
    <t>a2,6</t>
  </si>
  <si>
    <t>a2,7</t>
  </si>
  <si>
    <t>a2,8</t>
  </si>
  <si>
    <t>a2,9</t>
  </si>
  <si>
    <t>a2,10</t>
  </si>
  <si>
    <t>a3,1</t>
  </si>
  <si>
    <t>a3,2</t>
  </si>
  <si>
    <t>a3,3</t>
  </si>
  <si>
    <t>a4,1</t>
  </si>
  <si>
    <t>a4,2</t>
  </si>
  <si>
    <t>a4,3</t>
  </si>
  <si>
    <t>a6,1</t>
  </si>
  <si>
    <t>a7,2</t>
  </si>
  <si>
    <t>a7,1</t>
  </si>
  <si>
    <t>a8,1</t>
  </si>
  <si>
    <t>a9,1</t>
  </si>
  <si>
    <t>a10,1</t>
  </si>
  <si>
    <t>a3,4</t>
  </si>
  <si>
    <t>a3,5</t>
  </si>
  <si>
    <t>a3,6</t>
  </si>
  <si>
    <t>a3,7</t>
  </si>
  <si>
    <t>a3,8</t>
  </si>
  <si>
    <t>a3,9</t>
  </si>
  <si>
    <t>a3,10</t>
  </si>
  <si>
    <t>a4,4</t>
  </si>
  <si>
    <t>a4,5</t>
  </si>
  <si>
    <t>a4,6</t>
  </si>
  <si>
    <t>a4,7</t>
  </si>
  <si>
    <t>a4,8</t>
  </si>
  <si>
    <t>a4,9</t>
  </si>
  <si>
    <t>a4,10</t>
  </si>
  <si>
    <t>a6,2</t>
  </si>
  <si>
    <t>a6,3</t>
  </si>
  <si>
    <t>a6,4</t>
  </si>
  <si>
    <t>a6,5</t>
  </si>
  <si>
    <t>a6,6</t>
  </si>
  <si>
    <t>a6,7</t>
  </si>
  <si>
    <t>a6,8</t>
  </si>
  <si>
    <t>a6,9</t>
  </si>
  <si>
    <t>a6,10</t>
  </si>
  <si>
    <t>a7,3</t>
  </si>
  <si>
    <t>a7,4</t>
  </si>
  <si>
    <t>a7,5</t>
  </si>
  <si>
    <t>a7,6</t>
  </si>
  <si>
    <t>a7,7</t>
  </si>
  <si>
    <t>a7,8</t>
  </si>
  <si>
    <t>a7,9</t>
  </si>
  <si>
    <t>a7,10</t>
  </si>
  <si>
    <t>a8,2</t>
  </si>
  <si>
    <t>a8,3</t>
  </si>
  <si>
    <t>a8,4</t>
  </si>
  <si>
    <t>a8,5</t>
  </si>
  <si>
    <t>a8,6</t>
  </si>
  <si>
    <t>a8,7</t>
  </si>
  <si>
    <t>a8,8</t>
  </si>
  <si>
    <t>a8,9</t>
  </si>
  <si>
    <t>a8,10</t>
  </si>
  <si>
    <t>a9,2</t>
  </si>
  <si>
    <t>a9,3</t>
  </si>
  <si>
    <t>a9,4</t>
  </si>
  <si>
    <t>a9,5</t>
  </si>
  <si>
    <t>a9,6</t>
  </si>
  <si>
    <t>a9,7</t>
  </si>
  <si>
    <t>a9,8</t>
  </si>
  <si>
    <t>a9,9</t>
  </si>
  <si>
    <t>a9,10</t>
  </si>
  <si>
    <t>a10,2</t>
  </si>
  <si>
    <t>a10,3</t>
  </si>
  <si>
    <t>a10,4</t>
  </si>
  <si>
    <t>a10,5</t>
  </si>
  <si>
    <t>a10,6</t>
  </si>
  <si>
    <t>a10,7</t>
  </si>
  <si>
    <t>a10,8</t>
  </si>
  <si>
    <t>a10,9</t>
  </si>
  <si>
    <t>a10,10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</si>
</sst>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0" fillId="5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6" borderId="0" xfId="0" applyFill="1"/>
    <xf numFmtId="0" fontId="0" fillId="6" borderId="1" xfId="0" applyFill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A50021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</xdr:colOff>
      <xdr:row>0</xdr:row>
      <xdr:rowOff>123825</xdr:rowOff>
    </xdr:from>
    <xdr:to>
      <xdr:col>11</xdr:col>
      <xdr:colOff>190500</xdr:colOff>
      <xdr:row>2</xdr:row>
      <xdr:rowOff>161925</xdr:rowOff>
    </xdr:to>
    <xdr:sp macro="" textlink="">
      <xdr:nvSpPr>
        <xdr:cNvPr id="2" name="Ellipse 1"/>
        <xdr:cNvSpPr/>
      </xdr:nvSpPr>
      <xdr:spPr>
        <a:xfrm>
          <a:off x="5657850" y="123825"/>
          <a:ext cx="5734050" cy="419100"/>
        </a:xfrm>
        <a:prstGeom prst="ellips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3200">
              <a:solidFill>
                <a:schemeClr val="accent2">
                  <a:lumMod val="75000"/>
                </a:schemeClr>
              </a:solidFill>
            </a:rPr>
            <a:t>le</a:t>
          </a:r>
          <a:r>
            <a:rPr lang="fr-FR" sz="3200" baseline="0">
              <a:solidFill>
                <a:schemeClr val="accent2">
                  <a:lumMod val="75000"/>
                </a:schemeClr>
              </a:solidFill>
            </a:rPr>
            <a:t> tableau  de  données</a:t>
          </a:r>
          <a:endParaRPr lang="fr-FR" sz="3200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1</xdr:row>
      <xdr:rowOff>38102</xdr:rowOff>
    </xdr:from>
    <xdr:to>
      <xdr:col>6</xdr:col>
      <xdr:colOff>266700</xdr:colOff>
      <xdr:row>7</xdr:row>
      <xdr:rowOff>171450</xdr:rowOff>
    </xdr:to>
    <xdr:sp macro="" textlink="">
      <xdr:nvSpPr>
        <xdr:cNvPr id="2" name="Rectangle à coins arrondis 1"/>
        <xdr:cNvSpPr/>
      </xdr:nvSpPr>
      <xdr:spPr>
        <a:xfrm>
          <a:off x="85725" y="228602"/>
          <a:ext cx="4752975" cy="127634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 supposant que le cout de déplacement</a:t>
          </a:r>
          <a:r>
            <a:rPr lang="fr-FR" sz="1100" baseline="0"/>
            <a:t> d'une voiture est de 0.3 euro/km</a:t>
          </a:r>
          <a:endParaRPr lang="fr-FR" sz="1100"/>
        </a:p>
      </xdr:txBody>
    </xdr:sp>
    <xdr:clientData/>
  </xdr:twoCellAnchor>
  <xdr:twoCellAnchor>
    <xdr:from>
      <xdr:col>0</xdr:col>
      <xdr:colOff>85725</xdr:colOff>
      <xdr:row>13</xdr:row>
      <xdr:rowOff>9525</xdr:rowOff>
    </xdr:from>
    <xdr:to>
      <xdr:col>6</xdr:col>
      <xdr:colOff>314325</xdr:colOff>
      <xdr:row>19</xdr:row>
      <xdr:rowOff>161925</xdr:rowOff>
    </xdr:to>
    <xdr:sp macro="" textlink="">
      <xdr:nvSpPr>
        <xdr:cNvPr id="3" name="Rectangle à coins arrondis 2"/>
        <xdr:cNvSpPr/>
      </xdr:nvSpPr>
      <xdr:spPr>
        <a:xfrm>
          <a:off x="85725" y="2486025"/>
          <a:ext cx="4800600" cy="1295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determiner les mouvement</a:t>
          </a:r>
          <a:r>
            <a:rPr lang="fr-FR" sz="1100" baseline="0"/>
            <a:t> de voitures permettant de rétablir l'effectif  idéal de chaque agence,tout en minimisant le cout total de transport</a:t>
          </a:r>
          <a:endParaRPr lang="fr-FR" sz="1100"/>
        </a:p>
      </xdr:txBody>
    </xdr:sp>
    <xdr:clientData/>
  </xdr:twoCellAnchor>
  <xdr:twoCellAnchor>
    <xdr:from>
      <xdr:col>8</xdr:col>
      <xdr:colOff>685800</xdr:colOff>
      <xdr:row>0</xdr:row>
      <xdr:rowOff>114300</xdr:rowOff>
    </xdr:from>
    <xdr:to>
      <xdr:col>15</xdr:col>
      <xdr:colOff>609600</xdr:colOff>
      <xdr:row>21</xdr:row>
      <xdr:rowOff>19050</xdr:rowOff>
    </xdr:to>
    <xdr:sp macro="" textlink="">
      <xdr:nvSpPr>
        <xdr:cNvPr id="4" name="Rectangle à coins arrondis 3"/>
        <xdr:cNvSpPr/>
      </xdr:nvSpPr>
      <xdr:spPr>
        <a:xfrm>
          <a:off x="6781800" y="114300"/>
          <a:ext cx="5257800" cy="3905250"/>
        </a:xfrm>
        <a:prstGeom prst="round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400">
              <a:solidFill>
                <a:srgbClr val="FFFF00"/>
              </a:solidFill>
              <a:latin typeface="+mn-lt"/>
              <a:ea typeface="+mn-ea"/>
              <a:cs typeface="+mn-cs"/>
            </a:rPr>
            <a:t>Problème :le loueur de voitures</a:t>
          </a:r>
        </a:p>
        <a:p>
          <a:r>
            <a:rPr lang="fr-FR" sz="1600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</a:p>
        <a:p>
          <a:pPr algn="l"/>
          <a:r>
            <a:rPr lang="fr-FR" sz="1600" b="1">
              <a:solidFill>
                <a:schemeClr val="tx2">
                  <a:lumMod val="40000"/>
                  <a:lumOff val="60000"/>
                </a:schemeClr>
              </a:solidFill>
              <a:latin typeface="+mn-lt"/>
              <a:ea typeface="+mn-ea"/>
              <a:cs typeface="+mn-cs"/>
            </a:rPr>
            <a:t>Un loueur de voitures possède 94 véhicules,répartis sur 10 agences.l’emplacement de chaque agence est défini par des coordonnéesbgéographiques x et y dans un repère gradué en kilomètres et on suppose que  la distance par la route entre deux agences est égale à la distance euclidiennes(à vol d’oiseau).le tableau indique agence par agence les coordonnées,le parc normal et le parc actuel observé.la dernière ligne donne pour chaque site les excès(positifs)et les déficits(négatifs)</a:t>
          </a:r>
        </a:p>
        <a:p>
          <a:pPr algn="ctr"/>
          <a:endParaRPr lang="fr-FR" sz="1100"/>
        </a:p>
      </xdr:txBody>
    </xdr:sp>
    <xdr:clientData/>
  </xdr:twoCellAnchor>
  <xdr:twoCellAnchor>
    <xdr:from>
      <xdr:col>6</xdr:col>
      <xdr:colOff>266700</xdr:colOff>
      <xdr:row>4</xdr:row>
      <xdr:rowOff>104776</xdr:rowOff>
    </xdr:from>
    <xdr:to>
      <xdr:col>8</xdr:col>
      <xdr:colOff>685800</xdr:colOff>
      <xdr:row>10</xdr:row>
      <xdr:rowOff>161925</xdr:rowOff>
    </xdr:to>
    <xdr:cxnSp macro="">
      <xdr:nvCxnSpPr>
        <xdr:cNvPr id="6" name="Connecteur droit 5"/>
        <xdr:cNvCxnSpPr>
          <a:stCxn id="2" idx="3"/>
          <a:endCxn id="4" idx="1"/>
        </xdr:cNvCxnSpPr>
      </xdr:nvCxnSpPr>
      <xdr:spPr>
        <a:xfrm>
          <a:off x="4838700" y="866776"/>
          <a:ext cx="1943100" cy="1200149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314325</xdr:colOff>
      <xdr:row>10</xdr:row>
      <xdr:rowOff>161925</xdr:rowOff>
    </xdr:from>
    <xdr:to>
      <xdr:col>8</xdr:col>
      <xdr:colOff>685800</xdr:colOff>
      <xdr:row>16</xdr:row>
      <xdr:rowOff>85725</xdr:rowOff>
    </xdr:to>
    <xdr:cxnSp macro="">
      <xdr:nvCxnSpPr>
        <xdr:cNvPr id="8" name="Connecteur droit 7"/>
        <xdr:cNvCxnSpPr>
          <a:stCxn id="3" idx="3"/>
          <a:endCxn id="4" idx="1"/>
        </xdr:cNvCxnSpPr>
      </xdr:nvCxnSpPr>
      <xdr:spPr>
        <a:xfrm flipV="1">
          <a:off x="4886325" y="2066925"/>
          <a:ext cx="1895475" cy="10668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17971</xdr:colOff>
      <xdr:row>2</xdr:row>
      <xdr:rowOff>35944</xdr:rowOff>
    </xdr:from>
    <xdr:to>
      <xdr:col>21</xdr:col>
      <xdr:colOff>530165</xdr:colOff>
      <xdr:row>3</xdr:row>
      <xdr:rowOff>314505</xdr:rowOff>
    </xdr:to>
    <xdr:sp macro="" textlink="">
      <xdr:nvSpPr>
        <xdr:cNvPr id="2" name="Rectangle à coins arrondis 1"/>
        <xdr:cNvSpPr/>
      </xdr:nvSpPr>
      <xdr:spPr>
        <a:xfrm>
          <a:off x="8015377" y="736840"/>
          <a:ext cx="5094977" cy="62900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4400">
              <a:solidFill>
                <a:srgbClr val="FFFF00"/>
              </a:solidFill>
            </a:rPr>
            <a:t>matrice</a:t>
          </a:r>
          <a:r>
            <a:rPr lang="fr-FR" sz="4400" baseline="0">
              <a:solidFill>
                <a:srgbClr val="FFFF00"/>
              </a:solidFill>
            </a:rPr>
            <a:t> Dij*0.3</a:t>
          </a:r>
          <a:endParaRPr lang="fr-FR" sz="4400">
            <a:solidFill>
              <a:srgbClr val="FFFF00"/>
            </a:solidFill>
          </a:endParaRPr>
        </a:p>
      </xdr:txBody>
    </xdr:sp>
    <xdr:clientData/>
  </xdr:twoCellAnchor>
  <xdr:twoCellAnchor>
    <xdr:from>
      <xdr:col>16</xdr:col>
      <xdr:colOff>682924</xdr:colOff>
      <xdr:row>24</xdr:row>
      <xdr:rowOff>179717</xdr:rowOff>
    </xdr:from>
    <xdr:to>
      <xdr:col>21</xdr:col>
      <xdr:colOff>476249</xdr:colOff>
      <xdr:row>26</xdr:row>
      <xdr:rowOff>197689</xdr:rowOff>
    </xdr:to>
    <xdr:sp macro="" textlink="">
      <xdr:nvSpPr>
        <xdr:cNvPr id="4" name="Rectangle à coins arrondis 3"/>
        <xdr:cNvSpPr/>
      </xdr:nvSpPr>
      <xdr:spPr>
        <a:xfrm>
          <a:off x="9444127" y="8590472"/>
          <a:ext cx="3612311" cy="71886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3600">
              <a:solidFill>
                <a:srgbClr val="FFFF00"/>
              </a:solidFill>
            </a:rPr>
            <a:t>les  variables  Aij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package" Target="../embeddings/Document_Microsoft_Office_Word1.docx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1:O24"/>
  <sheetViews>
    <sheetView topLeftCell="D1" workbookViewId="0">
      <selection activeCell="D6" sqref="D6:N6"/>
    </sheetView>
  </sheetViews>
  <sheetFormatPr baseColWidth="10" defaultRowHeight="15"/>
  <cols>
    <col min="1" max="3" width="11.42578125" style="4"/>
    <col min="4" max="15" width="16.7109375" style="4" customWidth="1"/>
    <col min="16" max="16384" width="11.42578125" style="4"/>
  </cols>
  <sheetData>
    <row r="1" spans="4:15" ht="30" customHeight="1"/>
    <row r="2" spans="4:15" ht="30" customHeight="1"/>
    <row r="3" spans="4:15" ht="30" customHeight="1"/>
    <row r="4" spans="4:15" ht="30" customHeight="1">
      <c r="D4" s="5" t="s">
        <v>0</v>
      </c>
      <c r="E4" s="5">
        <v>1</v>
      </c>
      <c r="F4" s="5">
        <v>2</v>
      </c>
      <c r="G4" s="5">
        <v>3</v>
      </c>
      <c r="H4" s="5">
        <v>4</v>
      </c>
      <c r="I4" s="5">
        <v>5</v>
      </c>
      <c r="J4" s="5">
        <v>6</v>
      </c>
      <c r="K4" s="5">
        <v>7</v>
      </c>
      <c r="L4" s="5">
        <v>8</v>
      </c>
      <c r="M4" s="5">
        <v>9</v>
      </c>
      <c r="N4" s="5">
        <v>10</v>
      </c>
    </row>
    <row r="5" spans="4:15" ht="30" customHeight="1">
      <c r="D5" s="6" t="s">
        <v>1</v>
      </c>
      <c r="E5" s="6">
        <v>0</v>
      </c>
      <c r="F5" s="6">
        <v>4</v>
      </c>
      <c r="G5" s="6">
        <v>4</v>
      </c>
      <c r="H5" s="6">
        <v>6</v>
      </c>
      <c r="I5" s="6">
        <v>7</v>
      </c>
      <c r="J5" s="6">
        <v>7</v>
      </c>
      <c r="K5" s="6">
        <v>1</v>
      </c>
      <c r="L5" s="6">
        <v>1</v>
      </c>
      <c r="M5" s="6">
        <v>2</v>
      </c>
      <c r="N5" s="6">
        <v>0</v>
      </c>
    </row>
    <row r="6" spans="4:15" ht="30" customHeight="1">
      <c r="D6" s="5" t="s">
        <v>2</v>
      </c>
      <c r="E6" s="5">
        <v>0</v>
      </c>
      <c r="F6" s="5">
        <v>4</v>
      </c>
      <c r="G6" s="5">
        <v>2</v>
      </c>
      <c r="H6" s="5">
        <v>2</v>
      </c>
      <c r="I6" s="5">
        <v>0</v>
      </c>
      <c r="J6" s="5">
        <v>5</v>
      </c>
      <c r="K6" s="5">
        <v>5</v>
      </c>
      <c r="L6" s="5">
        <v>2</v>
      </c>
      <c r="M6" s="5">
        <v>0</v>
      </c>
      <c r="N6" s="5">
        <v>3</v>
      </c>
    </row>
    <row r="7" spans="4:15" ht="30" customHeight="1">
      <c r="D7" s="6" t="s">
        <v>3</v>
      </c>
      <c r="E7" s="6">
        <v>10</v>
      </c>
      <c r="F7" s="6">
        <v>6</v>
      </c>
      <c r="G7" s="6">
        <v>8</v>
      </c>
      <c r="H7" s="6">
        <v>11</v>
      </c>
      <c r="I7" s="6">
        <v>9</v>
      </c>
      <c r="J7" s="6">
        <v>7</v>
      </c>
      <c r="K7" s="6">
        <v>15</v>
      </c>
      <c r="L7" s="6">
        <v>7</v>
      </c>
      <c r="M7" s="6">
        <v>9</v>
      </c>
      <c r="N7" s="6">
        <v>12</v>
      </c>
      <c r="O7" s="4">
        <f>SUM(E7:N7)</f>
        <v>94</v>
      </c>
    </row>
    <row r="8" spans="4:15" ht="30" customHeight="1">
      <c r="D8" s="5" t="s">
        <v>4</v>
      </c>
      <c r="E8" s="5">
        <v>8</v>
      </c>
      <c r="F8" s="5">
        <v>13</v>
      </c>
      <c r="G8" s="5">
        <v>4</v>
      </c>
      <c r="H8" s="5">
        <v>8</v>
      </c>
      <c r="I8" s="5">
        <v>12</v>
      </c>
      <c r="J8" s="5">
        <v>2</v>
      </c>
      <c r="K8" s="5">
        <v>14</v>
      </c>
      <c r="L8" s="5">
        <v>11</v>
      </c>
      <c r="M8" s="5">
        <v>15</v>
      </c>
      <c r="N8" s="5">
        <v>7</v>
      </c>
      <c r="O8" s="4">
        <f>SUM(E8:N8)</f>
        <v>94</v>
      </c>
    </row>
    <row r="9" spans="4:15" ht="30" customHeight="1">
      <c r="D9" s="6" t="s">
        <v>5</v>
      </c>
      <c r="E9" s="6">
        <v>-2</v>
      </c>
      <c r="F9" s="6">
        <v>7</v>
      </c>
      <c r="G9" s="6">
        <v>-4</v>
      </c>
      <c r="H9" s="6">
        <v>-3</v>
      </c>
      <c r="I9" s="6">
        <v>3</v>
      </c>
      <c r="J9" s="6">
        <v>-5</v>
      </c>
      <c r="K9" s="6">
        <v>-1</v>
      </c>
      <c r="L9" s="6">
        <v>4</v>
      </c>
      <c r="M9" s="6">
        <v>6</v>
      </c>
      <c r="N9" s="6">
        <v>-5</v>
      </c>
      <c r="O9" s="4">
        <f>SUM(E9:N9)</f>
        <v>0</v>
      </c>
    </row>
    <row r="10" spans="4:15" ht="30" customHeight="1"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4:15" ht="30" customHeight="1">
      <c r="D11" s="3"/>
    </row>
    <row r="12" spans="4:15" ht="30" customHeight="1"/>
    <row r="13" spans="4:15" ht="30" customHeight="1"/>
    <row r="14" spans="4:15" ht="30" customHeight="1"/>
    <row r="15" spans="4:15" ht="30" customHeight="1"/>
    <row r="16" spans="4:15" ht="30" customHeight="1"/>
    <row r="17" ht="30" customHeight="1"/>
    <row r="18" ht="30" customHeight="1"/>
    <row r="19" ht="30" customHeight="1"/>
    <row r="20" ht="30" customHeight="1"/>
    <row r="21" ht="30" customHeight="1"/>
    <row r="22" ht="30" customHeight="1"/>
    <row r="23" ht="30" customHeight="1"/>
    <row r="24" ht="30" customHeight="1"/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7:D7"/>
  <sheetViews>
    <sheetView workbookViewId="0">
      <selection activeCell="E23" sqref="E23"/>
    </sheetView>
  </sheetViews>
  <sheetFormatPr baseColWidth="10" defaultRowHeight="15"/>
  <cols>
    <col min="1" max="16384" width="11.42578125" style="1"/>
  </cols>
  <sheetData>
    <row r="7" spans="3:4">
      <c r="C7" s="2" t="s">
        <v>6</v>
      </c>
      <c r="D7" s="2" t="s">
        <v>6</v>
      </c>
    </row>
  </sheetData>
  <pageMargins left="0.7" right="0.7" top="0.75" bottom="0.75" header="0.3" footer="0.3"/>
  <pageSetup paperSize="9" orientation="portrait" r:id="rId1"/>
  <drawing r:id="rId2"/>
  <legacyDrawing r:id="rId3"/>
  <oleObjects>
    <oleObject progId="Word.Document.12" shapeId="1026" r:id="rId4"/>
  </oleObjec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X56"/>
  <sheetViews>
    <sheetView tabSelected="1" topLeftCell="I27" zoomScale="70" zoomScaleNormal="70" workbookViewId="0">
      <selection activeCell="X42" sqref="X42"/>
    </sheetView>
  </sheetViews>
  <sheetFormatPr baseColWidth="10" defaultRowHeight="15"/>
  <cols>
    <col min="1" max="11" width="6.7109375" customWidth="1"/>
    <col min="23" max="23" width="11.7109375" bestFit="1" customWidth="1"/>
    <col min="24" max="24" width="11.5703125" bestFit="1" customWidth="1"/>
    <col min="25" max="25" width="12" bestFit="1" customWidth="1"/>
    <col min="26" max="32" width="11.5703125" bestFit="1" customWidth="1"/>
  </cols>
  <sheetData>
    <row r="1" spans="1:23" ht="27.75" customHeight="1">
      <c r="A1" s="6" t="s">
        <v>1</v>
      </c>
      <c r="B1" s="6">
        <v>0</v>
      </c>
      <c r="C1" s="6">
        <v>4</v>
      </c>
      <c r="D1" s="6">
        <v>4</v>
      </c>
      <c r="E1" s="6">
        <v>6</v>
      </c>
      <c r="F1" s="6">
        <v>7</v>
      </c>
      <c r="G1" s="6">
        <v>7</v>
      </c>
      <c r="H1" s="6">
        <v>1</v>
      </c>
      <c r="I1" s="6">
        <v>1</v>
      </c>
      <c r="J1" s="6">
        <v>2</v>
      </c>
      <c r="K1" s="6">
        <v>0</v>
      </c>
    </row>
    <row r="2" spans="1:23" ht="27.75" customHeight="1">
      <c r="A2" s="6">
        <v>0</v>
      </c>
      <c r="B2" s="7">
        <f>($B$1-A2)^2</f>
        <v>0</v>
      </c>
      <c r="C2" s="7">
        <f>($C$1-A2)^2</f>
        <v>16</v>
      </c>
      <c r="D2" s="7">
        <f>($D$1-A2)^2</f>
        <v>16</v>
      </c>
      <c r="E2" s="7">
        <f>($E$1-A2)^2</f>
        <v>36</v>
      </c>
      <c r="F2" s="7">
        <f>($F$1-A2)^2</f>
        <v>49</v>
      </c>
      <c r="G2" s="7">
        <f>($B$1-F2)^2</f>
        <v>2401</v>
      </c>
      <c r="H2" s="7">
        <f>($H$1-A2)^2</f>
        <v>1</v>
      </c>
      <c r="I2" s="7">
        <f>($I$1-A2)^2</f>
        <v>1</v>
      </c>
      <c r="J2" s="7">
        <f>($J$1-A2)^2</f>
        <v>4</v>
      </c>
      <c r="K2" s="7">
        <f>($K$1-A2)^2</f>
        <v>0</v>
      </c>
    </row>
    <row r="3" spans="1:23" ht="27.75" customHeight="1">
      <c r="A3" s="6">
        <v>4</v>
      </c>
      <c r="B3" s="7">
        <f t="shared" ref="B3:B11" si="0">($B$1-A3)^2</f>
        <v>16</v>
      </c>
      <c r="C3" s="7">
        <f>($C$1-A3)^2</f>
        <v>0</v>
      </c>
      <c r="D3" s="7">
        <f t="shared" ref="D3:D11" si="1">($D$1-A3)^2</f>
        <v>0</v>
      </c>
      <c r="E3" s="7">
        <f t="shared" ref="E3:E11" si="2">($E$1-A3)^2</f>
        <v>4</v>
      </c>
      <c r="F3" s="7">
        <f t="shared" ref="F3:F11" si="3">($F$1-A3)^2</f>
        <v>9</v>
      </c>
      <c r="G3" s="7">
        <f t="shared" ref="G3:G11" si="4">($B$1-F3)^2</f>
        <v>81</v>
      </c>
      <c r="H3" s="7">
        <f t="shared" ref="H3:H11" si="5">($H$1-A3)^2</f>
        <v>9</v>
      </c>
      <c r="I3" s="7">
        <f t="shared" ref="I3:I11" si="6">($I$1-A3)^2</f>
        <v>9</v>
      </c>
      <c r="J3" s="7">
        <f t="shared" ref="J3:J11" si="7">($J$1-A3)^2</f>
        <v>4</v>
      </c>
      <c r="K3" s="7">
        <f t="shared" ref="K3:K11" si="8">($K$1-A3)^2</f>
        <v>16</v>
      </c>
    </row>
    <row r="4" spans="1:23" ht="27.75" customHeight="1">
      <c r="A4" s="6">
        <v>4</v>
      </c>
      <c r="B4" s="7">
        <f t="shared" si="0"/>
        <v>16</v>
      </c>
      <c r="C4" s="7">
        <f>($C$1-A4)^2</f>
        <v>0</v>
      </c>
      <c r="D4" s="7">
        <f t="shared" si="1"/>
        <v>0</v>
      </c>
      <c r="E4" s="7">
        <f t="shared" si="2"/>
        <v>4</v>
      </c>
      <c r="F4" s="7">
        <f t="shared" si="3"/>
        <v>9</v>
      </c>
      <c r="G4" s="7">
        <f t="shared" si="4"/>
        <v>81</v>
      </c>
      <c r="H4" s="7">
        <f t="shared" si="5"/>
        <v>9</v>
      </c>
      <c r="I4" s="7">
        <f t="shared" si="6"/>
        <v>9</v>
      </c>
      <c r="J4" s="7">
        <f t="shared" si="7"/>
        <v>4</v>
      </c>
      <c r="K4" s="7">
        <f t="shared" si="8"/>
        <v>16</v>
      </c>
    </row>
    <row r="5" spans="1:23" ht="27.75" customHeight="1">
      <c r="A5" s="6">
        <v>6</v>
      </c>
      <c r="B5" s="7">
        <f t="shared" si="0"/>
        <v>36</v>
      </c>
      <c r="C5" s="7">
        <f>($C$1-A5)^2</f>
        <v>4</v>
      </c>
      <c r="D5" s="7">
        <f t="shared" si="1"/>
        <v>4</v>
      </c>
      <c r="E5" s="7">
        <f t="shared" si="2"/>
        <v>0</v>
      </c>
      <c r="F5" s="7">
        <f t="shared" si="3"/>
        <v>1</v>
      </c>
      <c r="G5" s="7">
        <f t="shared" si="4"/>
        <v>1</v>
      </c>
      <c r="H5" s="7">
        <f t="shared" si="5"/>
        <v>25</v>
      </c>
      <c r="I5" s="7">
        <f t="shared" si="6"/>
        <v>25</v>
      </c>
      <c r="J5" s="7">
        <f t="shared" si="7"/>
        <v>16</v>
      </c>
      <c r="K5" s="7">
        <f t="shared" si="8"/>
        <v>36</v>
      </c>
      <c r="N5" s="10">
        <f>((B2+B17)^0.5)*0.3</f>
        <v>0</v>
      </c>
      <c r="O5" s="10">
        <f t="shared" ref="O5:W5" si="9">((C2+C17)^0.5)*0.3</f>
        <v>1.697056274847714</v>
      </c>
      <c r="P5" s="10">
        <f t="shared" si="9"/>
        <v>1.3416407864998738</v>
      </c>
      <c r="Q5" s="10">
        <f t="shared" si="9"/>
        <v>1.8973665961010275</v>
      </c>
      <c r="R5" s="10">
        <f t="shared" si="9"/>
        <v>2.1</v>
      </c>
      <c r="S5" s="10">
        <f t="shared" si="9"/>
        <v>14.776332427229701</v>
      </c>
      <c r="T5" s="10">
        <f t="shared" si="9"/>
        <v>1.5297058540778352</v>
      </c>
      <c r="U5" s="10">
        <f t="shared" si="9"/>
        <v>0.67082039324993692</v>
      </c>
      <c r="V5" s="10">
        <f t="shared" si="9"/>
        <v>0.6</v>
      </c>
      <c r="W5" s="10">
        <f t="shared" si="9"/>
        <v>0.89999999999999991</v>
      </c>
    </row>
    <row r="6" spans="1:23" ht="27.75" customHeight="1">
      <c r="A6" s="6">
        <v>7</v>
      </c>
      <c r="B6" s="7">
        <f t="shared" si="0"/>
        <v>49</v>
      </c>
      <c r="C6" s="7">
        <f t="shared" ref="C6:C11" si="10">($C$1-A6)^2</f>
        <v>9</v>
      </c>
      <c r="D6" s="7">
        <f t="shared" si="1"/>
        <v>9</v>
      </c>
      <c r="E6" s="7">
        <f t="shared" si="2"/>
        <v>1</v>
      </c>
      <c r="F6" s="7">
        <f t="shared" si="3"/>
        <v>0</v>
      </c>
      <c r="G6" s="7">
        <f t="shared" si="4"/>
        <v>0</v>
      </c>
      <c r="H6" s="7">
        <f t="shared" si="5"/>
        <v>36</v>
      </c>
      <c r="I6" s="7">
        <f t="shared" si="6"/>
        <v>36</v>
      </c>
      <c r="J6" s="7">
        <f t="shared" si="7"/>
        <v>25</v>
      </c>
      <c r="K6" s="7">
        <f t="shared" si="8"/>
        <v>49</v>
      </c>
      <c r="N6" s="10">
        <f t="shared" ref="N6:N14" si="11">((B3+B18)^0.5)*0.3</f>
        <v>1.697056274847714</v>
      </c>
      <c r="O6" s="10">
        <f t="shared" ref="O6:O14" si="12">((C3+C18)^0.5)*0.3</f>
        <v>0</v>
      </c>
      <c r="P6" s="10">
        <f t="shared" ref="P6:P14" si="13">((D3+D18)^0.5)*0.3</f>
        <v>0.6</v>
      </c>
      <c r="Q6" s="10">
        <f t="shared" ref="Q6:Q14" si="14">((E3+E18)^0.5)*0.3</f>
        <v>0.84852813742385702</v>
      </c>
      <c r="R6" s="10">
        <f t="shared" ref="R6:R14" si="15">((F3+F18)^0.5)*0.3</f>
        <v>1.5</v>
      </c>
      <c r="S6" s="10">
        <f t="shared" ref="S6:S14" si="16">((G3+G18)^0.5)*0.3</f>
        <v>2.7166155414412252</v>
      </c>
      <c r="T6" s="10">
        <f t="shared" ref="T6:T14" si="17">((H3+H18)^0.5)*0.3</f>
        <v>0.94868329805051377</v>
      </c>
      <c r="U6" s="10">
        <f t="shared" ref="U6:U14" si="18">((I3+I18)^0.5)*0.3</f>
        <v>1.0816653826391966</v>
      </c>
      <c r="V6" s="10">
        <f t="shared" ref="V6:V14" si="19">((J3+J18)^0.5)*0.3</f>
        <v>1.3416407864998738</v>
      </c>
      <c r="W6" s="10">
        <f t="shared" ref="W6:W14" si="20">((K3+K18)^0.5)*0.3</f>
        <v>1.236931687685298</v>
      </c>
    </row>
    <row r="7" spans="1:23" ht="27.75" customHeight="1">
      <c r="A7" s="6">
        <v>7</v>
      </c>
      <c r="B7" s="7">
        <f t="shared" si="0"/>
        <v>49</v>
      </c>
      <c r="C7" s="7">
        <f t="shared" si="10"/>
        <v>9</v>
      </c>
      <c r="D7" s="7">
        <f t="shared" si="1"/>
        <v>9</v>
      </c>
      <c r="E7" s="7">
        <f t="shared" si="2"/>
        <v>1</v>
      </c>
      <c r="F7" s="7">
        <f t="shared" si="3"/>
        <v>0</v>
      </c>
      <c r="G7" s="7">
        <f t="shared" si="4"/>
        <v>0</v>
      </c>
      <c r="H7" s="7">
        <f t="shared" si="5"/>
        <v>36</v>
      </c>
      <c r="I7" s="7">
        <f t="shared" si="6"/>
        <v>36</v>
      </c>
      <c r="J7" s="7">
        <f t="shared" si="7"/>
        <v>25</v>
      </c>
      <c r="K7" s="7">
        <f t="shared" si="8"/>
        <v>49</v>
      </c>
      <c r="N7" s="10">
        <f t="shared" si="11"/>
        <v>1.3416407864998738</v>
      </c>
      <c r="O7" s="10">
        <f t="shared" si="12"/>
        <v>0.6</v>
      </c>
      <c r="P7" s="10">
        <f t="shared" si="13"/>
        <v>0</v>
      </c>
      <c r="Q7" s="10">
        <f t="shared" si="14"/>
        <v>0.6</v>
      </c>
      <c r="R7" s="10">
        <f t="shared" si="15"/>
        <v>1.0816653826391966</v>
      </c>
      <c r="S7" s="10">
        <f t="shared" si="16"/>
        <v>2.8460498941515415</v>
      </c>
      <c r="T7" s="10">
        <f t="shared" si="17"/>
        <v>1.2727922061357855</v>
      </c>
      <c r="U7" s="10">
        <f t="shared" si="18"/>
        <v>0.89999999999999991</v>
      </c>
      <c r="V7" s="10">
        <f t="shared" si="19"/>
        <v>0.84852813742385702</v>
      </c>
      <c r="W7" s="10">
        <f t="shared" si="20"/>
        <v>1.236931687685298</v>
      </c>
    </row>
    <row r="8" spans="1:23" ht="27.75" customHeight="1">
      <c r="A8" s="6">
        <v>1</v>
      </c>
      <c r="B8" s="7">
        <f t="shared" si="0"/>
        <v>1</v>
      </c>
      <c r="C8" s="7">
        <f t="shared" si="10"/>
        <v>9</v>
      </c>
      <c r="D8" s="7">
        <f t="shared" si="1"/>
        <v>9</v>
      </c>
      <c r="E8" s="7">
        <f t="shared" si="2"/>
        <v>25</v>
      </c>
      <c r="F8" s="7">
        <f t="shared" si="3"/>
        <v>36</v>
      </c>
      <c r="G8" s="7">
        <f>($B$1-F8)^2</f>
        <v>1296</v>
      </c>
      <c r="H8" s="7">
        <f>($H$1-A8)^2</f>
        <v>0</v>
      </c>
      <c r="I8" s="7">
        <f t="shared" si="6"/>
        <v>0</v>
      </c>
      <c r="J8" s="7">
        <f t="shared" si="7"/>
        <v>1</v>
      </c>
      <c r="K8" s="7">
        <f t="shared" si="8"/>
        <v>1</v>
      </c>
      <c r="N8" s="10">
        <f t="shared" si="11"/>
        <v>1.8973665961010275</v>
      </c>
      <c r="O8" s="10">
        <f t="shared" si="12"/>
        <v>0.84852813742385702</v>
      </c>
      <c r="P8" s="10">
        <f t="shared" si="13"/>
        <v>0.6</v>
      </c>
      <c r="Q8" s="10">
        <f t="shared" si="14"/>
        <v>0</v>
      </c>
      <c r="R8" s="10">
        <f t="shared" si="15"/>
        <v>0.67082039324993692</v>
      </c>
      <c r="S8" s="10">
        <f t="shared" si="16"/>
        <v>0.94868329805051377</v>
      </c>
      <c r="T8" s="10">
        <f t="shared" si="17"/>
        <v>1.7492855684535902</v>
      </c>
      <c r="U8" s="10">
        <f t="shared" si="18"/>
        <v>1.5</v>
      </c>
      <c r="V8" s="10">
        <f t="shared" si="19"/>
        <v>1.3416407864998738</v>
      </c>
      <c r="W8" s="10">
        <f t="shared" si="20"/>
        <v>1.8248287590894656</v>
      </c>
    </row>
    <row r="9" spans="1:23" ht="27.75" customHeight="1">
      <c r="A9" s="6">
        <v>1</v>
      </c>
      <c r="B9" s="7">
        <f t="shared" si="0"/>
        <v>1</v>
      </c>
      <c r="C9" s="7">
        <f t="shared" si="10"/>
        <v>9</v>
      </c>
      <c r="D9" s="7">
        <f t="shared" si="1"/>
        <v>9</v>
      </c>
      <c r="E9" s="7">
        <f t="shared" si="2"/>
        <v>25</v>
      </c>
      <c r="F9" s="7">
        <f t="shared" si="3"/>
        <v>36</v>
      </c>
      <c r="G9" s="7">
        <f t="shared" si="4"/>
        <v>1296</v>
      </c>
      <c r="H9" s="7">
        <f t="shared" si="5"/>
        <v>0</v>
      </c>
      <c r="I9" s="7">
        <f t="shared" si="6"/>
        <v>0</v>
      </c>
      <c r="J9" s="7">
        <f t="shared" si="7"/>
        <v>1</v>
      </c>
      <c r="K9" s="7">
        <f t="shared" si="8"/>
        <v>1</v>
      </c>
      <c r="N9" s="10">
        <f t="shared" si="11"/>
        <v>2.1</v>
      </c>
      <c r="O9" s="10">
        <f t="shared" si="12"/>
        <v>1.5</v>
      </c>
      <c r="P9" s="10">
        <f t="shared" si="13"/>
        <v>1.0816653826391966</v>
      </c>
      <c r="Q9" s="10">
        <f t="shared" si="14"/>
        <v>0.67082039324993692</v>
      </c>
      <c r="R9" s="10">
        <f t="shared" si="15"/>
        <v>0</v>
      </c>
      <c r="S9" s="10">
        <f t="shared" si="16"/>
        <v>1.5</v>
      </c>
      <c r="T9" s="10">
        <f t="shared" si="17"/>
        <v>2.3430749027719959</v>
      </c>
      <c r="U9" s="10">
        <f t="shared" si="18"/>
        <v>1.8973665961010275</v>
      </c>
      <c r="V9" s="10">
        <f t="shared" si="19"/>
        <v>1.5</v>
      </c>
      <c r="W9" s="10">
        <f t="shared" si="20"/>
        <v>2.2847319317591723</v>
      </c>
    </row>
    <row r="10" spans="1:23" ht="27.75" customHeight="1">
      <c r="A10" s="6">
        <v>2</v>
      </c>
      <c r="B10" s="7">
        <f t="shared" si="0"/>
        <v>4</v>
      </c>
      <c r="C10" s="7">
        <f t="shared" si="10"/>
        <v>4</v>
      </c>
      <c r="D10" s="7">
        <f t="shared" si="1"/>
        <v>4</v>
      </c>
      <c r="E10" s="7">
        <f t="shared" si="2"/>
        <v>16</v>
      </c>
      <c r="F10" s="7">
        <f t="shared" si="3"/>
        <v>25</v>
      </c>
      <c r="G10" s="7">
        <f t="shared" si="4"/>
        <v>625</v>
      </c>
      <c r="H10" s="7">
        <f t="shared" si="5"/>
        <v>1</v>
      </c>
      <c r="I10" s="7">
        <f t="shared" si="6"/>
        <v>1</v>
      </c>
      <c r="J10" s="7">
        <f t="shared" si="7"/>
        <v>0</v>
      </c>
      <c r="K10" s="7">
        <f t="shared" si="8"/>
        <v>4</v>
      </c>
      <c r="N10" s="10">
        <f t="shared" si="11"/>
        <v>2.5806975801127878</v>
      </c>
      <c r="O10" s="10">
        <f t="shared" si="12"/>
        <v>0.94868329805051377</v>
      </c>
      <c r="P10" s="10">
        <f t="shared" si="13"/>
        <v>1.2727922061357855</v>
      </c>
      <c r="Q10" s="10">
        <f t="shared" si="14"/>
        <v>0.94868329805051377</v>
      </c>
      <c r="R10" s="10">
        <f t="shared" si="15"/>
        <v>1.5</v>
      </c>
      <c r="S10" s="10">
        <f t="shared" si="16"/>
        <v>0</v>
      </c>
      <c r="T10" s="10">
        <f t="shared" si="17"/>
        <v>1.7999999999999998</v>
      </c>
      <c r="U10" s="10">
        <f t="shared" si="18"/>
        <v>2.0124611797498106</v>
      </c>
      <c r="V10" s="10">
        <f t="shared" si="19"/>
        <v>2.1213203435596424</v>
      </c>
      <c r="W10" s="10">
        <f t="shared" si="20"/>
        <v>2.1840329667841551</v>
      </c>
    </row>
    <row r="11" spans="1:23" ht="27.75" customHeight="1">
      <c r="A11" s="6">
        <v>0</v>
      </c>
      <c r="B11" s="7">
        <f t="shared" si="0"/>
        <v>0</v>
      </c>
      <c r="C11" s="7">
        <f t="shared" si="10"/>
        <v>16</v>
      </c>
      <c r="D11" s="7">
        <f t="shared" si="1"/>
        <v>16</v>
      </c>
      <c r="E11" s="7">
        <f t="shared" si="2"/>
        <v>36</v>
      </c>
      <c r="F11" s="7">
        <f t="shared" si="3"/>
        <v>49</v>
      </c>
      <c r="G11" s="7">
        <f t="shared" si="4"/>
        <v>2401</v>
      </c>
      <c r="H11" s="7">
        <f t="shared" si="5"/>
        <v>1</v>
      </c>
      <c r="I11" s="7">
        <f t="shared" si="6"/>
        <v>1</v>
      </c>
      <c r="J11" s="7">
        <f t="shared" si="7"/>
        <v>4</v>
      </c>
      <c r="K11" s="7">
        <f t="shared" si="8"/>
        <v>0</v>
      </c>
      <c r="N11" s="10">
        <f t="shared" si="11"/>
        <v>1.5297058540778352</v>
      </c>
      <c r="O11" s="10">
        <f t="shared" si="12"/>
        <v>0.94868329805051377</v>
      </c>
      <c r="P11" s="10">
        <f t="shared" si="13"/>
        <v>1.2727922061357855</v>
      </c>
      <c r="Q11" s="10">
        <f t="shared" si="14"/>
        <v>1.7492855684535902</v>
      </c>
      <c r="R11" s="10">
        <f t="shared" si="15"/>
        <v>2.3430749027719959</v>
      </c>
      <c r="S11" s="10">
        <f t="shared" si="16"/>
        <v>10.799999999999999</v>
      </c>
      <c r="T11" s="10">
        <f t="shared" si="17"/>
        <v>0</v>
      </c>
      <c r="U11" s="10">
        <f t="shared" si="18"/>
        <v>0.89999999999999991</v>
      </c>
      <c r="V11" s="10">
        <f t="shared" si="19"/>
        <v>1.5297058540778352</v>
      </c>
      <c r="W11" s="10">
        <f t="shared" si="20"/>
        <v>0.67082039324993692</v>
      </c>
    </row>
    <row r="12" spans="1:23" ht="27.75" customHeight="1">
      <c r="N12" s="10">
        <f t="shared" si="11"/>
        <v>0.67082039324993692</v>
      </c>
      <c r="O12" s="10">
        <f t="shared" si="12"/>
        <v>1.0816653826391966</v>
      </c>
      <c r="P12" s="10">
        <f t="shared" si="13"/>
        <v>0.89999999999999991</v>
      </c>
      <c r="Q12" s="10">
        <f t="shared" si="14"/>
        <v>1.5</v>
      </c>
      <c r="R12" s="10">
        <f t="shared" si="15"/>
        <v>1.8973665961010275</v>
      </c>
      <c r="S12" s="10">
        <f t="shared" si="16"/>
        <v>10.837435120913065</v>
      </c>
      <c r="T12" s="10">
        <f t="shared" si="17"/>
        <v>0.89999999999999991</v>
      </c>
      <c r="U12" s="10">
        <f t="shared" si="18"/>
        <v>0</v>
      </c>
      <c r="V12" s="10">
        <f t="shared" si="19"/>
        <v>0.67082039324993692</v>
      </c>
      <c r="W12" s="10">
        <f t="shared" si="20"/>
        <v>0.42426406871192851</v>
      </c>
    </row>
    <row r="13" spans="1:23" ht="27.75" customHeight="1">
      <c r="N13" s="10">
        <f t="shared" si="11"/>
        <v>0.6</v>
      </c>
      <c r="O13" s="10">
        <f t="shared" si="12"/>
        <v>1.3416407864998738</v>
      </c>
      <c r="P13" s="10">
        <f t="shared" si="13"/>
        <v>0.84852813742385702</v>
      </c>
      <c r="Q13" s="10">
        <f t="shared" si="14"/>
        <v>1.3416407864998738</v>
      </c>
      <c r="R13" s="10">
        <f t="shared" si="15"/>
        <v>1.5</v>
      </c>
      <c r="S13" s="10">
        <f t="shared" si="16"/>
        <v>7.6485292703891767</v>
      </c>
      <c r="T13" s="10">
        <f t="shared" si="17"/>
        <v>1.5297058540778352</v>
      </c>
      <c r="U13" s="10">
        <f t="shared" si="18"/>
        <v>0.67082039324993692</v>
      </c>
      <c r="V13" s="10">
        <f t="shared" si="19"/>
        <v>0</v>
      </c>
      <c r="W13" s="10">
        <f t="shared" si="20"/>
        <v>1.0816653826391966</v>
      </c>
    </row>
    <row r="14" spans="1:23" ht="27.75" customHeight="1">
      <c r="G14">
        <f>X3</f>
        <v>0</v>
      </c>
      <c r="N14" s="10">
        <f t="shared" si="11"/>
        <v>0.89999999999999991</v>
      </c>
      <c r="O14" s="10">
        <f t="shared" si="12"/>
        <v>1.236931687685298</v>
      </c>
      <c r="P14" s="10">
        <f t="shared" si="13"/>
        <v>1.236931687685298</v>
      </c>
      <c r="Q14" s="10">
        <f t="shared" si="14"/>
        <v>1.8248287590894656</v>
      </c>
      <c r="R14" s="10">
        <f t="shared" si="15"/>
        <v>2.2847319317591723</v>
      </c>
      <c r="S14" s="10">
        <f t="shared" si="16"/>
        <v>14.712239802287074</v>
      </c>
      <c r="T14" s="10">
        <f t="shared" si="17"/>
        <v>0.67082039324993692</v>
      </c>
      <c r="U14" s="10">
        <f t="shared" si="18"/>
        <v>0.42426406871192851</v>
      </c>
      <c r="V14" s="10">
        <f t="shared" si="19"/>
        <v>1.0816653826391966</v>
      </c>
      <c r="W14" s="10">
        <f t="shared" si="20"/>
        <v>0</v>
      </c>
    </row>
    <row r="15" spans="1:23" ht="27.75" customHeight="1"/>
    <row r="16" spans="1:23" ht="27.75" customHeight="1">
      <c r="A16" s="5" t="s">
        <v>2</v>
      </c>
      <c r="B16" s="5">
        <v>0</v>
      </c>
      <c r="C16" s="5">
        <v>4</v>
      </c>
      <c r="D16" s="5">
        <v>2</v>
      </c>
      <c r="E16" s="5">
        <v>2</v>
      </c>
      <c r="F16" s="5">
        <v>0</v>
      </c>
      <c r="G16" s="5">
        <v>5</v>
      </c>
      <c r="H16" s="5">
        <v>5</v>
      </c>
      <c r="I16" s="5">
        <v>2</v>
      </c>
      <c r="J16" s="5">
        <v>0</v>
      </c>
      <c r="K16" s="5">
        <v>3</v>
      </c>
    </row>
    <row r="17" spans="1:24" ht="27.75" customHeight="1">
      <c r="A17" s="5">
        <v>0</v>
      </c>
      <c r="B17" s="8">
        <f>($B$16-A17)^2</f>
        <v>0</v>
      </c>
      <c r="C17" s="4">
        <f>($C$16-A17)^2</f>
        <v>16</v>
      </c>
      <c r="D17" s="4">
        <f>($D$16-A17)^2</f>
        <v>4</v>
      </c>
      <c r="E17" s="8">
        <f>(E$16-A17)^2</f>
        <v>4</v>
      </c>
      <c r="F17" s="4">
        <f>($F$16-A17)^2</f>
        <v>0</v>
      </c>
      <c r="G17" s="4">
        <f>($G$16-A17)^2</f>
        <v>25</v>
      </c>
      <c r="H17" s="8">
        <f>($H$16-A17)^2</f>
        <v>25</v>
      </c>
      <c r="I17" s="4">
        <f>($I$16-A17)^2</f>
        <v>4</v>
      </c>
      <c r="J17" s="4">
        <f>($J$16-A17)^2</f>
        <v>0</v>
      </c>
      <c r="K17" s="8">
        <f>($K$16-A17)^2</f>
        <v>9</v>
      </c>
    </row>
    <row r="18" spans="1:24" ht="27.75" customHeight="1">
      <c r="A18" s="5">
        <v>4</v>
      </c>
      <c r="B18" s="4">
        <f t="shared" ref="B18:B26" si="21">($B$16-A18)^2</f>
        <v>16</v>
      </c>
      <c r="C18" s="8">
        <f t="shared" ref="C18:C26" si="22">($C$16-A18)^2</f>
        <v>0</v>
      </c>
      <c r="D18" s="4">
        <f t="shared" ref="D18:D26" si="23">($D$16-A18)^2</f>
        <v>4</v>
      </c>
      <c r="E18" s="4">
        <f t="shared" ref="E18:E26" si="24">(E$16-A18)^2</f>
        <v>4</v>
      </c>
      <c r="F18" s="8">
        <f t="shared" ref="F18:F26" si="25">($F$16-A18)^2</f>
        <v>16</v>
      </c>
      <c r="G18" s="4">
        <f t="shared" ref="G18:G26" si="26">($G$16-A18)^2</f>
        <v>1</v>
      </c>
      <c r="H18" s="4">
        <f t="shared" ref="H18:H26" si="27">($H$16-A18)^2</f>
        <v>1</v>
      </c>
      <c r="I18" s="8">
        <f t="shared" ref="I18:I26" si="28">($I$16-A18)^2</f>
        <v>4</v>
      </c>
      <c r="J18" s="4">
        <f t="shared" ref="J18:J26" si="29">($J$16-A18)^2</f>
        <v>16</v>
      </c>
      <c r="K18" s="4">
        <f t="shared" ref="K18:K26" si="30">($K$16-A18)^2</f>
        <v>1</v>
      </c>
    </row>
    <row r="19" spans="1:24" ht="27.75" customHeight="1">
      <c r="A19" s="5">
        <v>2</v>
      </c>
      <c r="B19" s="4">
        <f t="shared" si="21"/>
        <v>4</v>
      </c>
      <c r="C19" s="4">
        <f t="shared" si="22"/>
        <v>4</v>
      </c>
      <c r="D19" s="8">
        <f t="shared" si="23"/>
        <v>0</v>
      </c>
      <c r="E19" s="4">
        <f t="shared" si="24"/>
        <v>0</v>
      </c>
      <c r="F19" s="4">
        <f t="shared" si="25"/>
        <v>4</v>
      </c>
      <c r="G19" s="8">
        <f t="shared" si="26"/>
        <v>9</v>
      </c>
      <c r="H19" s="4">
        <f t="shared" si="27"/>
        <v>9</v>
      </c>
      <c r="I19" s="4">
        <f t="shared" si="28"/>
        <v>0</v>
      </c>
      <c r="J19" s="8">
        <f t="shared" si="29"/>
        <v>4</v>
      </c>
      <c r="K19" s="4">
        <f t="shared" si="30"/>
        <v>1</v>
      </c>
    </row>
    <row r="20" spans="1:24" ht="27.75" customHeight="1">
      <c r="A20" s="5">
        <v>2</v>
      </c>
      <c r="B20" s="8">
        <f t="shared" si="21"/>
        <v>4</v>
      </c>
      <c r="C20" s="4">
        <f t="shared" si="22"/>
        <v>4</v>
      </c>
      <c r="D20" s="4">
        <f t="shared" si="23"/>
        <v>0</v>
      </c>
      <c r="E20" s="8">
        <f t="shared" si="24"/>
        <v>0</v>
      </c>
      <c r="F20" s="4">
        <f t="shared" si="25"/>
        <v>4</v>
      </c>
      <c r="G20" s="4">
        <f t="shared" si="26"/>
        <v>9</v>
      </c>
      <c r="H20" s="8">
        <f t="shared" si="27"/>
        <v>9</v>
      </c>
      <c r="I20" s="4">
        <f t="shared" si="28"/>
        <v>0</v>
      </c>
      <c r="J20" s="4">
        <f t="shared" si="29"/>
        <v>4</v>
      </c>
      <c r="K20" s="8">
        <f t="shared" si="30"/>
        <v>1</v>
      </c>
    </row>
    <row r="21" spans="1:24" ht="27.75" customHeight="1">
      <c r="A21" s="5">
        <v>0</v>
      </c>
      <c r="B21" s="4">
        <f t="shared" si="21"/>
        <v>0</v>
      </c>
      <c r="C21" s="8">
        <f t="shared" si="22"/>
        <v>16</v>
      </c>
      <c r="D21" s="4">
        <f t="shared" si="23"/>
        <v>4</v>
      </c>
      <c r="E21" s="4">
        <f t="shared" si="24"/>
        <v>4</v>
      </c>
      <c r="F21" s="8">
        <f t="shared" si="25"/>
        <v>0</v>
      </c>
      <c r="G21" s="4">
        <f t="shared" si="26"/>
        <v>25</v>
      </c>
      <c r="H21" s="4">
        <f t="shared" si="27"/>
        <v>25</v>
      </c>
      <c r="I21" s="8">
        <f t="shared" si="28"/>
        <v>4</v>
      </c>
      <c r="J21" s="4">
        <f t="shared" si="29"/>
        <v>0</v>
      </c>
      <c r="K21" s="4">
        <f t="shared" si="30"/>
        <v>9</v>
      </c>
    </row>
    <row r="22" spans="1:24" ht="27.75" customHeight="1">
      <c r="A22" s="5">
        <v>5</v>
      </c>
      <c r="B22" s="4">
        <f t="shared" si="21"/>
        <v>25</v>
      </c>
      <c r="C22" s="4">
        <f t="shared" si="22"/>
        <v>1</v>
      </c>
      <c r="D22" s="8">
        <f t="shared" si="23"/>
        <v>9</v>
      </c>
      <c r="E22" s="4">
        <f t="shared" si="24"/>
        <v>9</v>
      </c>
      <c r="F22" s="4">
        <f t="shared" si="25"/>
        <v>25</v>
      </c>
      <c r="G22" s="8">
        <f t="shared" si="26"/>
        <v>0</v>
      </c>
      <c r="H22" s="4">
        <f t="shared" si="27"/>
        <v>0</v>
      </c>
      <c r="I22" s="4">
        <f t="shared" si="28"/>
        <v>9</v>
      </c>
      <c r="J22" s="8">
        <f t="shared" si="29"/>
        <v>25</v>
      </c>
      <c r="K22" s="4">
        <f t="shared" si="30"/>
        <v>4</v>
      </c>
    </row>
    <row r="23" spans="1:24" ht="27.75" customHeight="1">
      <c r="A23" s="5">
        <v>5</v>
      </c>
      <c r="B23" s="8">
        <f t="shared" si="21"/>
        <v>25</v>
      </c>
      <c r="C23" s="4">
        <f t="shared" si="22"/>
        <v>1</v>
      </c>
      <c r="D23" s="4">
        <f t="shared" si="23"/>
        <v>9</v>
      </c>
      <c r="E23" s="8">
        <f t="shared" si="24"/>
        <v>9</v>
      </c>
      <c r="F23" s="4">
        <f t="shared" si="25"/>
        <v>25</v>
      </c>
      <c r="G23" s="4">
        <f t="shared" si="26"/>
        <v>0</v>
      </c>
      <c r="H23" s="8">
        <f t="shared" si="27"/>
        <v>0</v>
      </c>
      <c r="I23" s="4">
        <f t="shared" si="28"/>
        <v>9</v>
      </c>
      <c r="J23" s="4">
        <f t="shared" si="29"/>
        <v>25</v>
      </c>
      <c r="K23" s="8">
        <f t="shared" si="30"/>
        <v>4</v>
      </c>
    </row>
    <row r="24" spans="1:24" ht="27.75" customHeight="1">
      <c r="A24" s="5">
        <v>2</v>
      </c>
      <c r="B24" s="4">
        <f t="shared" si="21"/>
        <v>4</v>
      </c>
      <c r="C24" s="8">
        <f t="shared" si="22"/>
        <v>4</v>
      </c>
      <c r="D24" s="4">
        <f t="shared" si="23"/>
        <v>0</v>
      </c>
      <c r="E24" s="4">
        <f t="shared" si="24"/>
        <v>0</v>
      </c>
      <c r="F24" s="8">
        <f t="shared" si="25"/>
        <v>4</v>
      </c>
      <c r="G24" s="4">
        <f t="shared" si="26"/>
        <v>9</v>
      </c>
      <c r="H24" s="4">
        <f t="shared" si="27"/>
        <v>9</v>
      </c>
      <c r="I24" s="8">
        <f t="shared" si="28"/>
        <v>0</v>
      </c>
      <c r="J24" s="4">
        <f t="shared" si="29"/>
        <v>4</v>
      </c>
      <c r="K24" s="4">
        <f t="shared" si="30"/>
        <v>1</v>
      </c>
    </row>
    <row r="25" spans="1:24" ht="27.75" customHeight="1">
      <c r="A25" s="5">
        <v>0</v>
      </c>
      <c r="B25" s="4">
        <f t="shared" si="21"/>
        <v>0</v>
      </c>
      <c r="C25" s="4">
        <f t="shared" si="22"/>
        <v>16</v>
      </c>
      <c r="D25" s="8">
        <f t="shared" si="23"/>
        <v>4</v>
      </c>
      <c r="E25" s="4">
        <f t="shared" si="24"/>
        <v>4</v>
      </c>
      <c r="F25" s="4">
        <f t="shared" si="25"/>
        <v>0</v>
      </c>
      <c r="G25" s="8">
        <f t="shared" si="26"/>
        <v>25</v>
      </c>
      <c r="H25" s="4">
        <f t="shared" si="27"/>
        <v>25</v>
      </c>
      <c r="I25" s="4">
        <f t="shared" si="28"/>
        <v>4</v>
      </c>
      <c r="J25" s="8">
        <f t="shared" si="29"/>
        <v>0</v>
      </c>
      <c r="K25" s="4">
        <f t="shared" si="30"/>
        <v>9</v>
      </c>
    </row>
    <row r="26" spans="1:24" ht="27.75" customHeight="1">
      <c r="A26" s="5">
        <v>3</v>
      </c>
      <c r="B26" s="8">
        <f t="shared" si="21"/>
        <v>9</v>
      </c>
      <c r="C26" s="4">
        <f t="shared" si="22"/>
        <v>1</v>
      </c>
      <c r="D26" s="4">
        <f t="shared" si="23"/>
        <v>1</v>
      </c>
      <c r="E26" s="8">
        <f t="shared" si="24"/>
        <v>1</v>
      </c>
      <c r="F26" s="4">
        <f t="shared" si="25"/>
        <v>9</v>
      </c>
      <c r="G26" s="4">
        <f t="shared" si="26"/>
        <v>4</v>
      </c>
      <c r="H26" s="8">
        <f t="shared" si="27"/>
        <v>4</v>
      </c>
      <c r="I26" s="4">
        <f t="shared" si="28"/>
        <v>1</v>
      </c>
      <c r="J26" s="4">
        <f t="shared" si="29"/>
        <v>9</v>
      </c>
      <c r="K26" s="8">
        <f t="shared" si="30"/>
        <v>0</v>
      </c>
    </row>
    <row r="27" spans="1:24" ht="27.75" customHeight="1"/>
    <row r="28" spans="1:24" ht="27.75" customHeight="1">
      <c r="O28" s="9" t="s">
        <v>9</v>
      </c>
      <c r="P28" s="9" t="s">
        <v>10</v>
      </c>
      <c r="Q28" s="9" t="s">
        <v>11</v>
      </c>
      <c r="R28" s="9" t="s">
        <v>12</v>
      </c>
      <c r="S28" s="9" t="s">
        <v>13</v>
      </c>
      <c r="T28" s="9" t="s">
        <v>14</v>
      </c>
      <c r="U28" s="9" t="s">
        <v>15</v>
      </c>
      <c r="V28" s="9" t="s">
        <v>16</v>
      </c>
      <c r="W28" s="9" t="s">
        <v>17</v>
      </c>
      <c r="X28" s="9" t="s">
        <v>18</v>
      </c>
    </row>
    <row r="29" spans="1:24" ht="27.75" customHeight="1">
      <c r="O29" s="9"/>
      <c r="P29" s="9"/>
      <c r="Q29" s="9"/>
      <c r="R29" s="9"/>
      <c r="S29" s="9"/>
      <c r="T29" s="9"/>
      <c r="U29" s="9"/>
      <c r="V29" s="9"/>
      <c r="W29" s="9"/>
      <c r="X29" s="9"/>
    </row>
    <row r="30" spans="1:24" ht="27.75" customHeight="1">
      <c r="O30" s="9" t="s">
        <v>19</v>
      </c>
      <c r="P30" s="9" t="s">
        <v>20</v>
      </c>
      <c r="Q30" s="9" t="s">
        <v>21</v>
      </c>
      <c r="R30" s="9" t="s">
        <v>22</v>
      </c>
      <c r="S30" s="9" t="s">
        <v>23</v>
      </c>
      <c r="T30" s="9" t="s">
        <v>24</v>
      </c>
      <c r="U30" s="9" t="s">
        <v>25</v>
      </c>
      <c r="V30" s="9" t="s">
        <v>26</v>
      </c>
      <c r="W30" s="9" t="s">
        <v>27</v>
      </c>
      <c r="X30" s="9" t="s">
        <v>28</v>
      </c>
    </row>
    <row r="31" spans="1:24" ht="27.75" customHeight="1">
      <c r="O31" s="9"/>
      <c r="P31" s="9"/>
      <c r="Q31" s="9"/>
      <c r="R31" s="9"/>
      <c r="S31" s="9"/>
      <c r="T31" s="9"/>
      <c r="U31" s="9"/>
      <c r="V31" s="9"/>
      <c r="W31" s="9"/>
      <c r="X31" s="9"/>
    </row>
    <row r="32" spans="1:24" ht="27.75" customHeight="1">
      <c r="O32" s="9" t="s">
        <v>29</v>
      </c>
      <c r="P32" s="9" t="s">
        <v>30</v>
      </c>
      <c r="Q32" s="9" t="s">
        <v>31</v>
      </c>
      <c r="R32" s="9" t="s">
        <v>41</v>
      </c>
      <c r="S32" s="9" t="s">
        <v>42</v>
      </c>
      <c r="T32" s="9" t="s">
        <v>43</v>
      </c>
      <c r="U32" s="9" t="s">
        <v>44</v>
      </c>
      <c r="V32" s="9" t="s">
        <v>45</v>
      </c>
      <c r="W32" s="9" t="s">
        <v>46</v>
      </c>
      <c r="X32" s="9" t="s">
        <v>47</v>
      </c>
    </row>
    <row r="33" spans="15:24" ht="27.75" customHeight="1">
      <c r="O33" s="9"/>
      <c r="P33" s="9"/>
      <c r="Q33" s="9"/>
      <c r="R33" s="9"/>
      <c r="S33" s="9"/>
      <c r="T33" s="9"/>
      <c r="U33" s="9"/>
      <c r="V33" s="9"/>
      <c r="W33" s="9"/>
      <c r="X33" s="9"/>
    </row>
    <row r="34" spans="15:24" ht="27.75" customHeight="1">
      <c r="O34" s="9" t="s">
        <v>32</v>
      </c>
      <c r="P34" s="9" t="s">
        <v>33</v>
      </c>
      <c r="Q34" s="9" t="s">
        <v>34</v>
      </c>
      <c r="R34" s="9" t="s">
        <v>48</v>
      </c>
      <c r="S34" s="9" t="s">
        <v>49</v>
      </c>
      <c r="T34" s="9" t="s">
        <v>50</v>
      </c>
      <c r="U34" s="9" t="s">
        <v>51</v>
      </c>
      <c r="V34" s="9" t="s">
        <v>52</v>
      </c>
      <c r="W34" s="9" t="s">
        <v>53</v>
      </c>
      <c r="X34" s="9" t="s">
        <v>54</v>
      </c>
    </row>
    <row r="35" spans="15:24" ht="27.75" customHeight="1">
      <c r="O35" s="9"/>
      <c r="P35" s="9"/>
      <c r="Q35" s="9"/>
      <c r="R35" s="9"/>
      <c r="S35" s="9"/>
      <c r="T35" s="9"/>
      <c r="U35" s="9"/>
      <c r="V35" s="9"/>
      <c r="W35" s="9"/>
      <c r="X35" s="9"/>
    </row>
    <row r="36" spans="15:24" ht="27.75" customHeight="1">
      <c r="O36" s="9" t="s">
        <v>35</v>
      </c>
      <c r="P36" s="9" t="s">
        <v>55</v>
      </c>
      <c r="Q36" s="9" t="s">
        <v>56</v>
      </c>
      <c r="R36" s="9" t="s">
        <v>57</v>
      </c>
      <c r="S36" s="9" t="s">
        <v>58</v>
      </c>
      <c r="T36" s="9" t="s">
        <v>59</v>
      </c>
      <c r="U36" s="9" t="s">
        <v>60</v>
      </c>
      <c r="V36" s="9" t="s">
        <v>61</v>
      </c>
      <c r="W36" s="9" t="s">
        <v>62</v>
      </c>
      <c r="X36" s="9" t="s">
        <v>63</v>
      </c>
    </row>
    <row r="37" spans="15:24" ht="27.75" customHeight="1">
      <c r="O37" s="9"/>
      <c r="P37" s="9"/>
      <c r="Q37" s="9"/>
      <c r="R37" s="9"/>
      <c r="S37" s="9"/>
      <c r="T37" s="9"/>
      <c r="U37" s="9"/>
      <c r="V37" s="9"/>
      <c r="W37" s="9"/>
      <c r="X37" s="9"/>
    </row>
    <row r="38" spans="15:24" ht="27.75" customHeight="1">
      <c r="O38" s="9" t="s">
        <v>37</v>
      </c>
      <c r="P38" s="9" t="s">
        <v>36</v>
      </c>
      <c r="Q38" s="9" t="s">
        <v>64</v>
      </c>
      <c r="R38" s="9" t="s">
        <v>65</v>
      </c>
      <c r="S38" s="9" t="s">
        <v>66</v>
      </c>
      <c r="T38" s="9" t="s">
        <v>67</v>
      </c>
      <c r="U38" s="9" t="s">
        <v>68</v>
      </c>
      <c r="V38" s="9" t="s">
        <v>69</v>
      </c>
      <c r="W38" s="9" t="s">
        <v>70</v>
      </c>
      <c r="X38" s="9" t="s">
        <v>71</v>
      </c>
    </row>
    <row r="39" spans="15:24" ht="27.75" customHeight="1">
      <c r="O39" s="9"/>
      <c r="P39" s="9"/>
      <c r="Q39" s="9"/>
      <c r="R39" s="9"/>
      <c r="S39" s="9"/>
      <c r="T39" s="9"/>
      <c r="U39" s="9"/>
      <c r="V39" s="9"/>
      <c r="W39" s="9"/>
      <c r="X39" s="9"/>
    </row>
    <row r="40" spans="15:24" ht="27.75" customHeight="1">
      <c r="O40" s="9" t="s">
        <v>38</v>
      </c>
      <c r="P40" s="9" t="s">
        <v>72</v>
      </c>
      <c r="Q40" s="9" t="s">
        <v>73</v>
      </c>
      <c r="R40" s="9" t="s">
        <v>74</v>
      </c>
      <c r="S40" s="9" t="s">
        <v>75</v>
      </c>
      <c r="T40" s="9" t="s">
        <v>76</v>
      </c>
      <c r="U40" s="9" t="s">
        <v>77</v>
      </c>
      <c r="V40" s="9" t="s">
        <v>78</v>
      </c>
      <c r="W40" s="9" t="s">
        <v>79</v>
      </c>
      <c r="X40" s="9" t="s">
        <v>80</v>
      </c>
    </row>
    <row r="41" spans="15:24" ht="27.75" customHeight="1">
      <c r="O41" s="9"/>
      <c r="P41" s="9"/>
      <c r="Q41" s="9"/>
      <c r="R41" s="9"/>
      <c r="S41" s="9"/>
      <c r="T41" s="9"/>
      <c r="U41" s="9"/>
      <c r="V41" s="9"/>
      <c r="W41" s="9"/>
      <c r="X41" s="9"/>
    </row>
    <row r="42" spans="15:24" ht="27.75" customHeight="1">
      <c r="O42" s="9" t="s">
        <v>39</v>
      </c>
      <c r="P42" s="9" t="s">
        <v>81</v>
      </c>
      <c r="Q42" s="9" t="s">
        <v>82</v>
      </c>
      <c r="R42" s="9" t="s">
        <v>83</v>
      </c>
      <c r="S42" s="9" t="s">
        <v>84</v>
      </c>
      <c r="T42" s="9" t="s">
        <v>85</v>
      </c>
      <c r="U42" s="9" t="s">
        <v>86</v>
      </c>
      <c r="V42" s="9" t="s">
        <v>87</v>
      </c>
      <c r="W42" s="9" t="s">
        <v>88</v>
      </c>
      <c r="X42" s="9" t="s">
        <v>89</v>
      </c>
    </row>
    <row r="43" spans="15:24" ht="27.75" customHeight="1">
      <c r="O43" s="9"/>
      <c r="P43" s="9"/>
      <c r="Q43" s="9"/>
      <c r="R43" s="9"/>
      <c r="S43" s="9"/>
      <c r="T43" s="9"/>
      <c r="U43" s="9"/>
      <c r="V43" s="9"/>
      <c r="W43" s="9"/>
      <c r="X43" s="9"/>
    </row>
    <row r="44" spans="15:24" ht="27.75" customHeight="1">
      <c r="O44" s="9" t="s">
        <v>40</v>
      </c>
      <c r="P44" s="9" t="s">
        <v>90</v>
      </c>
      <c r="Q44" s="9" t="s">
        <v>91</v>
      </c>
      <c r="R44" s="9" t="s">
        <v>92</v>
      </c>
      <c r="S44" s="9" t="s">
        <v>93</v>
      </c>
      <c r="T44" s="9" t="s">
        <v>94</v>
      </c>
      <c r="U44" s="9" t="s">
        <v>95</v>
      </c>
      <c r="V44" s="9" t="s">
        <v>96</v>
      </c>
      <c r="W44" s="9" t="s">
        <v>97</v>
      </c>
      <c r="X44" s="9" t="s">
        <v>98</v>
      </c>
    </row>
    <row r="45" spans="15:24" ht="27.75" customHeight="1"/>
    <row r="46" spans="15:24" ht="27.75" customHeight="1"/>
    <row r="47" spans="15:24" ht="27.75" customHeight="1"/>
    <row r="48" spans="15:24" ht="27.75" customHeight="1"/>
    <row r="49" ht="27.75" customHeight="1"/>
    <row r="50" ht="27.75" customHeight="1"/>
    <row r="51" ht="27.75" customHeight="1"/>
    <row r="52" ht="27.75" customHeight="1"/>
    <row r="53" ht="27.75" customHeight="1"/>
    <row r="54" ht="27.75" customHeight="1"/>
    <row r="55" ht="27.75" customHeight="1"/>
    <row r="56" ht="27.75" customHeight="1"/>
  </sheetData>
  <pageMargins left="0.7" right="0.7" top="0.75" bottom="0.75" header="0.3" footer="0.3"/>
  <pageSetup paperSize="0" orientation="portrait" horizontalDpi="0" verticalDpi="0" copies="0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>
    <row r="1" spans="1:1">
      <c r="A1" t="s">
        <v>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5"/>
  <sheetData>
    <row r="1" spans="1:1">
      <c r="A1" t="s">
        <v>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pb_de_transport</vt:lpstr>
      <vt:lpstr>pb_et_question</vt:lpstr>
      <vt:lpstr>réalisation</vt:lpstr>
      <vt:lpstr>modélisation</vt:lpstr>
      <vt:lpstr>première_méthode</vt:lpstr>
      <vt:lpstr>deuxiéme_méthode</vt:lpstr>
      <vt:lpstr>solution_adaptatif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2019-04-04T21:24:59Z</dcterms:modified>
</cp:coreProperties>
</file>