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26e347d5f0dff2a/Bureau/"/>
    </mc:Choice>
  </mc:AlternateContent>
  <xr:revisionPtr revIDLastSave="1" documentId="8_{35E1D828-2A85-43A9-909A-A7D1A2F28802}" xr6:coauthVersionLast="43" xr6:coauthVersionMax="43" xr10:uidLastSave="{F6711D94-9398-414E-8ED6-ACA0C1C2F0B0}"/>
  <bookViews>
    <workbookView xWindow="22932" yWindow="-108" windowWidth="23256" windowHeight="12720" xr2:uid="{00000000-000D-0000-FFFF-FFFF00000000}"/>
  </bookViews>
  <sheets>
    <sheet name="Carrières" sheetId="1" r:id="rId1"/>
    <sheet name="Calcul" sheetId="3" r:id="rId2"/>
  </sheets>
  <externalReferences>
    <externalReference r:id="rId3"/>
  </externalReferences>
  <definedNames>
    <definedName name="CPArr">Carrières!$C$4</definedName>
    <definedName name="DonnéesExternes_1" localSheetId="1" hidden="1">Calcul!$A$1:$J$4</definedName>
    <definedName name="Matériau">Carrières!$C$6</definedName>
    <definedName name="RapportPL">Carrières!$F$6</definedName>
    <definedName name="RueArr">Carrières!$C$3</definedName>
    <definedName name="VilleArr">Carrières!$C$2</definedName>
    <definedName name="VOTRE_CLE_API">Carrières!$J$2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  <c r="J9" i="1"/>
  <c r="J10" i="1"/>
  <c r="J11" i="1"/>
  <c r="G4" i="1"/>
  <c r="F4" i="1"/>
  <c r="F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CalculDistance" description="Connexion à la requête « CalculDistance » dans le classeur." type="5" refreshedVersion="0" background="1">
    <dbPr connection="provider=Microsoft.Mashup.OleDb.1;data source=$Workbook$;location=CalculDistance;extended properties=" command="SELECT * FROM [CalculDistance]"/>
  </connection>
  <connection id="2" xr16:uid="{00000000-0015-0000-FFFF-FFFF01000000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<sst xmlns="http://schemas.openxmlformats.org/spreadsheetml/2006/main" count="66" uniqueCount="34">
  <si>
    <t>Morlaix</t>
  </si>
  <si>
    <t>quai du léon</t>
  </si>
  <si>
    <t>Riec-Sur-Bélon</t>
  </si>
  <si>
    <t>kernivaign</t>
  </si>
  <si>
    <t>grand champ</t>
  </si>
  <si>
    <t>Poulmarh</t>
  </si>
  <si>
    <t>CMGO</t>
  </si>
  <si>
    <t>Garlan</t>
  </si>
  <si>
    <t>Dividou</t>
  </si>
  <si>
    <t>Ville départ</t>
  </si>
  <si>
    <t>Rue départ</t>
  </si>
  <si>
    <t>Ville arrivée</t>
  </si>
  <si>
    <t>Rue arrivée</t>
  </si>
  <si>
    <t>Clé API</t>
  </si>
  <si>
    <t>Distance</t>
  </si>
  <si>
    <t>Groupe</t>
  </si>
  <si>
    <t>Contact</t>
  </si>
  <si>
    <t>Code postal</t>
  </si>
  <si>
    <t>Matériau recherché</t>
  </si>
  <si>
    <t>Granulats</t>
  </si>
  <si>
    <t>Vitesses VL</t>
  </si>
  <si>
    <t>Vitesses PL</t>
  </si>
  <si>
    <t>Rapport PL-VL</t>
  </si>
  <si>
    <t>coef. PL</t>
  </si>
  <si>
    <t>CP</t>
  </si>
  <si>
    <t>Site</t>
  </si>
  <si>
    <t>Dép.</t>
  </si>
  <si>
    <t>site</t>
  </si>
  <si>
    <t>Dépôt</t>
  </si>
  <si>
    <t>Eurovia</t>
  </si>
  <si>
    <t>durée =</t>
  </si>
  <si>
    <t>durée voiture / RapportPL</t>
  </si>
  <si>
    <t>Activité 1</t>
  </si>
  <si>
    <t>Activité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</si>
</sst>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&quot; km&quot;"/>
    <numFmt numFmtId="165" formatCode="0.00&quot; km&quot;"/>
    <numFmt numFmtId="166" formatCode="0#&quot; &quot;##&quot; &quot;##&quot; &quot;##&quot; &quot;##"/>
  </numFmts>
  <fonts count="8" x14ac:knownFonts="1">
    <font>
      <sz val="11"/>
      <color theme="1"/>
      <name val="Century Gothic"/>
      <family val="2"/>
    </font>
    <font>
      <u/>
      <sz val="11"/>
      <color theme="1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b/>
      <sz val="11"/>
      <color theme="6"/>
      <name val="Century Gothic"/>
      <family val="2"/>
    </font>
    <font>
      <i/>
      <sz val="11"/>
      <color theme="6"/>
      <name val="Century Gothic"/>
      <family val="2"/>
    </font>
    <font>
      <sz val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NumberFormat="1"/>
    <xf numFmtId="0" fontId="0" fillId="0" borderId="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165" fontId="0" fillId="0" borderId="0" xfId="0" applyNumberFormat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9" fontId="6" fillId="0" borderId="10" xfId="2" applyFont="1" applyBorder="1" applyAlignment="1">
      <alignment horizontal="center" vertical="center"/>
    </xf>
    <xf numFmtId="9" fontId="6" fillId="0" borderId="11" xfId="2" applyFont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166" fontId="1" fillId="0" borderId="7" xfId="1" applyNumberFormat="1" applyFill="1" applyBorder="1" applyAlignment="1">
      <alignment horizontal="center" vertical="center"/>
    </xf>
    <xf numFmtId="166" fontId="1" fillId="0" borderId="8" xfId="1" applyNumberFormat="1" applyFill="1" applyBorder="1" applyAlignment="1">
      <alignment horizontal="center" vertical="center"/>
    </xf>
    <xf numFmtId="164" fontId="1" fillId="0" borderId="8" xfId="1" applyNumberFormat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1" fontId="0" fillId="2" borderId="0" xfId="0" applyNumberFormat="1" applyFill="1" applyAlignment="1">
      <alignment horizontal="right" vertical="center"/>
    </xf>
    <xf numFmtId="0" fontId="0" fillId="0" borderId="0" xfId="0" applyNumberFormat="1" applyAlignment="1"/>
  </cellXfs>
  <cellStyles count="3">
    <cellStyle name="Lien hypertexte" xfId="1" builtinId="8"/>
    <cellStyle name="Normal" xfId="0" builtinId="0"/>
    <cellStyle name="Pourcentage" xfId="2" builtinId="5"/>
  </cellStyles>
  <dxfs count="18">
    <dxf>
      <numFmt numFmtId="165" formatCode="0.00&quot; km&quot;"/>
    </dxf>
    <dxf>
      <numFmt numFmtId="165" formatCode="0.00&quot; km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0.0&quot; km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0.0&quot; km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0.0&quot; km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4" formatCode="0.0&quot; km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stancier_test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Carrières"/>
      <sheetName val="Calcul"/>
    </sheetNames>
    <sheetDataSet>
      <sheetData sheetId="0"/>
      <sheetData sheetId="1" refreshError="1"/>
      <sheetData sheetId="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0000000}" autoFormatId="16" applyNumberFormats="0" applyBorderFormats="0" applyFontFormats="0" applyPatternFormats="0" applyAlignmentFormats="0" applyWidthHeightFormats="0">
  <queryTableRefresh nextId="18">
    <queryTableFields count="10">
      <queryTableField id="1" name="Rue départ" tableColumnId="1"/>
      <queryTableField id="2" name="Ville départ" tableColumnId="2"/>
      <queryTableField id="8" name="CP" tableColumnId="6"/>
      <queryTableField id="5" name="Groupe" tableColumnId="3"/>
      <queryTableField id="9" name="Activité 1" tableColumnId="7"/>
      <queryTableField id="10" name="Activité 2" tableColumnId="8"/>
      <queryTableField id="6" name="Contact" tableColumnId="4"/>
      <queryTableField id="11" name="Site" tableColumnId="9"/>
      <queryTableField id="12" name="Dép." tableColumnId="10"/>
      <queryTableField id="7" name="Distanc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ata" displayName="Data" ref="B8:J11" totalsRowShown="0" headerRowDxfId="17" headerRowBorderDxfId="16" tableBorderDxfId="15">
  <autoFilter ref="B8:J11" xr:uid="{00000000-0009-0000-0100-000002000000}"/>
  <tableColumns count="9">
    <tableColumn id="1" xr3:uid="{00000000-0010-0000-0000-000001000000}" name="Rue départ" dataDxfId="14"/>
    <tableColumn id="2" xr3:uid="{00000000-0010-0000-0000-000002000000}" name="Ville départ" dataDxfId="13"/>
    <tableColumn id="3" xr3:uid="{373EA352-E1DF-4831-BE20-061EBC0D0353}" name="CP" dataDxfId="11"/>
    <tableColumn id="5" xr3:uid="{00000000-0010-0000-0000-000005000000}" name="Groupe" dataDxfId="12"/>
    <tableColumn id="4" xr3:uid="{D4DA7F22-AB79-473D-B892-9C1FF6F722F0}" name="Activité 1" dataDxfId="10"/>
    <tableColumn id="7" xr3:uid="{3F21AF3B-7DBC-429E-BC1A-F89730696181}" name="Activité 2" dataDxfId="9"/>
    <tableColumn id="6" xr3:uid="{00000000-0010-0000-0000-000006000000}" name="Contact" dataDxfId="6" dataCellStyle="Lien hypertexte"/>
    <tableColumn id="8" xr3:uid="{5D22F52E-C1A2-40B0-B20D-3F1A87EF9CE4}" name="Site" dataDxfId="8"/>
    <tableColumn id="10" xr3:uid="{94CD9E27-F50E-4630-988E-5C818A927F7E}" name="Dép." dataDxfId="7">
      <calculatedColumnFormula>(Data[[#This Row],[CP]]-RIGHT(Data[[#This Row],[CP]],3))/1000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Data" displayName="Data_1" ref="A1:J4" tableType="queryTable">
  <autoFilter ref="A1:J4" xr:uid="{00000000-0009-0000-0100-000001000000}"/>
  <tableColumns count="10">
    <tableColumn id="1" xr3:uid="{00000000-0010-0000-0100-000001000000}" uniqueName="1" name="Rue départ" totalsRowLabel="Total" queryTableFieldId="1" dataDxfId="5"/>
    <tableColumn id="2" xr3:uid="{00000000-0010-0000-0100-000002000000}" uniqueName="2" name="Ville départ" queryTableFieldId="2" dataDxfId="4"/>
    <tableColumn id="6" xr3:uid="{10590E5C-C6BC-49B4-8F06-B63E8B8B5BB3}" uniqueName="6" name="CP" queryTableFieldId="8"/>
    <tableColumn id="3" xr3:uid="{00000000-0010-0000-0100-000003000000}" uniqueName="3" name="Groupe" queryTableFieldId="5" dataDxfId="3"/>
    <tableColumn id="7" xr3:uid="{6E5E8A4B-3373-4DFD-A265-69701EFAA967}" uniqueName="7" name="Activité 1" queryTableFieldId="9"/>
    <tableColumn id="8" xr3:uid="{3E3E4519-886B-4C13-8BB6-64DF2B847D3C}" uniqueName="8" name="Activité 2" queryTableFieldId="10"/>
    <tableColumn id="4" xr3:uid="{00000000-0010-0000-0100-000004000000}" uniqueName="4" name="Contact" queryTableFieldId="6" dataDxfId="2"/>
    <tableColumn id="9" xr3:uid="{F5B2D1EB-B290-4358-A99D-79AB83D52A8F}" uniqueName="9" name="Site" queryTableFieldId="11"/>
    <tableColumn id="10" xr3:uid="{C8C8AE5C-A6A2-4297-A26D-823E0A6562A0}" uniqueName="10" name="Dép." queryTableFieldId="12"/>
    <tableColumn id="5" xr3:uid="{00000000-0010-0000-0100-000005000000}" uniqueName="5" name="Distance" totalsRowFunction="sum" queryTableFieldId="7" dataDxfId="1" totalsRow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c@3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b@2" TargetMode="External"/><Relationship Id="rId1" Type="http://schemas.openxmlformats.org/officeDocument/2006/relationships/hyperlink" Target="mailto:a@1" TargetMode="External"/><Relationship Id="rId6" Type="http://schemas.openxmlformats.org/officeDocument/2006/relationships/hyperlink" Target="http://www.eurovia.fr/agences/5245-dividou" TargetMode="External"/><Relationship Id="rId5" Type="http://schemas.openxmlformats.org/officeDocument/2006/relationships/hyperlink" Target="http://www.eurovia.fr/agences/5581-kernivaigne" TargetMode="External"/><Relationship Id="rId4" Type="http://schemas.openxmlformats.org/officeDocument/2006/relationships/hyperlink" Target="http://www.cmgo.fr/carri%C3%A8re-de-grandcham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B2:M11"/>
  <sheetViews>
    <sheetView tabSelected="1" workbookViewId="0">
      <selection activeCell="J16" sqref="J16"/>
    </sheetView>
  </sheetViews>
  <sheetFormatPr baseColWidth="10" defaultColWidth="11.19921875" defaultRowHeight="13.8" x14ac:dyDescent="0.25"/>
  <cols>
    <col min="1" max="1" width="2.5" style="6" customWidth="1"/>
    <col min="2" max="2" width="18.59765625" style="6" bestFit="1" customWidth="1"/>
    <col min="3" max="3" width="16.5" style="6" customWidth="1"/>
    <col min="4" max="4" width="7.296875" style="6" bestFit="1" customWidth="1"/>
    <col min="5" max="5" width="12.8984375" style="6" bestFit="1" customWidth="1"/>
    <col min="6" max="7" width="14.19921875" style="6" bestFit="1" customWidth="1"/>
    <col min="8" max="8" width="12.8984375" style="6" bestFit="1" customWidth="1"/>
    <col min="9" max="9" width="7.8984375" style="6" bestFit="1" customWidth="1"/>
    <col min="10" max="10" width="9.09765625" style="6" bestFit="1" customWidth="1"/>
    <col min="11" max="16384" width="11.19921875" style="6"/>
  </cols>
  <sheetData>
    <row r="2" spans="2:13" x14ac:dyDescent="0.25">
      <c r="B2" s="3" t="s">
        <v>11</v>
      </c>
      <c r="C2" s="5" t="s">
        <v>0</v>
      </c>
      <c r="E2" s="17" t="s">
        <v>20</v>
      </c>
      <c r="F2" s="20">
        <v>130</v>
      </c>
      <c r="G2" s="21">
        <v>110</v>
      </c>
      <c r="I2" s="3" t="s">
        <v>13</v>
      </c>
      <c r="J2" s="15"/>
      <c r="K2" s="15"/>
      <c r="L2" s="15"/>
      <c r="M2" s="16"/>
    </row>
    <row r="3" spans="2:13" x14ac:dyDescent="0.25">
      <c r="B3" s="3" t="s">
        <v>12</v>
      </c>
      <c r="C3" s="5" t="s">
        <v>1</v>
      </c>
      <c r="D3" s="9"/>
      <c r="E3" s="17" t="s">
        <v>21</v>
      </c>
      <c r="F3" s="20">
        <v>110</v>
      </c>
      <c r="G3" s="21">
        <v>100</v>
      </c>
      <c r="K3" s="10"/>
    </row>
    <row r="4" spans="2:13" x14ac:dyDescent="0.25">
      <c r="B4" s="3" t="s">
        <v>17</v>
      </c>
      <c r="C4" s="5" t="s">
        <v>1</v>
      </c>
      <c r="E4" s="22" t="s">
        <v>22</v>
      </c>
      <c r="F4" s="23">
        <f t="shared" ref="F4:G4" si="0">F3/F2</f>
        <v>0.84615384615384615</v>
      </c>
      <c r="G4" s="24">
        <f t="shared" si="0"/>
        <v>0.90909090909090906</v>
      </c>
    </row>
    <row r="6" spans="2:13" x14ac:dyDescent="0.25">
      <c r="B6" s="19" t="s">
        <v>18</v>
      </c>
      <c r="C6" s="18" t="s">
        <v>28</v>
      </c>
      <c r="E6" s="17" t="s">
        <v>23</v>
      </c>
      <c r="F6" s="25">
        <f>AVERAGEIF(F4:G4,"&gt;0")</f>
        <v>0.8776223776223776</v>
      </c>
      <c r="G6" s="6" t="str">
        <f>"-------------&gt;"</f>
        <v>-------------&gt;</v>
      </c>
      <c r="H6" s="31" t="s">
        <v>30</v>
      </c>
      <c r="I6" s="30" t="s">
        <v>31</v>
      </c>
      <c r="J6" s="30"/>
      <c r="K6" s="30"/>
    </row>
    <row r="8" spans="2:13" x14ac:dyDescent="0.25">
      <c r="B8" s="11" t="s">
        <v>10</v>
      </c>
      <c r="C8" s="12" t="s">
        <v>9</v>
      </c>
      <c r="D8" s="12" t="s">
        <v>24</v>
      </c>
      <c r="E8" s="13" t="s">
        <v>15</v>
      </c>
      <c r="F8" s="13" t="s">
        <v>32</v>
      </c>
      <c r="G8" s="13" t="s">
        <v>33</v>
      </c>
      <c r="H8" s="13" t="s">
        <v>16</v>
      </c>
      <c r="I8" s="13" t="s">
        <v>25</v>
      </c>
      <c r="J8" s="13" t="s">
        <v>26</v>
      </c>
    </row>
    <row r="9" spans="2:13" x14ac:dyDescent="0.25">
      <c r="B9" s="1" t="s">
        <v>3</v>
      </c>
      <c r="C9" s="2" t="s">
        <v>2</v>
      </c>
      <c r="D9" s="2">
        <v>29340</v>
      </c>
      <c r="E9" s="7" t="s">
        <v>29</v>
      </c>
      <c r="F9" s="7" t="s">
        <v>19</v>
      </c>
      <c r="G9" s="7" t="s">
        <v>28</v>
      </c>
      <c r="H9" s="27">
        <v>203040506</v>
      </c>
      <c r="I9" s="29" t="s">
        <v>27</v>
      </c>
      <c r="J9" s="26">
        <f>(Data[[#This Row],[CP]]-RIGHT(Data[[#This Row],[CP]],3))/1000</f>
        <v>29</v>
      </c>
    </row>
    <row r="10" spans="2:13" x14ac:dyDescent="0.25">
      <c r="B10" s="1" t="s">
        <v>5</v>
      </c>
      <c r="C10" s="2" t="s">
        <v>4</v>
      </c>
      <c r="D10" s="2">
        <v>56390</v>
      </c>
      <c r="E10" s="2" t="s">
        <v>6</v>
      </c>
      <c r="F10" s="8" t="s">
        <v>19</v>
      </c>
      <c r="G10" s="8"/>
      <c r="H10" s="28">
        <v>202030304</v>
      </c>
      <c r="I10" s="29" t="s">
        <v>27</v>
      </c>
      <c r="J10" s="26">
        <f>(Data[[#This Row],[CP]]-RIGHT(Data[[#This Row],[CP]],3))/1000</f>
        <v>56</v>
      </c>
    </row>
    <row r="11" spans="2:13" x14ac:dyDescent="0.25">
      <c r="B11" s="1" t="s">
        <v>8</v>
      </c>
      <c r="C11" s="2" t="s">
        <v>7</v>
      </c>
      <c r="D11" s="2">
        <v>29610</v>
      </c>
      <c r="E11" s="2" t="s">
        <v>29</v>
      </c>
      <c r="F11" s="8" t="s">
        <v>19</v>
      </c>
      <c r="G11" s="8"/>
      <c r="H11" s="28">
        <v>202020305</v>
      </c>
      <c r="I11" s="29" t="s">
        <v>27</v>
      </c>
      <c r="J11" s="26">
        <f>(Data[[#This Row],[CP]]-RIGHT(Data[[#This Row],[CP]],3))/1000</f>
        <v>29</v>
      </c>
    </row>
  </sheetData>
  <mergeCells count="2">
    <mergeCell ref="J2:M2"/>
    <mergeCell ref="I6:K6"/>
  </mergeCells>
  <phoneticPr fontId="7" type="noConversion"/>
  <hyperlinks>
    <hyperlink ref="H9" r:id="rId1" display="a@1" xr:uid="{00000000-0004-0000-0000-000000000000}"/>
    <hyperlink ref="H10" r:id="rId2" display="b@2" xr:uid="{00000000-0004-0000-0000-000001000000}"/>
    <hyperlink ref="H11" r:id="rId3" display="c@3" xr:uid="{00000000-0004-0000-0000-000002000000}"/>
    <hyperlink ref="I10" r:id="rId4" xr:uid="{05525B85-E1DA-49F3-831E-6030DC2CA3DD}"/>
    <hyperlink ref="I9" r:id="rId5" xr:uid="{D54D6441-F7F4-4E4E-BF67-BAAF9CF71B5D}"/>
    <hyperlink ref="I11" r:id="rId6" xr:uid="{BDC2287A-ACAF-4A46-B12C-A09154D2863E}"/>
  </hyperlinks>
  <pageMargins left="0.7" right="0.7" top="0.75" bottom="0.75" header="0.3" footer="0.3"/>
  <pageSetup paperSize="9" orientation="landscape" horizontalDpi="300" verticalDpi="300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J4"/>
  <sheetViews>
    <sheetView workbookViewId="0">
      <selection activeCell="H4" sqref="H3:H4"/>
    </sheetView>
  </sheetViews>
  <sheetFormatPr baseColWidth="10" defaultRowHeight="13.8" x14ac:dyDescent="0.25"/>
  <cols>
    <col min="1" max="1" width="12.59765625" bestFit="1" customWidth="1"/>
    <col min="2" max="2" width="13.19921875" bestFit="1" customWidth="1"/>
    <col min="3" max="3" width="5.8984375" bestFit="1" customWidth="1"/>
    <col min="4" max="4" width="9.69921875" bestFit="1" customWidth="1"/>
    <col min="5" max="6" width="10.8984375" bestFit="1" customWidth="1"/>
    <col min="7" max="7" width="10" bestFit="1" customWidth="1"/>
    <col min="8" max="8" width="5.8984375" bestFit="1" customWidth="1"/>
    <col min="9" max="9" width="7.09765625" bestFit="1" customWidth="1"/>
    <col min="10" max="10" width="10.59765625" bestFit="1" customWidth="1"/>
    <col min="11" max="11" width="12.8984375" bestFit="1" customWidth="1"/>
    <col min="12" max="12" width="13.19921875" bestFit="1" customWidth="1"/>
  </cols>
  <sheetData>
    <row r="1" spans="1:10" x14ac:dyDescent="0.25">
      <c r="A1" t="s">
        <v>10</v>
      </c>
      <c r="B1" t="s">
        <v>9</v>
      </c>
      <c r="C1" t="s">
        <v>24</v>
      </c>
      <c r="D1" t="s">
        <v>15</v>
      </c>
      <c r="E1" t="s">
        <v>32</v>
      </c>
      <c r="F1" t="s">
        <v>33</v>
      </c>
      <c r="G1" t="s">
        <v>16</v>
      </c>
      <c r="H1" t="s">
        <v>25</v>
      </c>
      <c r="I1" t="s">
        <v>26</v>
      </c>
      <c r="J1" t="s">
        <v>14</v>
      </c>
    </row>
    <row r="2" spans="1:10" x14ac:dyDescent="0.25">
      <c r="A2" s="4" t="s">
        <v>8</v>
      </c>
      <c r="B2" s="4" t="s">
        <v>7</v>
      </c>
      <c r="C2">
        <v>29610</v>
      </c>
      <c r="D2" s="4" t="s">
        <v>29</v>
      </c>
      <c r="E2" t="s">
        <v>19</v>
      </c>
      <c r="G2" s="4">
        <v>202020305</v>
      </c>
      <c r="H2" t="s">
        <v>27</v>
      </c>
      <c r="I2">
        <v>29</v>
      </c>
      <c r="J2" s="14">
        <v>8.3000000000000007</v>
      </c>
    </row>
    <row r="3" spans="1:10" x14ac:dyDescent="0.25">
      <c r="A3" s="4" t="s">
        <v>3</v>
      </c>
      <c r="B3" s="4" t="s">
        <v>2</v>
      </c>
      <c r="C3">
        <v>29340</v>
      </c>
      <c r="D3" s="32" t="s">
        <v>29</v>
      </c>
      <c r="E3" t="s">
        <v>19</v>
      </c>
      <c r="F3" t="s">
        <v>28</v>
      </c>
      <c r="G3" s="4">
        <v>203040506</v>
      </c>
      <c r="H3" t="s">
        <v>27</v>
      </c>
      <c r="I3">
        <v>29</v>
      </c>
      <c r="J3" s="14">
        <v>115</v>
      </c>
    </row>
    <row r="4" spans="1:10" x14ac:dyDescent="0.25">
      <c r="A4" s="4" t="s">
        <v>5</v>
      </c>
      <c r="B4" s="4" t="s">
        <v>4</v>
      </c>
      <c r="C4">
        <v>56390</v>
      </c>
      <c r="D4" s="4" t="s">
        <v>6</v>
      </c>
      <c r="E4" t="s">
        <v>19</v>
      </c>
      <c r="G4" s="4">
        <v>202030304</v>
      </c>
      <c r="H4" t="s">
        <v>27</v>
      </c>
      <c r="I4">
        <v>56</v>
      </c>
      <c r="J4" s="14">
        <v>162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3D49FF-50C3-49FB-9501-C727735B5C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Carrières</vt:lpstr>
      <vt:lpstr>Calcul</vt:lpstr>
      <vt:lpstr>CPArr</vt:lpstr>
      <vt:lpstr>Matériau</vt:lpstr>
      <vt:lpstr>RapportPL</vt:lpstr>
      <vt:lpstr>RueArr</vt:lpstr>
      <vt:lpstr>VilleArr</vt:lpstr>
      <vt:lpstr>VOTRE_CLE_API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MASSÉ</dc:creator>
  <cp:lastModifiedBy>julien MASSÉ</cp:lastModifiedBy>
  <dcterms:created xsi:type="dcterms:W3CDTF">2019-06-15T13:39:00Z</dcterms:created>
  <dcterms:modified xsi:type="dcterms:W3CDTF">2019-06-23T21:55:19Z</dcterms:modified>
</cp:coreProperties>
</file>