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tilisateur\Julien\Documents\Calepinage\"/>
    </mc:Choice>
  </mc:AlternateContent>
  <xr:revisionPtr revIDLastSave="0" documentId="8_{49F15AD1-1A9F-48A3-BE41-0C8E00A09259}" xr6:coauthVersionLast="43" xr6:coauthVersionMax="43" xr10:uidLastSave="{00000000-0000-0000-0000-000000000000}"/>
  <bookViews>
    <workbookView xWindow="-120" yWindow="-120" windowWidth="29040" windowHeight="15990" firstSheet="1" activeTab="1" xr2:uid="{303DF0F5-D59F-4035-8C6C-4A6700774370}"/>
  </bookViews>
  <sheets>
    <sheet name="BDD" sheetId="5" state="hidden" r:id="rId1"/>
    <sheet name="Calepinage" sheetId="3" r:id="rId2"/>
    <sheet name="Impression" sheetId="4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1" i="3" l="1"/>
  <c r="N21" i="3"/>
  <c r="O21" i="3"/>
  <c r="P21" i="3"/>
  <c r="Q21" i="3"/>
  <c r="R21" i="3"/>
  <c r="R16" i="3"/>
  <c r="Q16" i="3"/>
  <c r="P16" i="3"/>
  <c r="O16" i="3"/>
  <c r="N16" i="3"/>
  <c r="M16" i="3"/>
  <c r="R17" i="3" l="1"/>
  <c r="R19" i="3" s="1"/>
  <c r="R18" i="3" s="1"/>
  <c r="Q17" i="3"/>
  <c r="Q19" i="3" s="1"/>
  <c r="Q18" i="3" s="1"/>
  <c r="P17" i="3"/>
  <c r="P19" i="3" s="1"/>
  <c r="P18" i="3" s="1"/>
  <c r="O17" i="3"/>
  <c r="O19" i="3" s="1"/>
  <c r="O18" i="3" s="1"/>
  <c r="N17" i="3"/>
  <c r="N19" i="3" s="1"/>
  <c r="N18" i="3" s="1"/>
  <c r="M17" i="3"/>
  <c r="M19" i="3" s="1"/>
  <c r="M18" i="3" s="1"/>
  <c r="R12" i="3"/>
  <c r="R13" i="3" s="1"/>
  <c r="Q12" i="3"/>
  <c r="Q13" i="3" s="1"/>
  <c r="P12" i="3"/>
  <c r="P13" i="3" s="1"/>
  <c r="O12" i="3"/>
  <c r="O13" i="3" s="1"/>
  <c r="M12" i="3"/>
  <c r="M13" i="3" s="1"/>
  <c r="N12" i="3"/>
  <c r="N13" i="3" l="1"/>
  <c r="Q14" i="3"/>
  <c r="Q15" i="3" s="1"/>
  <c r="R14" i="3"/>
  <c r="R15" i="3" s="1"/>
  <c r="O14" i="3"/>
  <c r="O15" i="3" s="1"/>
  <c r="P14" i="3"/>
  <c r="P15" i="3" s="1"/>
  <c r="M14" i="3"/>
  <c r="M15" i="3" s="1"/>
  <c r="F14" i="3"/>
  <c r="N14" i="3" l="1"/>
  <c r="N15" i="3" s="1"/>
  <c r="M20" i="3"/>
  <c r="R20" i="3"/>
  <c r="O20" i="3"/>
  <c r="Q20" i="3"/>
  <c r="P20" i="3"/>
  <c r="C6" i="3"/>
  <c r="O11" i="3" s="1"/>
  <c r="J20" i="3"/>
  <c r="I20" i="3"/>
  <c r="H20" i="3"/>
  <c r="G20" i="3"/>
  <c r="F20" i="3"/>
  <c r="D20" i="3"/>
  <c r="C20" i="3"/>
  <c r="N20" i="3" l="1"/>
  <c r="J14" i="3"/>
  <c r="J15" i="3" s="1"/>
  <c r="I14" i="3"/>
  <c r="I15" i="3" s="1"/>
  <c r="H14" i="3"/>
  <c r="H15" i="3" s="1"/>
  <c r="G14" i="3"/>
  <c r="G15" i="3" s="1"/>
  <c r="F15" i="3"/>
  <c r="D14" i="3"/>
  <c r="D15" i="3" s="1"/>
  <c r="C14" i="3" l="1"/>
  <c r="J17" i="3"/>
  <c r="H17" i="3"/>
  <c r="G17" i="3"/>
  <c r="I17" i="3"/>
  <c r="D12" i="3"/>
  <c r="D21" i="3" s="1"/>
  <c r="J12" i="3"/>
  <c r="J21" i="3" s="1"/>
  <c r="I12" i="3"/>
  <c r="I21" i="3" s="1"/>
  <c r="H12" i="3"/>
  <c r="H21" i="3" s="1"/>
  <c r="G12" i="3"/>
  <c r="G21" i="3" s="1"/>
  <c r="D19" i="3" l="1"/>
  <c r="D17" i="3"/>
  <c r="D16" i="3"/>
  <c r="D18" i="3"/>
  <c r="J16" i="3"/>
  <c r="J19" i="3"/>
  <c r="J18" i="3"/>
  <c r="I16" i="3"/>
  <c r="I19" i="3"/>
  <c r="I18" i="3"/>
  <c r="H16" i="3"/>
  <c r="H19" i="3"/>
  <c r="H18" i="3"/>
  <c r="G16" i="3"/>
  <c r="G19" i="3"/>
  <c r="G18" i="3"/>
  <c r="C12" i="3" l="1"/>
  <c r="C21" i="3" s="1"/>
  <c r="F12" i="3"/>
  <c r="F21" i="3" s="1"/>
  <c r="C362" i="5"/>
  <c r="B362" i="5"/>
  <c r="C361" i="5"/>
  <c r="B361" i="5"/>
  <c r="C360" i="5"/>
  <c r="B360" i="5"/>
  <c r="C359" i="5"/>
  <c r="B359" i="5"/>
  <c r="C358" i="5"/>
  <c r="B358" i="5"/>
  <c r="C357" i="5"/>
  <c r="B357" i="5"/>
  <c r="C356" i="5"/>
  <c r="B356" i="5"/>
  <c r="C355" i="5"/>
  <c r="B355" i="5"/>
  <c r="C354" i="5"/>
  <c r="B354" i="5"/>
  <c r="C353" i="5"/>
  <c r="B353" i="5"/>
  <c r="C352" i="5"/>
  <c r="B352" i="5"/>
  <c r="C351" i="5"/>
  <c r="B351" i="5"/>
  <c r="C350" i="5"/>
  <c r="B350" i="5"/>
  <c r="C349" i="5"/>
  <c r="B349" i="5"/>
  <c r="C348" i="5"/>
  <c r="B348" i="5"/>
  <c r="C347" i="5"/>
  <c r="B347" i="5"/>
  <c r="C346" i="5"/>
  <c r="B346" i="5"/>
  <c r="C345" i="5"/>
  <c r="B345" i="5"/>
  <c r="C344" i="5"/>
  <c r="B344" i="5"/>
  <c r="C343" i="5"/>
  <c r="B343" i="5"/>
  <c r="C342" i="5"/>
  <c r="B342" i="5"/>
  <c r="C341" i="5"/>
  <c r="B341" i="5"/>
  <c r="C340" i="5"/>
  <c r="B340" i="5"/>
  <c r="C339" i="5"/>
  <c r="B339" i="5"/>
  <c r="C338" i="5"/>
  <c r="B338" i="5"/>
  <c r="C337" i="5"/>
  <c r="B337" i="5"/>
  <c r="C336" i="5"/>
  <c r="B336" i="5"/>
  <c r="C335" i="5"/>
  <c r="B335" i="5"/>
  <c r="C334" i="5"/>
  <c r="B334" i="5"/>
  <c r="C333" i="5"/>
  <c r="B333" i="5"/>
  <c r="C332" i="5"/>
  <c r="B332" i="5"/>
  <c r="C331" i="5"/>
  <c r="B331" i="5"/>
  <c r="C330" i="5"/>
  <c r="B330" i="5"/>
  <c r="C329" i="5"/>
  <c r="B329" i="5"/>
  <c r="C328" i="5"/>
  <c r="B328" i="5"/>
  <c r="C327" i="5"/>
  <c r="B327" i="5"/>
  <c r="C326" i="5"/>
  <c r="B326" i="5"/>
  <c r="C325" i="5"/>
  <c r="B325" i="5"/>
  <c r="C324" i="5"/>
  <c r="B324" i="5"/>
  <c r="C323" i="5"/>
  <c r="B323" i="5"/>
  <c r="C322" i="5"/>
  <c r="B322" i="5"/>
  <c r="C321" i="5"/>
  <c r="B321" i="5"/>
  <c r="C320" i="5"/>
  <c r="B320" i="5"/>
  <c r="C319" i="5"/>
  <c r="B319" i="5"/>
  <c r="C318" i="5"/>
  <c r="B318" i="5"/>
  <c r="C317" i="5"/>
  <c r="B317" i="5"/>
  <c r="C316" i="5"/>
  <c r="B316" i="5"/>
  <c r="C315" i="5"/>
  <c r="B315" i="5"/>
  <c r="C314" i="5"/>
  <c r="B314" i="5"/>
  <c r="C313" i="5"/>
  <c r="B313" i="5"/>
  <c r="C312" i="5"/>
  <c r="B312" i="5"/>
  <c r="C311" i="5"/>
  <c r="B311" i="5"/>
  <c r="C310" i="5"/>
  <c r="B310" i="5"/>
  <c r="C309" i="5"/>
  <c r="B309" i="5"/>
  <c r="C308" i="5"/>
  <c r="B308" i="5"/>
  <c r="C307" i="5"/>
  <c r="B307" i="5"/>
  <c r="C306" i="5"/>
  <c r="B306" i="5"/>
  <c r="C305" i="5"/>
  <c r="B305" i="5"/>
  <c r="C304" i="5"/>
  <c r="B304" i="5"/>
  <c r="C303" i="5"/>
  <c r="B303" i="5"/>
  <c r="C302" i="5"/>
  <c r="B302" i="5"/>
  <c r="C301" i="5"/>
  <c r="B301" i="5"/>
  <c r="C300" i="5"/>
  <c r="B300" i="5"/>
  <c r="C299" i="5"/>
  <c r="B299" i="5"/>
  <c r="C298" i="5"/>
  <c r="B298" i="5"/>
  <c r="C297" i="5"/>
  <c r="B297" i="5"/>
  <c r="C296" i="5"/>
  <c r="B296" i="5"/>
  <c r="C295" i="5"/>
  <c r="B295" i="5"/>
  <c r="C294" i="5"/>
  <c r="B294" i="5"/>
  <c r="C293" i="5"/>
  <c r="B293" i="5"/>
  <c r="C292" i="5"/>
  <c r="B292" i="5"/>
  <c r="C291" i="5"/>
  <c r="B291" i="5"/>
  <c r="C290" i="5"/>
  <c r="B290" i="5"/>
  <c r="C289" i="5"/>
  <c r="B289" i="5"/>
  <c r="C288" i="5"/>
  <c r="B288" i="5"/>
  <c r="C287" i="5"/>
  <c r="B287" i="5"/>
  <c r="C286" i="5"/>
  <c r="B286" i="5"/>
  <c r="C285" i="5"/>
  <c r="B285" i="5"/>
  <c r="C284" i="5"/>
  <c r="B284" i="5"/>
  <c r="C283" i="5"/>
  <c r="B283" i="5"/>
  <c r="C282" i="5"/>
  <c r="B282" i="5"/>
  <c r="C281" i="5"/>
  <c r="B281" i="5"/>
  <c r="C280" i="5"/>
  <c r="B280" i="5"/>
  <c r="C279" i="5"/>
  <c r="B279" i="5"/>
  <c r="C278" i="5"/>
  <c r="B278" i="5"/>
  <c r="C277" i="5"/>
  <c r="B277" i="5"/>
  <c r="C276" i="5"/>
  <c r="B276" i="5"/>
  <c r="C275" i="5"/>
  <c r="B275" i="5"/>
  <c r="C274" i="5"/>
  <c r="B274" i="5"/>
  <c r="C273" i="5"/>
  <c r="B273" i="5"/>
  <c r="C272" i="5"/>
  <c r="B272" i="5"/>
  <c r="C271" i="5"/>
  <c r="B271" i="5"/>
  <c r="C270" i="5"/>
  <c r="B270" i="5"/>
  <c r="C269" i="5"/>
  <c r="B269" i="5"/>
  <c r="C268" i="5"/>
  <c r="B268" i="5"/>
  <c r="C267" i="5"/>
  <c r="B267" i="5"/>
  <c r="C266" i="5"/>
  <c r="B266" i="5"/>
  <c r="C265" i="5"/>
  <c r="B265" i="5"/>
  <c r="C264" i="5"/>
  <c r="B264" i="5"/>
  <c r="C263" i="5"/>
  <c r="B263" i="5"/>
  <c r="C262" i="5"/>
  <c r="B262" i="5"/>
  <c r="C261" i="5"/>
  <c r="B261" i="5"/>
  <c r="C260" i="5"/>
  <c r="B260" i="5"/>
  <c r="C259" i="5"/>
  <c r="B259" i="5"/>
  <c r="C258" i="5"/>
  <c r="B258" i="5"/>
  <c r="C257" i="5"/>
  <c r="B257" i="5"/>
  <c r="C256" i="5"/>
  <c r="B256" i="5"/>
  <c r="C255" i="5"/>
  <c r="B255" i="5"/>
  <c r="C254" i="5"/>
  <c r="B254" i="5"/>
  <c r="C253" i="5"/>
  <c r="B253" i="5"/>
  <c r="C252" i="5"/>
  <c r="B252" i="5"/>
  <c r="C251" i="5"/>
  <c r="B251" i="5"/>
  <c r="C250" i="5"/>
  <c r="B250" i="5"/>
  <c r="C249" i="5"/>
  <c r="B249" i="5"/>
  <c r="C248" i="5"/>
  <c r="B248" i="5"/>
  <c r="C247" i="5"/>
  <c r="B247" i="5"/>
  <c r="C246" i="5"/>
  <c r="B246" i="5"/>
  <c r="C245" i="5"/>
  <c r="B245" i="5"/>
  <c r="C244" i="5"/>
  <c r="B244" i="5"/>
  <c r="C243" i="5"/>
  <c r="B243" i="5"/>
  <c r="C242" i="5"/>
  <c r="B242" i="5"/>
  <c r="C241" i="5"/>
  <c r="B241" i="5"/>
  <c r="C240" i="5"/>
  <c r="B240" i="5"/>
  <c r="C239" i="5"/>
  <c r="B239" i="5"/>
  <c r="C238" i="5"/>
  <c r="B238" i="5"/>
  <c r="C237" i="5"/>
  <c r="B237" i="5"/>
  <c r="C236" i="5"/>
  <c r="B236" i="5"/>
  <c r="C235" i="5"/>
  <c r="B235" i="5"/>
  <c r="C234" i="5"/>
  <c r="B234" i="5"/>
  <c r="C233" i="5"/>
  <c r="B233" i="5"/>
  <c r="C232" i="5"/>
  <c r="B232" i="5"/>
  <c r="C231" i="5"/>
  <c r="B231" i="5"/>
  <c r="C230" i="5"/>
  <c r="B230" i="5"/>
  <c r="C229" i="5"/>
  <c r="B229" i="5"/>
  <c r="C228" i="5"/>
  <c r="B228" i="5"/>
  <c r="C227" i="5"/>
  <c r="B227" i="5"/>
  <c r="C226" i="5"/>
  <c r="B226" i="5"/>
  <c r="C225" i="5"/>
  <c r="B225" i="5"/>
  <c r="C224" i="5"/>
  <c r="B224" i="5"/>
  <c r="C223" i="5"/>
  <c r="B223" i="5"/>
  <c r="C222" i="5"/>
  <c r="B222" i="5"/>
  <c r="C221" i="5"/>
  <c r="B221" i="5"/>
  <c r="C220" i="5"/>
  <c r="B220" i="5"/>
  <c r="C219" i="5"/>
  <c r="B219" i="5"/>
  <c r="C218" i="5"/>
  <c r="B218" i="5"/>
  <c r="C217" i="5"/>
  <c r="B217" i="5"/>
  <c r="C216" i="5"/>
  <c r="B216" i="5"/>
  <c r="C215" i="5"/>
  <c r="B215" i="5"/>
  <c r="C214" i="5"/>
  <c r="B214" i="5"/>
  <c r="C213" i="5"/>
  <c r="B213" i="5"/>
  <c r="C212" i="5"/>
  <c r="B212" i="5"/>
  <c r="C211" i="5"/>
  <c r="B211" i="5"/>
  <c r="C210" i="5"/>
  <c r="B210" i="5"/>
  <c r="C209" i="5"/>
  <c r="B209" i="5"/>
  <c r="C208" i="5"/>
  <c r="B208" i="5"/>
  <c r="C207" i="5"/>
  <c r="B207" i="5"/>
  <c r="C206" i="5"/>
  <c r="B206" i="5"/>
  <c r="C205" i="5"/>
  <c r="B205" i="5"/>
  <c r="C204" i="5"/>
  <c r="B204" i="5"/>
  <c r="C203" i="5"/>
  <c r="B203" i="5"/>
  <c r="C202" i="5"/>
  <c r="B202" i="5"/>
  <c r="C201" i="5"/>
  <c r="B201" i="5"/>
  <c r="C200" i="5"/>
  <c r="B200" i="5"/>
  <c r="C199" i="5"/>
  <c r="B199" i="5"/>
  <c r="C198" i="5"/>
  <c r="B198" i="5"/>
  <c r="C197" i="5"/>
  <c r="B197" i="5"/>
  <c r="C196" i="5"/>
  <c r="B196" i="5"/>
  <c r="C195" i="5"/>
  <c r="B195" i="5"/>
  <c r="C194" i="5"/>
  <c r="B194" i="5"/>
  <c r="C193" i="5"/>
  <c r="B193" i="5"/>
  <c r="C192" i="5"/>
  <c r="B192" i="5"/>
  <c r="C191" i="5"/>
  <c r="B191" i="5"/>
  <c r="C190" i="5"/>
  <c r="B190" i="5"/>
  <c r="C189" i="5"/>
  <c r="B189" i="5"/>
  <c r="C188" i="5"/>
  <c r="B188" i="5"/>
  <c r="C187" i="5"/>
  <c r="B187" i="5"/>
  <c r="C186" i="5"/>
  <c r="B186" i="5"/>
  <c r="C185" i="5"/>
  <c r="B185" i="5"/>
  <c r="C184" i="5"/>
  <c r="B184" i="5"/>
  <c r="C183" i="5"/>
  <c r="B183" i="5"/>
  <c r="C182" i="5"/>
  <c r="B182" i="5"/>
  <c r="C181" i="5"/>
  <c r="B181" i="5"/>
  <c r="C180" i="5"/>
  <c r="B180" i="5"/>
  <c r="C179" i="5"/>
  <c r="B179" i="5"/>
  <c r="C178" i="5"/>
  <c r="B178" i="5"/>
  <c r="C177" i="5"/>
  <c r="B177" i="5"/>
  <c r="C176" i="5"/>
  <c r="B176" i="5"/>
  <c r="C175" i="5"/>
  <c r="B175" i="5"/>
  <c r="C174" i="5"/>
  <c r="B174" i="5"/>
  <c r="C173" i="5"/>
  <c r="B173" i="5"/>
  <c r="C172" i="5"/>
  <c r="B172" i="5"/>
  <c r="C171" i="5"/>
  <c r="B171" i="5"/>
  <c r="C170" i="5"/>
  <c r="B170" i="5"/>
  <c r="C169" i="5"/>
  <c r="B169" i="5"/>
  <c r="C168" i="5"/>
  <c r="B168" i="5"/>
  <c r="C167" i="5"/>
  <c r="B167" i="5"/>
  <c r="C166" i="5"/>
  <c r="B166" i="5"/>
  <c r="C165" i="5"/>
  <c r="B165" i="5"/>
  <c r="C164" i="5"/>
  <c r="B164" i="5"/>
  <c r="C163" i="5"/>
  <c r="B163" i="5"/>
  <c r="C162" i="5"/>
  <c r="B162" i="5"/>
  <c r="C161" i="5"/>
  <c r="B161" i="5"/>
  <c r="C160" i="5"/>
  <c r="B160" i="5"/>
  <c r="C159" i="5"/>
  <c r="B159" i="5"/>
  <c r="C158" i="5"/>
  <c r="B158" i="5"/>
  <c r="C157" i="5"/>
  <c r="B157" i="5"/>
  <c r="C156" i="5"/>
  <c r="B156" i="5"/>
  <c r="C155" i="5"/>
  <c r="B155" i="5"/>
  <c r="C154" i="5"/>
  <c r="B154" i="5"/>
  <c r="C153" i="5"/>
  <c r="B153" i="5"/>
  <c r="C152" i="5"/>
  <c r="B152" i="5"/>
  <c r="C151" i="5"/>
  <c r="B151" i="5"/>
  <c r="C150" i="5"/>
  <c r="B150" i="5"/>
  <c r="C149" i="5"/>
  <c r="B149" i="5"/>
  <c r="C148" i="5"/>
  <c r="B148" i="5"/>
  <c r="C147" i="5"/>
  <c r="B147" i="5"/>
  <c r="C146" i="5"/>
  <c r="B146" i="5"/>
  <c r="C145" i="5"/>
  <c r="B145" i="5"/>
  <c r="C144" i="5"/>
  <c r="B144" i="5"/>
  <c r="C143" i="5"/>
  <c r="B143" i="5"/>
  <c r="C142" i="5"/>
  <c r="B142" i="5"/>
  <c r="C141" i="5"/>
  <c r="B141" i="5"/>
  <c r="C140" i="5"/>
  <c r="B140" i="5"/>
  <c r="C139" i="5"/>
  <c r="B139" i="5"/>
  <c r="C138" i="5"/>
  <c r="B138" i="5"/>
  <c r="C137" i="5"/>
  <c r="B137" i="5"/>
  <c r="C136" i="5"/>
  <c r="B136" i="5"/>
  <c r="C135" i="5"/>
  <c r="B135" i="5"/>
  <c r="C134" i="5"/>
  <c r="B134" i="5"/>
  <c r="C133" i="5"/>
  <c r="B133" i="5"/>
  <c r="C132" i="5"/>
  <c r="B132" i="5"/>
  <c r="C131" i="5"/>
  <c r="B131" i="5"/>
  <c r="C130" i="5"/>
  <c r="B130" i="5"/>
  <c r="C129" i="5"/>
  <c r="B129" i="5"/>
  <c r="C128" i="5"/>
  <c r="B128" i="5"/>
  <c r="C127" i="5"/>
  <c r="B127" i="5"/>
  <c r="C126" i="5"/>
  <c r="B126" i="5"/>
  <c r="C125" i="5"/>
  <c r="B125" i="5"/>
  <c r="C124" i="5"/>
  <c r="B124" i="5"/>
  <c r="C123" i="5"/>
  <c r="B123" i="5"/>
  <c r="C122" i="5"/>
  <c r="B122" i="5"/>
  <c r="C121" i="5"/>
  <c r="B121" i="5"/>
  <c r="C120" i="5"/>
  <c r="B120" i="5"/>
  <c r="C119" i="5"/>
  <c r="B119" i="5"/>
  <c r="C118" i="5"/>
  <c r="B118" i="5"/>
  <c r="C117" i="5"/>
  <c r="B117" i="5"/>
  <c r="C116" i="5"/>
  <c r="B116" i="5"/>
  <c r="C115" i="5"/>
  <c r="B115" i="5"/>
  <c r="C114" i="5"/>
  <c r="B114" i="5"/>
  <c r="C113" i="5"/>
  <c r="B113" i="5"/>
  <c r="C112" i="5"/>
  <c r="B112" i="5"/>
  <c r="C111" i="5"/>
  <c r="B111" i="5"/>
  <c r="C110" i="5"/>
  <c r="B110" i="5"/>
  <c r="C109" i="5"/>
  <c r="B109" i="5"/>
  <c r="C108" i="5"/>
  <c r="B108" i="5"/>
  <c r="C107" i="5"/>
  <c r="B107" i="5"/>
  <c r="C106" i="5"/>
  <c r="B106" i="5"/>
  <c r="C105" i="5"/>
  <c r="B105" i="5"/>
  <c r="C104" i="5"/>
  <c r="B104" i="5"/>
  <c r="C103" i="5"/>
  <c r="B103" i="5"/>
  <c r="C102" i="5"/>
  <c r="B102" i="5"/>
  <c r="C101" i="5"/>
  <c r="B101" i="5"/>
  <c r="C100" i="5"/>
  <c r="B100" i="5"/>
  <c r="C99" i="5"/>
  <c r="B99" i="5"/>
  <c r="C98" i="5"/>
  <c r="B98" i="5"/>
  <c r="C97" i="5"/>
  <c r="B97" i="5"/>
  <c r="C96" i="5"/>
  <c r="B96" i="5"/>
  <c r="C95" i="5"/>
  <c r="B95" i="5"/>
  <c r="C94" i="5"/>
  <c r="B94" i="5"/>
  <c r="C93" i="5"/>
  <c r="B93" i="5"/>
  <c r="C92" i="5"/>
  <c r="B92" i="5"/>
  <c r="C91" i="5"/>
  <c r="B91" i="5"/>
  <c r="C90" i="5"/>
  <c r="B90" i="5"/>
  <c r="C89" i="5"/>
  <c r="B89" i="5"/>
  <c r="C88" i="5"/>
  <c r="B88" i="5"/>
  <c r="C87" i="5"/>
  <c r="B87" i="5"/>
  <c r="C86" i="5"/>
  <c r="B86" i="5"/>
  <c r="C85" i="5"/>
  <c r="B85" i="5"/>
  <c r="C84" i="5"/>
  <c r="B84" i="5"/>
  <c r="C83" i="5"/>
  <c r="B83" i="5"/>
  <c r="C82" i="5"/>
  <c r="B82" i="5"/>
  <c r="C81" i="5"/>
  <c r="B81" i="5"/>
  <c r="C80" i="5"/>
  <c r="B80" i="5"/>
  <c r="C79" i="5"/>
  <c r="B79" i="5"/>
  <c r="C78" i="5"/>
  <c r="B78" i="5"/>
  <c r="C77" i="5"/>
  <c r="B77" i="5"/>
  <c r="C76" i="5"/>
  <c r="B76" i="5"/>
  <c r="C75" i="5"/>
  <c r="B75" i="5"/>
  <c r="C74" i="5"/>
  <c r="B74" i="5"/>
  <c r="C73" i="5"/>
  <c r="B73" i="5"/>
  <c r="C72" i="5"/>
  <c r="B72" i="5"/>
  <c r="C71" i="5"/>
  <c r="B71" i="5"/>
  <c r="C70" i="5"/>
  <c r="B70" i="5"/>
  <c r="C69" i="5"/>
  <c r="B69" i="5"/>
  <c r="C68" i="5"/>
  <c r="B68" i="5"/>
  <c r="C67" i="5"/>
  <c r="B67" i="5"/>
  <c r="C66" i="5"/>
  <c r="B66" i="5"/>
  <c r="C65" i="5"/>
  <c r="B65" i="5"/>
  <c r="C64" i="5"/>
  <c r="B64" i="5"/>
  <c r="C63" i="5"/>
  <c r="B63" i="5"/>
  <c r="C62" i="5"/>
  <c r="B62" i="5"/>
  <c r="C61" i="5"/>
  <c r="B61" i="5"/>
  <c r="C60" i="5"/>
  <c r="B60" i="5"/>
  <c r="C59" i="5"/>
  <c r="B59" i="5"/>
  <c r="C58" i="5"/>
  <c r="B58" i="5"/>
  <c r="C57" i="5"/>
  <c r="B57" i="5"/>
  <c r="C56" i="5"/>
  <c r="B56" i="5"/>
  <c r="C55" i="5"/>
  <c r="B55" i="5"/>
  <c r="C54" i="5"/>
  <c r="B54" i="5"/>
  <c r="C53" i="5"/>
  <c r="B53" i="5"/>
  <c r="C52" i="5"/>
  <c r="B52" i="5"/>
  <c r="C51" i="5"/>
  <c r="B51" i="5"/>
  <c r="C50" i="5"/>
  <c r="B50" i="5"/>
  <c r="C49" i="5"/>
  <c r="B49" i="5"/>
  <c r="C48" i="5"/>
  <c r="B48" i="5"/>
  <c r="C47" i="5"/>
  <c r="B47" i="5"/>
  <c r="C46" i="5"/>
  <c r="B46" i="5"/>
  <c r="C45" i="5"/>
  <c r="B45" i="5"/>
  <c r="C44" i="5"/>
  <c r="B44" i="5"/>
  <c r="C43" i="5"/>
  <c r="B43" i="5"/>
  <c r="C42" i="5"/>
  <c r="B42" i="5"/>
  <c r="C41" i="5"/>
  <c r="B41" i="5"/>
  <c r="C40" i="5"/>
  <c r="B40" i="5"/>
  <c r="C39" i="5"/>
  <c r="B39" i="5"/>
  <c r="C38" i="5"/>
  <c r="B38" i="5"/>
  <c r="C37" i="5"/>
  <c r="B37" i="5"/>
  <c r="C36" i="5"/>
  <c r="B36" i="5"/>
  <c r="C35" i="5"/>
  <c r="B35" i="5"/>
  <c r="C34" i="5"/>
  <c r="B34" i="5"/>
  <c r="C33" i="5"/>
  <c r="B33" i="5"/>
  <c r="C32" i="5"/>
  <c r="B32" i="5"/>
  <c r="C31" i="5"/>
  <c r="B31" i="5"/>
  <c r="C30" i="5"/>
  <c r="B30" i="5"/>
  <c r="C29" i="5"/>
  <c r="B29" i="5"/>
  <c r="C28" i="5"/>
  <c r="B28" i="5"/>
  <c r="C27" i="5"/>
  <c r="B27" i="5"/>
  <c r="C26" i="5"/>
  <c r="B26" i="5"/>
  <c r="C25" i="5"/>
  <c r="B25" i="5"/>
  <c r="C24" i="5"/>
  <c r="B24" i="5"/>
  <c r="C23" i="5"/>
  <c r="B23" i="5"/>
  <c r="C22" i="5"/>
  <c r="B22" i="5"/>
  <c r="C21" i="5"/>
  <c r="B21" i="5"/>
  <c r="C20" i="5"/>
  <c r="B20" i="5"/>
  <c r="C19" i="5"/>
  <c r="B19" i="5"/>
  <c r="C18" i="5"/>
  <c r="B18" i="5"/>
  <c r="C17" i="5"/>
  <c r="B17" i="5"/>
  <c r="C16" i="5"/>
  <c r="B16" i="5"/>
  <c r="C15" i="5"/>
  <c r="B15" i="5"/>
  <c r="C14" i="5"/>
  <c r="B14" i="5"/>
  <c r="C13" i="5"/>
  <c r="B13" i="5"/>
  <c r="C12" i="5"/>
  <c r="B12" i="5"/>
  <c r="C11" i="5"/>
  <c r="B11" i="5"/>
  <c r="C10" i="5"/>
  <c r="B10" i="5"/>
  <c r="C9" i="5"/>
  <c r="B9" i="5"/>
  <c r="C8" i="5"/>
  <c r="B8" i="5"/>
  <c r="C7" i="5"/>
  <c r="B7" i="5"/>
  <c r="C6" i="5"/>
  <c r="B6" i="5"/>
  <c r="C5" i="5"/>
  <c r="B5" i="5"/>
  <c r="C4" i="5"/>
  <c r="B4" i="5"/>
  <c r="C3" i="5"/>
  <c r="B3" i="5"/>
  <c r="C2" i="5"/>
  <c r="B2" i="5"/>
  <c r="F19" i="3" l="1"/>
  <c r="F17" i="3"/>
  <c r="F16" i="3"/>
  <c r="F18" i="3"/>
  <c r="C15" i="3" l="1"/>
  <c r="C19" i="3" l="1"/>
  <c r="C17" i="3"/>
</calcChain>
</file>

<file path=xl/sharedStrings.xml><?xml version="1.0" encoding="utf-8"?>
<sst xmlns="http://schemas.openxmlformats.org/spreadsheetml/2006/main" count="42" uniqueCount="38">
  <si>
    <t>q</t>
  </si>
  <si>
    <t>X</t>
  </si>
  <si>
    <t>Y</t>
  </si>
  <si>
    <t>Entrée 1</t>
  </si>
  <si>
    <t>Entrée 2</t>
  </si>
  <si>
    <t>Entrée 3</t>
  </si>
  <si>
    <t>Entrée 4</t>
  </si>
  <si>
    <t>Sortie 1</t>
  </si>
  <si>
    <t>Sortie 2</t>
  </si>
  <si>
    <t>Type cana</t>
  </si>
  <si>
    <t>Fe</t>
  </si>
  <si>
    <t>Cos origine</t>
  </si>
  <si>
    <t>Sin origine</t>
  </si>
  <si>
    <t>Cos extrémité</t>
  </si>
  <si>
    <t>Sin extrémité</t>
  </si>
  <si>
    <t>θ'</t>
  </si>
  <si>
    <t>Regard :</t>
  </si>
  <si>
    <t>Position</t>
  </si>
  <si>
    <t>Entrée 5</t>
  </si>
  <si>
    <t>Gauche</t>
  </si>
  <si>
    <t>Droite</t>
  </si>
  <si>
    <t>Légende</t>
  </si>
  <si>
    <t>TOTAL graph</t>
  </si>
  <si>
    <t>GAUCHE</t>
  </si>
  <si>
    <t>DROITE</t>
  </si>
  <si>
    <t>Part représentée</t>
  </si>
  <si>
    <t>Part vide visible</t>
  </si>
  <si>
    <t>Part vide invisible</t>
  </si>
  <si>
    <t>Angle</t>
  </si>
  <si>
    <r>
      <t xml:space="preserve">Ø </t>
    </r>
    <r>
      <rPr>
        <i/>
        <sz val="10"/>
        <color rgb="FF002060"/>
        <rFont val="Century Gothic"/>
        <family val="2"/>
      </rPr>
      <t>[mm]</t>
    </r>
  </si>
  <si>
    <r>
      <t>Z</t>
    </r>
    <r>
      <rPr>
        <vertAlign val="subscript"/>
        <sz val="11"/>
        <color rgb="FF002060"/>
        <rFont val="Century Gothic"/>
        <family val="2"/>
      </rPr>
      <t>tampon</t>
    </r>
    <r>
      <rPr>
        <sz val="11"/>
        <color rgb="FF002060"/>
        <rFont val="Century Gothic"/>
        <family val="2"/>
      </rPr>
      <t xml:space="preserve"> </t>
    </r>
    <r>
      <rPr>
        <i/>
        <sz val="10"/>
        <color rgb="FF002060"/>
        <rFont val="Century Gothic"/>
        <family val="2"/>
      </rPr>
      <t>[m]</t>
    </r>
  </si>
  <si>
    <r>
      <t>Z</t>
    </r>
    <r>
      <rPr>
        <vertAlign val="subscript"/>
        <sz val="11"/>
        <color rgb="FF002060"/>
        <rFont val="Century Gothic"/>
        <family val="2"/>
      </rPr>
      <t>fe</t>
    </r>
    <r>
      <rPr>
        <sz val="11"/>
        <color rgb="FF002060"/>
        <rFont val="Century Gothic"/>
        <family val="2"/>
      </rPr>
      <t xml:space="preserve"> [m]</t>
    </r>
  </si>
  <si>
    <t>h [m]</t>
  </si>
  <si>
    <r>
      <t xml:space="preserve">Δfe </t>
    </r>
    <r>
      <rPr>
        <vertAlign val="subscript"/>
        <sz val="11"/>
        <color rgb="FF002060"/>
        <rFont val="Century Gothic"/>
        <family val="2"/>
      </rPr>
      <t>bas // haut</t>
    </r>
    <r>
      <rPr>
        <sz val="11"/>
        <color rgb="FF002060"/>
        <rFont val="Century Gothic"/>
        <family val="2"/>
      </rPr>
      <t xml:space="preserve"> : </t>
    </r>
    <r>
      <rPr>
        <i/>
        <sz val="10"/>
        <color rgb="FF002060"/>
        <rFont val="Century Gothic"/>
        <family val="2"/>
      </rPr>
      <t>[m]</t>
    </r>
  </si>
  <si>
    <t>▬ Regard</t>
  </si>
  <si>
    <r>
      <t>Ø cana</t>
    </r>
    <r>
      <rPr>
        <b/>
        <i/>
        <sz val="10"/>
        <color theme="7"/>
        <rFont val="Century Gothic"/>
        <family val="2"/>
      </rPr>
      <t xml:space="preserve"> [mm]</t>
    </r>
  </si>
  <si>
    <r>
      <t xml:space="preserve">θ </t>
    </r>
    <r>
      <rPr>
        <b/>
        <i/>
        <sz val="10"/>
        <color theme="7"/>
        <rFont val="Century Gothic"/>
        <family val="2"/>
      </rPr>
      <t>[°]</t>
    </r>
  </si>
  <si>
    <r>
      <t>a</t>
    </r>
    <r>
      <rPr>
        <b/>
        <i/>
        <sz val="12"/>
        <color theme="7"/>
        <rFont val="Century Gothic"/>
        <family val="2"/>
      </rPr>
      <t>'</t>
    </r>
    <r>
      <rPr>
        <b/>
        <i/>
        <sz val="12"/>
        <color theme="7"/>
        <rFont val="Symbol"/>
        <family val="1"/>
        <charset val="2"/>
      </rPr>
      <t xml:space="preserve"> </t>
    </r>
    <r>
      <rPr>
        <b/>
        <i/>
        <sz val="10"/>
        <color theme="7"/>
        <rFont val="Century Gothic"/>
        <family val="2"/>
      </rPr>
      <t>[rad]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</si>
</sst>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00"/>
    <numFmt numFmtId="165" formatCode="0.000"/>
    <numFmt numFmtId="166" formatCode="0&quot; °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1"/>
      <color theme="1"/>
      <name val="Century Gothic"/>
      <family val="2"/>
    </font>
    <font>
      <sz val="11"/>
      <color theme="1"/>
      <name val="Century Gothic"/>
      <family val="2"/>
    </font>
    <font>
      <sz val="11"/>
      <color theme="7"/>
      <name val="Century Gothic"/>
      <family val="2"/>
    </font>
    <font>
      <sz val="11"/>
      <color rgb="FF002060"/>
      <name val="Century Gothic"/>
      <family val="2"/>
    </font>
    <font>
      <vertAlign val="subscript"/>
      <sz val="11"/>
      <color rgb="FF002060"/>
      <name val="Century Gothic"/>
      <family val="2"/>
    </font>
    <font>
      <b/>
      <sz val="11"/>
      <color rgb="FF002060"/>
      <name val="Century Gothic"/>
      <family val="2"/>
    </font>
    <font>
      <sz val="11"/>
      <color theme="1"/>
      <name val="Calibri"/>
      <family val="2"/>
      <scheme val="minor"/>
    </font>
    <font>
      <b/>
      <sz val="11"/>
      <color theme="7"/>
      <name val="Century Gothic"/>
      <family val="2"/>
    </font>
    <font>
      <sz val="11"/>
      <color theme="0"/>
      <name val="Calibri"/>
      <family val="2"/>
      <scheme val="minor"/>
    </font>
    <font>
      <i/>
      <sz val="10"/>
      <color rgb="FF002060"/>
      <name val="Century Gothic"/>
      <family val="2"/>
    </font>
    <font>
      <b/>
      <i/>
      <sz val="10"/>
      <color theme="7"/>
      <name val="Century Gothic"/>
      <family val="2"/>
    </font>
    <font>
      <b/>
      <i/>
      <sz val="11"/>
      <color theme="7"/>
      <name val="Century Gothic"/>
      <family val="2"/>
    </font>
    <font>
      <b/>
      <i/>
      <sz val="12"/>
      <color theme="7"/>
      <name val="Symbol"/>
      <family val="1"/>
      <charset val="2"/>
    </font>
    <font>
      <b/>
      <i/>
      <sz val="12"/>
      <color theme="7"/>
      <name val="Century Gothic"/>
      <family val="2"/>
    </font>
    <font>
      <b/>
      <i/>
      <u/>
      <sz val="11"/>
      <color theme="7"/>
      <name val="Century Gothic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91D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 diagonalUp="1">
      <left style="thin">
        <color indexed="64"/>
      </left>
      <right/>
      <top style="thin">
        <color indexed="64"/>
      </top>
      <bottom/>
      <diagonal style="thin">
        <color theme="0" tint="-0.14996795556505021"/>
      </diagonal>
    </border>
    <border diagonalUp="1">
      <left style="thin">
        <color indexed="64"/>
      </left>
      <right/>
      <top/>
      <bottom style="thin">
        <color indexed="64"/>
      </bottom>
      <diagonal style="thin">
        <color theme="0" tint="-0.14996795556505021"/>
      </diagonal>
    </border>
  </borders>
  <cellStyleXfs count="2">
    <xf numFmtId="0" fontId="0" fillId="0" borderId="0"/>
    <xf numFmtId="9" fontId="8" fillId="0" borderId="0" applyFont="0" applyFill="0" applyBorder="0" applyAlignment="0" applyProtection="0"/>
  </cellStyleXfs>
  <cellXfs count="81">
    <xf numFmtId="0" fontId="0" fillId="0" borderId="0" xfId="0"/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164" fontId="3" fillId="0" borderId="5" xfId="0" applyNumberFormat="1" applyFont="1" applyBorder="1" applyAlignment="1">
      <alignment horizontal="center" vertical="center"/>
    </xf>
    <xf numFmtId="164" fontId="3" fillId="0" borderId="15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0" fontId="5" fillId="0" borderId="11" xfId="0" applyFont="1" applyBorder="1" applyAlignment="1">
      <alignment horizontal="left" vertical="center"/>
    </xf>
    <xf numFmtId="0" fontId="5" fillId="0" borderId="12" xfId="0" applyFont="1" applyBorder="1" applyAlignment="1">
      <alignment horizontal="left" vertical="center"/>
    </xf>
    <xf numFmtId="0" fontId="5" fillId="0" borderId="13" xfId="0" applyFont="1" applyBorder="1" applyAlignment="1">
      <alignment horizontal="left" vertical="center"/>
    </xf>
    <xf numFmtId="0" fontId="3" fillId="0" borderId="0" xfId="0" applyFont="1"/>
    <xf numFmtId="0" fontId="5" fillId="0" borderId="5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5" fillId="0" borderId="14" xfId="0" applyFont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166" fontId="5" fillId="0" borderId="6" xfId="0" applyNumberFormat="1" applyFont="1" applyBorder="1" applyAlignment="1" applyProtection="1">
      <alignment horizontal="center" vertical="center"/>
      <protection locked="0"/>
    </xf>
    <xf numFmtId="166" fontId="5" fillId="0" borderId="15" xfId="0" applyNumberFormat="1" applyFont="1" applyBorder="1" applyAlignment="1" applyProtection="1">
      <alignment horizontal="center" vertical="center"/>
      <protection locked="0"/>
    </xf>
    <xf numFmtId="166" fontId="5" fillId="0" borderId="7" xfId="0" applyNumberFormat="1" applyFont="1" applyBorder="1" applyAlignment="1" applyProtection="1">
      <alignment horizontal="center" vertical="center"/>
      <protection locked="0"/>
    </xf>
    <xf numFmtId="0" fontId="10" fillId="0" borderId="0" xfId="0" applyFont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9" fillId="3" borderId="8" xfId="0" applyFont="1" applyFill="1" applyBorder="1" applyAlignment="1">
      <alignment horizontal="center" vertical="center"/>
    </xf>
    <xf numFmtId="9" fontId="3" fillId="0" borderId="9" xfId="1" applyFont="1" applyBorder="1" applyAlignment="1">
      <alignment horizontal="center" vertical="center"/>
    </xf>
    <xf numFmtId="0" fontId="3" fillId="0" borderId="9" xfId="0" applyFont="1" applyBorder="1" applyAlignment="1">
      <alignment horizontal="left" vertical="center"/>
    </xf>
    <xf numFmtId="2" fontId="3" fillId="0" borderId="4" xfId="0" applyNumberFormat="1" applyFont="1" applyBorder="1" applyAlignment="1">
      <alignment horizontal="center" vertical="center"/>
    </xf>
    <xf numFmtId="2" fontId="3" fillId="0" borderId="5" xfId="0" applyNumberFormat="1" applyFont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9" fontId="3" fillId="0" borderId="14" xfId="1" applyFont="1" applyBorder="1" applyAlignment="1">
      <alignment horizontal="center" vertical="center"/>
    </xf>
    <xf numFmtId="9" fontId="3" fillId="0" borderId="3" xfId="1" applyFont="1" applyBorder="1" applyAlignment="1">
      <alignment horizontal="center" vertical="center"/>
    </xf>
    <xf numFmtId="0" fontId="2" fillId="5" borderId="4" xfId="0" applyFont="1" applyFill="1" applyBorder="1" applyAlignment="1">
      <alignment horizontal="left" vertical="center"/>
    </xf>
    <xf numFmtId="9" fontId="3" fillId="0" borderId="0" xfId="1" applyFont="1" applyAlignment="1">
      <alignment horizontal="center" vertical="center"/>
    </xf>
    <xf numFmtId="9" fontId="3" fillId="0" borderId="5" xfId="1" applyFont="1" applyBorder="1" applyAlignment="1">
      <alignment horizontal="center" vertical="center"/>
    </xf>
    <xf numFmtId="165" fontId="3" fillId="0" borderId="4" xfId="0" applyNumberFormat="1" applyFont="1" applyBorder="1" applyAlignment="1">
      <alignment horizontal="center" vertical="center"/>
    </xf>
    <xf numFmtId="165" fontId="3" fillId="0" borderId="5" xfId="0" applyNumberFormat="1" applyFont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2" fillId="5" borderId="6" xfId="0" applyFont="1" applyFill="1" applyBorder="1" applyAlignment="1">
      <alignment horizontal="left" vertical="center"/>
    </xf>
    <xf numFmtId="9" fontId="3" fillId="0" borderId="15" xfId="1" applyFont="1" applyBorder="1" applyAlignment="1">
      <alignment horizontal="center" vertical="center"/>
    </xf>
    <xf numFmtId="9" fontId="3" fillId="0" borderId="7" xfId="1" applyFont="1" applyBorder="1" applyAlignment="1">
      <alignment horizontal="center" vertical="center"/>
    </xf>
    <xf numFmtId="0" fontId="1" fillId="5" borderId="6" xfId="0" applyFont="1" applyFill="1" applyBorder="1" applyAlignment="1">
      <alignment horizontal="left" vertical="center"/>
    </xf>
    <xf numFmtId="2" fontId="3" fillId="0" borderId="14" xfId="1" applyNumberFormat="1" applyFont="1" applyBorder="1" applyAlignment="1">
      <alignment horizontal="center" vertical="center"/>
    </xf>
    <xf numFmtId="2" fontId="3" fillId="0" borderId="3" xfId="1" applyNumberFormat="1" applyFont="1" applyBorder="1" applyAlignment="1">
      <alignment horizontal="center" vertical="center"/>
    </xf>
    <xf numFmtId="165" fontId="3" fillId="0" borderId="6" xfId="0" applyNumberFormat="1" applyFont="1" applyBorder="1" applyAlignment="1">
      <alignment horizontal="center" vertical="center"/>
    </xf>
    <xf numFmtId="165" fontId="3" fillId="0" borderId="7" xfId="0" applyNumberFormat="1" applyFont="1" applyBorder="1" applyAlignment="1">
      <alignment horizontal="center" vertical="center"/>
    </xf>
    <xf numFmtId="165" fontId="3" fillId="0" borderId="15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3" fillId="0" borderId="14" xfId="0" applyFont="1" applyBorder="1" applyAlignment="1">
      <alignment horizontal="left" vertical="center"/>
    </xf>
    <xf numFmtId="0" fontId="3" fillId="0" borderId="7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2" fontId="3" fillId="0" borderId="10" xfId="1" applyNumberFormat="1" applyFont="1" applyBorder="1" applyAlignment="1">
      <alignment horizontal="center" vertical="center"/>
    </xf>
    <xf numFmtId="2" fontId="3" fillId="0" borderId="9" xfId="1" applyNumberFormat="1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166" fontId="5" fillId="0" borderId="17" xfId="0" applyNumberFormat="1" applyFont="1" applyBorder="1" applyAlignment="1">
      <alignment horizontal="center" vertical="center"/>
    </xf>
    <xf numFmtId="0" fontId="7" fillId="6" borderId="8" xfId="0" applyFont="1" applyFill="1" applyBorder="1" applyAlignment="1">
      <alignment horizontal="center" vertical="center"/>
    </xf>
    <xf numFmtId="0" fontId="5" fillId="7" borderId="4" xfId="0" applyFont="1" applyFill="1" applyBorder="1" applyAlignment="1">
      <alignment horizontal="center" vertical="center"/>
    </xf>
    <xf numFmtId="0" fontId="5" fillId="7" borderId="6" xfId="0" applyFont="1" applyFill="1" applyBorder="1" applyAlignment="1">
      <alignment horizontal="center" vertical="center"/>
    </xf>
    <xf numFmtId="0" fontId="9" fillId="3" borderId="12" xfId="0" applyFont="1" applyFill="1" applyBorder="1" applyAlignment="1">
      <alignment horizontal="center" vertical="center"/>
    </xf>
    <xf numFmtId="0" fontId="9" fillId="3" borderId="13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0" fontId="9" fillId="3" borderId="10" xfId="0" applyFont="1" applyFill="1" applyBorder="1" applyAlignment="1">
      <alignment horizontal="center" vertical="center"/>
    </xf>
    <xf numFmtId="0" fontId="13" fillId="5" borderId="12" xfId="0" applyFont="1" applyFill="1" applyBorder="1" applyAlignment="1">
      <alignment horizontal="center" vertical="center"/>
    </xf>
    <xf numFmtId="0" fontId="14" fillId="5" borderId="12" xfId="0" applyFont="1" applyFill="1" applyBorder="1" applyAlignment="1">
      <alignment horizontal="center" vertical="center"/>
    </xf>
    <xf numFmtId="0" fontId="13" fillId="5" borderId="13" xfId="0" applyFont="1" applyFill="1" applyBorder="1" applyAlignment="1">
      <alignment horizontal="center" vertical="center"/>
    </xf>
    <xf numFmtId="0" fontId="3" fillId="8" borderId="0" xfId="0" applyFont="1" applyFill="1" applyAlignment="1">
      <alignment horizontal="center" vertical="center"/>
    </xf>
    <xf numFmtId="2" fontId="3" fillId="8" borderId="0" xfId="0" applyNumberFormat="1" applyFont="1" applyFill="1" applyAlignment="1">
      <alignment horizontal="center" vertical="center"/>
    </xf>
    <xf numFmtId="0" fontId="0" fillId="8" borderId="0" xfId="0" applyFill="1"/>
    <xf numFmtId="0" fontId="3" fillId="8" borderId="0" xfId="0" applyFont="1" applyFill="1" applyAlignment="1">
      <alignment horizontal="left" vertical="center"/>
    </xf>
    <xf numFmtId="0" fontId="5" fillId="7" borderId="8" xfId="0" applyFont="1" applyFill="1" applyBorder="1" applyAlignment="1">
      <alignment horizontal="center" vertical="center"/>
    </xf>
    <xf numFmtId="0" fontId="5" fillId="7" borderId="10" xfId="0" applyFont="1" applyFill="1" applyBorder="1" applyAlignment="1">
      <alignment horizontal="center" vertical="center"/>
    </xf>
    <xf numFmtId="0" fontId="16" fillId="5" borderId="11" xfId="0" applyFont="1" applyFill="1" applyBorder="1" applyAlignment="1">
      <alignment horizontal="center" vertical="center"/>
    </xf>
    <xf numFmtId="0" fontId="16" fillId="5" borderId="13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">
    <dxf>
      <font>
        <color theme="0"/>
      </font>
    </dxf>
    <dxf>
      <font>
        <strike val="0"/>
      </font>
      <numFmt numFmtId="0" formatCode="General"/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FFC91D"/>
      <color rgb="FFFFD85D"/>
      <color rgb="FFF2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30319761041618937"/>
          <c:y val="0.32061029585881634"/>
          <c:w val="0.39174382213966152"/>
          <c:h val="0.39277094005216112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20000"/>
              </a:solidFill>
              <a:ln w="1079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E80E-4020-804F-E835D73383CD}"/>
              </c:ext>
            </c:extLst>
          </c:dPt>
          <c:dPt>
            <c:idx val="1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3-30F6-42E2-8EDE-ED318DB3AC8F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B-30F6-42E2-8EDE-ED318DB3AC8F}"/>
              </c:ext>
            </c:extLst>
          </c:dPt>
          <c:dLbls>
            <c:dLbl>
              <c:idx val="0"/>
              <c:layout>
                <c:manualLayout>
                  <c:x val="-1.1303510607832985E-2"/>
                  <c:y val="5.78694342533738E-3"/>
                </c:manualLayout>
              </c:layout>
              <c:tx>
                <c:rich>
                  <a:bodyPr/>
                  <a:lstStyle/>
                  <a:p>
                    <a:fld id="{C1F9F4D8-559E-4028-BF9F-45B600FC94A5}" type="CELLREF">
                      <a:rPr lang="en-US"/>
                      <a:pPr/>
                      <a:t>[REFCELL]</a:t>
                    </a:fld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{C1F9F4D8-559E-4028-BF9F-45B600FC94A5}</c15:txfldGUID>
                      <c15:f>Calepinage!$M$16</c15:f>
                      <c15:dlblFieldTableCache>
                        <c:ptCount val="1"/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1-E80E-4020-804F-E835D73383C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Calepinage!$M$13:$M$15</c:f>
              <c:numCache>
                <c:formatCode>0%</c:formatCode>
                <c:ptCount val="3"/>
                <c:pt idx="0">
                  <c:v>0</c:v>
                </c:pt>
                <c:pt idx="1">
                  <c:v>0.5</c:v>
                </c:pt>
                <c:pt idx="2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0F6-42E2-8EDE-ED318DB3AC8F}"/>
            </c:ext>
          </c:extLst>
        </c:ser>
        <c:ser>
          <c:idx val="1"/>
          <c:order val="1"/>
          <c:dPt>
            <c:idx val="0"/>
            <c:bubble3D val="0"/>
            <c:spPr>
              <a:solidFill>
                <a:srgbClr val="002060"/>
              </a:solidFill>
              <a:ln w="1079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E-30F6-42E2-8EDE-ED318DB3AC8F}"/>
              </c:ext>
            </c:extLst>
          </c:dPt>
          <c:dPt>
            <c:idx val="1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2-30F6-42E2-8EDE-ED318DB3AC8F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30F6-42E2-8EDE-ED318DB3AC8F}"/>
              </c:ext>
            </c:extLst>
          </c:dPt>
          <c:dLbls>
            <c:dLbl>
              <c:idx val="0"/>
              <c:layout>
                <c:manualLayout>
                  <c:x val="-1.3796635023341596E-2"/>
                  <c:y val="1.1514526755639526E-2"/>
                </c:manualLayout>
              </c:layout>
              <c:tx>
                <c:rich>
                  <a:bodyPr/>
                  <a:lstStyle/>
                  <a:p>
                    <a:fld id="{E75DF7F7-D48B-4618-9D34-D22065BFF5FE}" type="CELLREF">
                      <a:rPr lang="en-US"/>
                      <a:pPr/>
                      <a:t>[REFCELL]</a:t>
                    </a:fld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{E75DF7F7-D48B-4618-9D34-D22065BFF5FE}</c15:txfldGUID>
                      <c15:f>Calepinage!$N$16</c15:f>
                      <c15:dlblFieldTableCache>
                        <c:ptCount val="1"/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E-30F6-42E2-8EDE-ED318DB3AC8F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30F6-42E2-8EDE-ED318DB3AC8F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30F6-42E2-8EDE-ED318DB3AC8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Calepinage!$N$13:$N$15</c:f>
              <c:numCache>
                <c:formatCode>0%</c:formatCode>
                <c:ptCount val="3"/>
                <c:pt idx="0">
                  <c:v>0</c:v>
                </c:pt>
                <c:pt idx="1">
                  <c:v>0.5</c:v>
                </c:pt>
                <c:pt idx="2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0F6-42E2-8EDE-ED318DB3AC8F}"/>
            </c:ext>
          </c:extLst>
        </c:ser>
        <c:ser>
          <c:idx val="2"/>
          <c:order val="2"/>
          <c:dPt>
            <c:idx val="0"/>
            <c:bubble3D val="0"/>
            <c:spPr>
              <a:solidFill>
                <a:schemeClr val="accent2"/>
              </a:solidFill>
              <a:ln w="1079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30F6-42E2-8EDE-ED318DB3AC8F}"/>
              </c:ext>
            </c:extLst>
          </c:dPt>
          <c:dPt>
            <c:idx val="1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1-30F6-42E2-8EDE-ED318DB3AC8F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30F6-42E2-8EDE-ED318DB3AC8F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2A751742-209B-42F7-9E2C-41FA8D88AE5D}" type="CELLREF">
                      <a:rPr lang="en-US"/>
                      <a:pPr/>
                      <a:t>[REFCELL]</a:t>
                    </a:fld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{2A751742-209B-42F7-9E2C-41FA8D88AE5D}</c15:txfldGUID>
                      <c15:f>Calepinage!$O$16</c15:f>
                      <c15:dlblFieldTableCache>
                        <c:ptCount val="1"/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F-30F6-42E2-8EDE-ED318DB3AC8F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30F6-42E2-8EDE-ED318DB3AC8F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30F6-42E2-8EDE-ED318DB3AC8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Calepinage!$O$13:$O$15</c:f>
              <c:numCache>
                <c:formatCode>0%</c:formatCode>
                <c:ptCount val="3"/>
                <c:pt idx="0">
                  <c:v>0</c:v>
                </c:pt>
                <c:pt idx="1">
                  <c:v>0.5</c:v>
                </c:pt>
                <c:pt idx="2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0F6-42E2-8EDE-ED318DB3AC8F}"/>
            </c:ext>
          </c:extLst>
        </c:ser>
        <c:ser>
          <c:idx val="3"/>
          <c:order val="3"/>
          <c:dPt>
            <c:idx val="0"/>
            <c:bubble3D val="0"/>
            <c:spPr>
              <a:solidFill>
                <a:schemeClr val="accent3">
                  <a:lumMod val="75000"/>
                </a:schemeClr>
              </a:solidFill>
              <a:ln w="1079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E80E-4020-804F-E835D73383CD}"/>
              </c:ext>
            </c:extLst>
          </c:dPt>
          <c:dPt>
            <c:idx val="1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0-30F6-42E2-8EDE-ED318DB3AC8F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8-30F6-42E2-8EDE-ED318DB3AC8F}"/>
              </c:ext>
            </c:extLst>
          </c:dPt>
          <c:dLbls>
            <c:dLbl>
              <c:idx val="0"/>
              <c:layout>
                <c:manualLayout>
                  <c:x val="-2.1705116340278115E-2"/>
                  <c:y val="-5.8380537675559278E-3"/>
                </c:manualLayout>
              </c:layout>
              <c:tx>
                <c:rich>
                  <a:bodyPr/>
                  <a:lstStyle/>
                  <a:p>
                    <a:fld id="{7578D539-8E7B-4743-8010-2EB7874724DD}" type="CELLREF">
                      <a:rPr lang="en-US"/>
                      <a:pPr/>
                      <a:t>[REFCELL]</a:t>
                    </a:fld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{7578D539-8E7B-4743-8010-2EB7874724DD}</c15:txfldGUID>
                      <c15:f>Calepinage!$P$16</c15:f>
                      <c15:dlblFieldTableCache>
                        <c:ptCount val="1"/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13-E80E-4020-804F-E835D73383C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30F6-42E2-8EDE-ED318DB3AC8F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30F6-42E2-8EDE-ED318DB3AC8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noFill/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Calepinage!$P$13:$P$15</c:f>
              <c:numCache>
                <c:formatCode>0%</c:formatCode>
                <c:ptCount val="3"/>
                <c:pt idx="0">
                  <c:v>0</c:v>
                </c:pt>
                <c:pt idx="1">
                  <c:v>0.5</c:v>
                </c:pt>
                <c:pt idx="2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0F6-42E2-8EDE-ED318DB3AC8F}"/>
            </c:ext>
          </c:extLst>
        </c:ser>
        <c:ser>
          <c:idx val="4"/>
          <c:order val="4"/>
          <c:dPt>
            <c:idx val="0"/>
            <c:bubble3D val="0"/>
            <c:spPr>
              <a:solidFill>
                <a:schemeClr val="accent5"/>
              </a:solidFill>
              <a:ln w="1079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E80E-4020-804F-E835D73383CD}"/>
              </c:ext>
            </c:extLst>
          </c:dPt>
          <c:dPt>
            <c:idx val="1"/>
            <c:bubble3D val="0"/>
            <c:spPr>
              <a:noFill/>
              <a:ln w="1079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D-30F6-42E2-8EDE-ED318DB3AC8F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30F6-42E2-8EDE-ED318DB3AC8F}"/>
              </c:ext>
            </c:extLst>
          </c:dPt>
          <c:dLbls>
            <c:dLbl>
              <c:idx val="0"/>
              <c:layout>
                <c:manualLayout>
                  <c:x val="-3.4629914948416165E-4"/>
                  <c:y val="8.5417162269164158E-3"/>
                </c:manualLayout>
              </c:layout>
              <c:tx>
                <c:rich>
                  <a:bodyPr/>
                  <a:lstStyle/>
                  <a:p>
                    <a:fld id="{CD99672E-B06A-46AD-A1F8-ABA5459EEE6A}" type="CELLREF">
                      <a:rPr lang="en-US"/>
                      <a:pPr/>
                      <a:t>[REFCELL]</a:t>
                    </a:fld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{CD99672E-B06A-46AD-A1F8-ABA5459EEE6A}</c15:txfldGUID>
                      <c15:f>Calepinage!$Q$16</c15:f>
                      <c15:dlblFieldTableCache>
                        <c:ptCount val="1"/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19-E80E-4020-804F-E835D73383C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30F6-42E2-8EDE-ED318DB3AC8F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30F6-42E2-8EDE-ED318DB3AC8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Calepinage!$Q$13:$Q$15</c:f>
              <c:numCache>
                <c:formatCode>0%</c:formatCode>
                <c:ptCount val="3"/>
                <c:pt idx="0">
                  <c:v>0</c:v>
                </c:pt>
                <c:pt idx="1">
                  <c:v>0.5</c:v>
                </c:pt>
                <c:pt idx="2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0F6-42E2-8EDE-ED318DB3AC8F}"/>
            </c:ext>
          </c:extLst>
        </c:ser>
        <c:ser>
          <c:idx val="5"/>
          <c:order val="5"/>
          <c:dPt>
            <c:idx val="0"/>
            <c:bubble3D val="0"/>
            <c:spPr>
              <a:solidFill>
                <a:schemeClr val="accent4"/>
              </a:solidFill>
              <a:ln w="1079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E80E-4020-804F-E835D73383CD}"/>
              </c:ext>
            </c:extLst>
          </c:dPt>
          <c:dPt>
            <c:idx val="1"/>
            <c:bubble3D val="0"/>
            <c:spPr>
              <a:noFill/>
              <a:ln w="1079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30F6-42E2-8EDE-ED318DB3AC8F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6-30F6-42E2-8EDE-ED318DB3AC8F}"/>
              </c:ext>
            </c:extLst>
          </c:dPt>
          <c:dLbls>
            <c:dLbl>
              <c:idx val="0"/>
              <c:layout>
                <c:manualLayout>
                  <c:x val="-1.9915726040414243E-2"/>
                  <c:y val="8.5954998718616154E-3"/>
                </c:manualLayout>
              </c:layout>
              <c:tx>
                <c:rich>
                  <a:bodyPr/>
                  <a:lstStyle/>
                  <a:p>
                    <a:fld id="{EF893FDC-DB97-47EF-A938-BB3EB538F90C}" type="CELLREF">
                      <a:rPr lang="en-US"/>
                      <a:pPr/>
                      <a:t>[REFCELL]</a:t>
                    </a:fld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{EF893FDC-DB97-47EF-A938-BB3EB538F90C}</c15:txfldGUID>
                      <c15:f>Calepinage!$R$16</c15:f>
                      <c15:dlblFieldTableCache>
                        <c:ptCount val="1"/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1F-E80E-4020-804F-E835D73383C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30F6-42E2-8EDE-ED318DB3AC8F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30F6-42E2-8EDE-ED318DB3AC8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noFill/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Calepinage!$R$13:$R$15</c:f>
              <c:numCache>
                <c:formatCode>0%</c:formatCode>
                <c:ptCount val="3"/>
                <c:pt idx="0">
                  <c:v>0</c:v>
                </c:pt>
                <c:pt idx="1">
                  <c:v>0.5</c:v>
                </c:pt>
                <c:pt idx="2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30F6-42E2-8EDE-ED318DB3AC8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180"/>
        <c:holeSize val="11"/>
      </c:doughnutChart>
      <c:spPr>
        <a:noFill/>
        <a:ln>
          <a:noFill/>
        </a:ln>
        <a:effectLst/>
      </c:spPr>
    </c:plotArea>
    <c:plotVisOnly val="0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31327830694788827"/>
          <c:y val="0.34645080023542285"/>
          <c:w val="0.3706223878720401"/>
          <c:h val="0.379275649578200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6CE5-42FF-9E8D-194535E258DC}"/>
              </c:ext>
            </c:extLst>
          </c:dPt>
          <c:dPt>
            <c:idx val="1"/>
            <c:bubble3D val="0"/>
            <c:spPr>
              <a:solidFill>
                <a:srgbClr val="F20000"/>
              </a:solidFill>
              <a:ln w="1079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6CE5-42FF-9E8D-194535E258DC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6CE5-42FF-9E8D-194535E258DC}"/>
              </c:ext>
            </c:extLst>
          </c:dPt>
          <c:dLbls>
            <c:dLbl>
              <c:idx val="1"/>
              <c:layout>
                <c:manualLayout>
                  <c:x val="1.692769318564441E-2"/>
                  <c:y val="8.5807162658644107E-3"/>
                </c:manualLayout>
              </c:layout>
              <c:tx>
                <c:rich>
                  <a:bodyPr/>
                  <a:lstStyle/>
                  <a:p>
                    <a:fld id="{C582040F-A606-44E2-959C-796E251E2230}" type="CELLREF">
                      <a:rPr lang="en-US"/>
                      <a:pPr/>
                      <a:t>[REFCELL]</a:t>
                    </a:fld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{C582040F-A606-44E2-959C-796E251E2230}</c15:txfldGUID>
                      <c15:f>Calepinage!$M$21</c15:f>
                      <c15:dlblFieldTableCache>
                        <c:ptCount val="1"/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17-6CE5-42FF-9E8D-194535E258D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Calepinage!$M$18:$M$20</c:f>
              <c:numCache>
                <c:formatCode>0%</c:formatCode>
                <c:ptCount val="3"/>
                <c:pt idx="0">
                  <c:v>0.5</c:v>
                </c:pt>
                <c:pt idx="1">
                  <c:v>0</c:v>
                </c:pt>
                <c:pt idx="2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CE5-42FF-9E8D-194535E258DC}"/>
            </c:ext>
          </c:extLst>
        </c:ser>
        <c:ser>
          <c:idx val="1"/>
          <c:order val="1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D-6CE5-42FF-9E8D-194535E258DC}"/>
              </c:ext>
            </c:extLst>
          </c:dPt>
          <c:dPt>
            <c:idx val="1"/>
            <c:bubble3D val="0"/>
            <c:spPr>
              <a:solidFill>
                <a:srgbClr val="002060"/>
              </a:solidFill>
              <a:ln w="1079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2-6CE5-42FF-9E8D-194535E258DC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8-6CE5-42FF-9E8D-194535E258DC}"/>
              </c:ext>
            </c:extLst>
          </c:dPt>
          <c:dLbls>
            <c:dLbl>
              <c:idx val="1"/>
              <c:layout>
                <c:manualLayout>
                  <c:x val="1.4110697197326657E-2"/>
                  <c:y val="8.4605111747585275E-3"/>
                </c:manualLayout>
              </c:layout>
              <c:tx>
                <c:rich>
                  <a:bodyPr/>
                  <a:lstStyle/>
                  <a:p>
                    <a:fld id="{434F77B4-070A-48EA-A5A3-DC23A71CC7ED}" type="CELLREF">
                      <a:rPr lang="en-US"/>
                      <a:pPr/>
                      <a:t>[REFCELL]</a:t>
                    </a:fld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{434F77B4-070A-48EA-A5A3-DC23A71CC7ED}</c15:txfldGUID>
                      <c15:f>Calepinage!$N$21</c15:f>
                      <c15:dlblFieldTableCache>
                        <c:ptCount val="1"/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12-6CE5-42FF-9E8D-194535E258D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Calepinage!$N$18:$N$20</c:f>
              <c:numCache>
                <c:formatCode>0%</c:formatCode>
                <c:ptCount val="3"/>
                <c:pt idx="0">
                  <c:v>0.5</c:v>
                </c:pt>
                <c:pt idx="1">
                  <c:v>0</c:v>
                </c:pt>
                <c:pt idx="2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CE5-42FF-9E8D-194535E258DC}"/>
            </c:ext>
          </c:extLst>
        </c:ser>
        <c:ser>
          <c:idx val="2"/>
          <c:order val="2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1-6CE5-42FF-9E8D-194535E258D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079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6CE5-42FF-9E8D-194535E258DC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B-6CE5-42FF-9E8D-194535E258DC}"/>
              </c:ext>
            </c:extLst>
          </c:dPt>
          <c:dLbls>
            <c:dLbl>
              <c:idx val="1"/>
              <c:layout>
                <c:manualLayout>
                  <c:x val="8.4664041500925828E-3"/>
                  <c:y val="8.7645181021804783E-3"/>
                </c:manualLayout>
              </c:layout>
              <c:tx>
                <c:rich>
                  <a:bodyPr/>
                  <a:lstStyle/>
                  <a:p>
                    <a:fld id="{B9BF6879-4223-4F32-815C-42089DBF18CF}" type="CELLREF">
                      <a:rPr lang="en-US"/>
                      <a:pPr/>
                      <a:t>[REFCELL]</a:t>
                    </a:fld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{B9BF6879-4223-4F32-815C-42089DBF18CF}</c15:txfldGUID>
                      <c15:f>Calepinage!$O$21</c15:f>
                      <c15:dlblFieldTableCache>
                        <c:ptCount val="1"/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13-6CE5-42FF-9E8D-194535E258D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Calepinage!$O$18:$O$20</c:f>
              <c:numCache>
                <c:formatCode>0%</c:formatCode>
                <c:ptCount val="3"/>
                <c:pt idx="0">
                  <c:v>0.5</c:v>
                </c:pt>
                <c:pt idx="1">
                  <c:v>0</c:v>
                </c:pt>
                <c:pt idx="2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CE5-42FF-9E8D-194535E258DC}"/>
            </c:ext>
          </c:extLst>
        </c:ser>
        <c:ser>
          <c:idx val="3"/>
          <c:order val="3"/>
          <c:dPt>
            <c:idx val="0"/>
            <c:bubble3D val="0"/>
            <c:explosion val="9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6CE5-42FF-9E8D-194535E258DC}"/>
              </c:ext>
            </c:extLst>
          </c:dPt>
          <c:dPt>
            <c:idx val="1"/>
            <c:bubble3D val="0"/>
            <c:spPr>
              <a:solidFill>
                <a:schemeClr val="accent3">
                  <a:lumMod val="75000"/>
                </a:schemeClr>
              </a:solidFill>
              <a:ln w="1079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6CE5-42FF-9E8D-194535E258DC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6CE5-42FF-9E8D-194535E258DC}"/>
              </c:ext>
            </c:extLst>
          </c:dPt>
          <c:dLbls>
            <c:dLbl>
              <c:idx val="1"/>
              <c:layout>
                <c:manualLayout>
                  <c:x val="8.4572859024329705E-3"/>
                  <c:y val="5.6403469644977205E-3"/>
                </c:manualLayout>
              </c:layout>
              <c:tx>
                <c:rich>
                  <a:bodyPr/>
                  <a:lstStyle/>
                  <a:p>
                    <a:fld id="{45FE4C3C-0FE3-4C64-A895-599D34DB9B24}" type="CELLREF">
                      <a:rPr lang="en-US"/>
                      <a:pPr/>
                      <a:t>[REFCELL]</a:t>
                    </a:fld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{45FE4C3C-0FE3-4C64-A895-599D34DB9B24}</c15:txfldGUID>
                      <c15:f>Calepinage!$P$21</c15:f>
                      <c15:dlblFieldTableCache>
                        <c:ptCount val="1"/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15-6CE5-42FF-9E8D-194535E258D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Calepinage!$P$18:$P$20</c:f>
              <c:numCache>
                <c:formatCode>0%</c:formatCode>
                <c:ptCount val="3"/>
                <c:pt idx="0">
                  <c:v>0.5</c:v>
                </c:pt>
                <c:pt idx="1">
                  <c:v>0</c:v>
                </c:pt>
                <c:pt idx="2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CE5-42FF-9E8D-194535E258DC}"/>
            </c:ext>
          </c:extLst>
        </c:ser>
        <c:ser>
          <c:idx val="4"/>
          <c:order val="4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F-6CE5-42FF-9E8D-194535E258DC}"/>
              </c:ext>
            </c:extLst>
          </c:dPt>
          <c:dPt>
            <c:idx val="1"/>
            <c:bubble3D val="0"/>
            <c:spPr>
              <a:solidFill>
                <a:schemeClr val="accent5"/>
              </a:solidFill>
              <a:ln w="1079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4-6CE5-42FF-9E8D-194535E258DC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6CE5-42FF-9E8D-194535E258DC}"/>
              </c:ext>
            </c:extLst>
          </c:dPt>
          <c:dLbls>
            <c:dLbl>
              <c:idx val="1"/>
              <c:layout>
                <c:manualLayout>
                  <c:x val="1.1290836961728713E-2"/>
                  <c:y val="1.1280693928995441E-2"/>
                </c:manualLayout>
              </c:layout>
              <c:tx>
                <c:rich>
                  <a:bodyPr/>
                  <a:lstStyle/>
                  <a:p>
                    <a:fld id="{D6BB2D1B-3389-4004-A87F-845688EA3C62}" type="CELLREF">
                      <a:rPr lang="en-US"/>
                      <a:pPr/>
                      <a:t>[REFCELL]</a:t>
                    </a:fld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{D6BB2D1B-3389-4004-A87F-845688EA3C62}</c15:txfldGUID>
                      <c15:f>Calepinage!$Q$21</c15:f>
                      <c15:dlblFieldTableCache>
                        <c:ptCount val="1"/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14-6CE5-42FF-9E8D-194535E258D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Calepinage!$Q$18:$Q$20</c:f>
              <c:numCache>
                <c:formatCode>0%</c:formatCode>
                <c:ptCount val="3"/>
                <c:pt idx="0">
                  <c:v>0.5</c:v>
                </c:pt>
                <c:pt idx="1">
                  <c:v>0</c:v>
                </c:pt>
                <c:pt idx="2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6CE5-42FF-9E8D-194535E258DC}"/>
            </c:ext>
          </c:extLst>
        </c:ser>
        <c:ser>
          <c:idx val="5"/>
          <c:order val="5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0-6CE5-42FF-9E8D-194535E258DC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 w="1079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6-6CE5-42FF-9E8D-194535E258DC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6-6CE5-42FF-9E8D-194535E258DC}"/>
              </c:ext>
            </c:extLst>
          </c:dPt>
          <c:dLbls>
            <c:dLbl>
              <c:idx val="1"/>
              <c:layout>
                <c:manualLayout>
                  <c:x val="2.2574779638641622E-2"/>
                  <c:y val="2.7188409304375609E-3"/>
                </c:manualLayout>
              </c:layout>
              <c:tx>
                <c:rich>
                  <a:bodyPr/>
                  <a:lstStyle/>
                  <a:p>
                    <a:fld id="{5A30B862-23F8-4460-8A20-E5E124949201}" type="CELLREF">
                      <a:rPr lang="en-US"/>
                      <a:pPr/>
                      <a:t>[REFCELL]</a:t>
                    </a:fld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{5A30B862-23F8-4460-8A20-E5E124949201}</c15:txfldGUID>
                      <c15:f>Calepinage!$R$21</c15:f>
                      <c15:dlblFieldTableCache>
                        <c:ptCount val="1"/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16-6CE5-42FF-9E8D-194535E258D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Calepinage!$R$18:$R$20</c:f>
              <c:numCache>
                <c:formatCode>0%</c:formatCode>
                <c:ptCount val="3"/>
                <c:pt idx="0">
                  <c:v>0.5</c:v>
                </c:pt>
                <c:pt idx="1">
                  <c:v>0</c:v>
                </c:pt>
                <c:pt idx="2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6CE5-42FF-9E8D-194535E258D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11"/>
      </c:doughnutChart>
      <c:spPr>
        <a:noFill/>
        <a:ln>
          <a:noFill/>
        </a:ln>
        <a:effectLst/>
      </c:spPr>
    </c:plotArea>
    <c:plotVisOnly val="0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Calepinage!$O$11</c:f>
          <c:strCache>
            <c:ptCount val="1"/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sng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Century Gothic" panose="020B0502020202020204" pitchFamily="34" charset="0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1796982167352538"/>
          <c:y val="0.13107863604732084"/>
          <c:w val="0.76406035665294925"/>
          <c:h val="0.77149617258176773"/>
        </c:manualLayout>
      </c:layout>
      <c:scatterChart>
        <c:scatterStyle val="smoothMarker"/>
        <c:varyColors val="0"/>
        <c:ser>
          <c:idx val="1"/>
          <c:order val="0"/>
          <c:tx>
            <c:strRef>
              <c:f>Calepinage!$G$20</c:f>
              <c:strCache>
                <c:ptCount val="1"/>
              </c:strCache>
            </c:strRef>
          </c:tx>
          <c:spPr>
            <a:ln w="19050" cap="rnd">
              <a:solidFill>
                <a:schemeClr val="accent2"/>
              </a:solidFill>
              <a:round/>
              <a:headEnd type="triangle"/>
            </a:ln>
            <a:effectLst/>
          </c:spPr>
          <c:marker>
            <c:symbol val="none"/>
          </c:marker>
          <c:dLbls>
            <c:dLbl>
              <c:idx val="1"/>
              <c:tx>
                <c:rich>
                  <a:bodyPr rot="0" spcFirstLastPara="1" vertOverflow="clip" horzOverflow="clip" vert="horz" wrap="square" lIns="38100" tIns="19050" rIns="38100" bIns="19050" anchor="ctr" anchorCtr="0">
                    <a:spAutoFit/>
                  </a:bodyPr>
                  <a:lstStyle/>
                  <a:p>
                    <a:pPr algn="l">
                      <a:defRPr sz="900" b="0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Century Gothic" panose="020B0502020202020204" pitchFamily="34" charset="0"/>
                        <a:ea typeface="+mn-ea"/>
                        <a:cs typeface="+mn-cs"/>
                      </a:defRPr>
                    </a:pPr>
                    <a:fld id="{66BA7D3D-540F-4C87-90DA-FF684E74267D}" type="CELLREF">
                      <a:rPr lang="en-US"/>
                      <a:pPr algn="l">
                        <a:defRPr/>
                      </a:pPr>
                      <a:t>[REFCELL]</a:t>
                    </a:fld>
                    <a:br>
                      <a:rPr lang="en-US" baseline="0"/>
                    </a:br>
                    <a:fld id="{8BF6DCF8-029A-4DE4-9A62-5F487491561D}" type="CELLREF">
                      <a:rPr lang="en-US" baseline="0"/>
                      <a:pPr algn="l">
                        <a:defRPr/>
                      </a:pPr>
                      <a:t>[REFCELL]</a:t>
                    </a:fld>
                    <a:endParaRPr lang="en-US" baseline="0"/>
                  </a:p>
                </c:rich>
              </c:tx>
              <c:spPr>
                <a:solidFill>
                  <a:sysClr val="window" lastClr="FFFFFF">
                    <a:alpha val="40000"/>
                  </a:sysClr>
                </a:solidFill>
                <a:ln>
                  <a:noFill/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0">
                  <a:spAutoFit/>
                </a:bodyPr>
                <a:lstStyle/>
                <a:p>
                  <a:pPr algn="l"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Century Gothic" panose="020B0502020202020204" pitchFamily="34" charset="0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>
                    <c15:dlblFTEntry>
                      <c15:txfldGUID>{66BA7D3D-540F-4C87-90DA-FF684E74267D}</c15:txfldGUID>
                      <c15:f>Calepinage!$G$20</c15:f>
                      <c15:dlblFieldTableCache>
                        <c:ptCount val="1"/>
                      </c15:dlblFieldTableCache>
                    </c15:dlblFTEntry>
                    <c15:dlblFTEntry>
                      <c15:txfldGUID>{8BF6DCF8-029A-4DE4-9A62-5F487491561D}</c15:txfldGUID>
                      <c15:f>Calepinage!$G$21</c15:f>
                      <c15:dlblFieldTableCache>
                        <c:ptCount val="1"/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7-FE33-4A94-918D-AB6135FCD602}"/>
                </c:ext>
              </c:extLst>
            </c:dLbl>
            <c:spPr>
              <a:solidFill>
                <a:sysClr val="window" lastClr="FFFFFF">
                  <a:alpha val="40000"/>
                </a:sys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Century Gothic" panose="020B050202020202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strRef>
              <c:f>Calepinage!$G$16:$G$17</c:f>
              <c:strCache>
                <c:ptCount val="2"/>
                <c:pt idx="1">
                  <c:v>#N/A</c:v>
                </c:pt>
              </c:strCache>
            </c:strRef>
          </c:xVal>
          <c:yVal>
            <c:numRef>
              <c:f>Calepinage!$G$18:$G$19</c:f>
              <c:numCache>
                <c:formatCode>0.000</c:formatCode>
                <c:ptCount val="2"/>
                <c:pt idx="0">
                  <c:v>0</c:v>
                </c:pt>
                <c:pt idx="1">
                  <c:v>#N/A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79B1-4653-8ECE-C7AC013E0215}"/>
            </c:ext>
          </c:extLst>
        </c:ser>
        <c:ser>
          <c:idx val="3"/>
          <c:order val="1"/>
          <c:tx>
            <c:strRef>
              <c:f>Calepinage!$F$20</c:f>
              <c:strCache>
                <c:ptCount val="1"/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dPt>
            <c:idx val="1"/>
            <c:marker>
              <c:symbol val="none"/>
            </c:marker>
            <c:bubble3D val="0"/>
            <c:spPr>
              <a:ln w="19050" cap="rnd">
                <a:solidFill>
                  <a:srgbClr val="002060"/>
                </a:solidFill>
                <a:round/>
                <a:headEnd type="triangle"/>
                <a:tailEnd type="none"/>
              </a:ln>
              <a:effectLst/>
            </c:spPr>
            <c:extLst>
              <c:ext xmlns:c16="http://schemas.microsoft.com/office/drawing/2014/chart" uri="{C3380CC4-5D6E-409C-BE32-E72D297353CC}">
                <c16:uniqueId val="{00000004-FE33-4A94-918D-AB6135FCD602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FE33-4A94-918D-AB6135FCD602}"/>
                </c:ext>
              </c:extLst>
            </c:dLbl>
            <c:dLbl>
              <c:idx val="1"/>
              <c:tx>
                <c:rich>
                  <a:bodyPr rot="0" spcFirstLastPara="1" vertOverflow="clip" horzOverflow="clip" vert="horz" wrap="square" lIns="38100" tIns="19050" rIns="38100" bIns="19050" anchor="ctr" anchorCtr="0">
                    <a:spAutoFit/>
                  </a:bodyPr>
                  <a:lstStyle/>
                  <a:p>
                    <a:pPr algn="l">
                      <a:defRPr sz="900" b="0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Century Gothic" panose="020B0502020202020204" pitchFamily="34" charset="0"/>
                        <a:ea typeface="+mn-ea"/>
                        <a:cs typeface="+mn-cs"/>
                      </a:defRPr>
                    </a:pPr>
                    <a:fld id="{D9B6C705-FD6C-4EE8-99F8-4175F82AE668}" type="CELLREF">
                      <a:rPr lang="en-US"/>
                      <a:pPr algn="l">
                        <a:defRPr/>
                      </a:pPr>
                      <a:t>[REFCELL]</a:t>
                    </a:fld>
                    <a:br>
                      <a:rPr lang="en-US"/>
                    </a:br>
                    <a:fld id="{65591211-2BC8-4F98-AF28-EB782A1093E6}" type="CELLREF">
                      <a:rPr lang="en-US" baseline="0"/>
                      <a:pPr algn="l">
                        <a:defRPr/>
                      </a:pPr>
                      <a:t>[REFCELL]</a:t>
                    </a:fld>
                    <a:endParaRPr lang="en-US"/>
                  </a:p>
                </c:rich>
              </c:tx>
              <c:spPr>
                <a:solidFill>
                  <a:sysClr val="window" lastClr="FFFFFF">
                    <a:alpha val="40000"/>
                  </a:sysClr>
                </a:solidFill>
                <a:ln>
                  <a:noFill/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0">
                  <a:spAutoFit/>
                </a:bodyPr>
                <a:lstStyle/>
                <a:p>
                  <a:pPr algn="l"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Century Gothic" panose="020B0502020202020204" pitchFamily="34" charset="0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1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>
                    <c15:dlblFTEntry>
                      <c15:txfldGUID>{D9B6C705-FD6C-4EE8-99F8-4175F82AE668}</c15:txfldGUID>
                      <c15:f>Calepinage!$F$20</c15:f>
                      <c15:dlblFieldTableCache>
                        <c:ptCount val="1"/>
                      </c15:dlblFieldTableCache>
                    </c15:dlblFTEntry>
                    <c15:dlblFTEntry>
                      <c15:txfldGUID>{65591211-2BC8-4F98-AF28-EB782A1093E6}</c15:txfldGUID>
                      <c15:f>Calepinage!$F$21</c15:f>
                      <c15:dlblFieldTableCache>
                        <c:ptCount val="1"/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4-FE33-4A94-918D-AB6135FCD602}"/>
                </c:ext>
              </c:extLst>
            </c:dLbl>
            <c:spPr>
              <a:solidFill>
                <a:sysClr val="window" lastClr="FFFFFF">
                  <a:alpha val="40000"/>
                </a:sysClr>
              </a:solidFill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Century Gothic" panose="020B050202020202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LeaderLines val="0"/>
              </c:ext>
            </c:extLst>
          </c:dLbls>
          <c:xVal>
            <c:strRef>
              <c:f>Calepinage!$F$16:$F$17</c:f>
              <c:strCache>
                <c:ptCount val="2"/>
                <c:pt idx="1">
                  <c:v>#N/A</c:v>
                </c:pt>
              </c:strCache>
            </c:strRef>
          </c:xVal>
          <c:yVal>
            <c:numRef>
              <c:f>Calepinage!$F$18:$F$19</c:f>
              <c:numCache>
                <c:formatCode>0.000</c:formatCode>
                <c:ptCount val="2"/>
                <c:pt idx="0">
                  <c:v>0</c:v>
                </c:pt>
                <c:pt idx="1">
                  <c:v>#N/A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6-79B1-4653-8ECE-C7AC013E0215}"/>
            </c:ext>
          </c:extLst>
        </c:ser>
        <c:ser>
          <c:idx val="9"/>
          <c:order val="2"/>
          <c:tx>
            <c:strRef>
              <c:f>Calepinage!$C$20</c:f>
              <c:strCache>
                <c:ptCount val="1"/>
              </c:strCache>
            </c:strRef>
          </c:tx>
          <c:spPr>
            <a:ln w="19050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dPt>
            <c:idx val="1"/>
            <c:marker>
              <c:symbol val="none"/>
            </c:marker>
            <c:bubble3D val="0"/>
            <c:spPr>
              <a:ln w="19050" cap="rnd">
                <a:solidFill>
                  <a:srgbClr val="C00000"/>
                </a:solidFill>
                <a:round/>
                <a:headEnd type="none"/>
                <a:tailEnd type="triangle"/>
              </a:ln>
              <a:effectLst/>
            </c:spPr>
            <c:extLst>
              <c:ext xmlns:c16="http://schemas.microsoft.com/office/drawing/2014/chart" uri="{C3380CC4-5D6E-409C-BE32-E72D297353CC}">
                <c16:uniqueId val="{00000013-79B1-4653-8ECE-C7AC013E0215}"/>
              </c:ext>
            </c:extLst>
          </c:dPt>
          <c:dLbls>
            <c:dLbl>
              <c:idx val="1"/>
              <c:tx>
                <c:rich>
                  <a:bodyPr rot="0" spcFirstLastPara="1" vertOverflow="ellipsis" vert="horz" wrap="square" lIns="38100" tIns="19050" rIns="38100" bIns="19050" anchor="ctr" anchorCtr="0">
                    <a:spAutoFit/>
                  </a:bodyPr>
                  <a:lstStyle/>
                  <a:p>
                    <a:pPr marL="0" marR="0" lvl="0" indent="0" algn="l" defTabSz="914400" rtl="0" eaLnBrk="1" fontAlgn="auto" latinLnBrk="0" hangingPunct="1">
                      <a:lnSpc>
                        <a:spcPct val="100000"/>
                      </a:lnSpc>
                      <a:spcBef>
                        <a:spcPts val="0"/>
                      </a:spcBef>
                      <a:spcAft>
                        <a:spcPts val="0"/>
                      </a:spcAft>
                      <a:buClrTx/>
                      <a:buSzTx/>
                      <a:buFontTx/>
                      <a:buNone/>
                      <a:tabLst/>
                      <a:defRPr sz="900" b="0" i="0" u="none" strike="noStrike" kern="1200" baseline="0">
                        <a:solidFill>
                          <a:sysClr val="windowText" lastClr="000000">
                            <a:lumMod val="75000"/>
                            <a:lumOff val="25000"/>
                          </a:sysClr>
                        </a:solidFill>
                        <a:latin typeface="Century Gothic" panose="020B0502020202020204" pitchFamily="34" charset="0"/>
                        <a:ea typeface="+mn-ea"/>
                        <a:cs typeface="+mn-cs"/>
                      </a:defRPr>
                    </a:pPr>
                    <a:fld id="{3B3682D9-6BFA-4789-B360-2ACDA13A353A}" type="CELLREF">
                      <a:rPr lang="en-US" sz="900" b="0" i="0" u="none" strike="noStrike" kern="1200" baseline="0">
                        <a:solidFill>
                          <a:sysClr val="windowText" lastClr="000000">
                            <a:lumMod val="65000"/>
                            <a:lumOff val="35000"/>
                          </a:sysClr>
                        </a:solidFill>
                        <a:latin typeface="Century Gothic" panose="020B0502020202020204" pitchFamily="34" charset="0"/>
                      </a:rPr>
                      <a:pPr marL="0" marR="0" lvl="0" indent="0" algn="l" defTabSz="914400" rtl="0" eaLnBrk="1" fontAlgn="auto" latinLnBrk="0" hangingPunct="1">
                        <a:lnSpc>
                          <a:spcPct val="100000"/>
                        </a:lnSpc>
                        <a:spcBef>
                          <a:spcPts val="0"/>
                        </a:spcBef>
                        <a:spcAft>
                          <a:spcPts val="0"/>
                        </a:spcAft>
                        <a:buClrTx/>
                        <a:buSzTx/>
                        <a:buFontTx/>
                        <a:buNone/>
                        <a:tabLst/>
                        <a:defRPr>
                          <a:solidFill>
                            <a:sysClr val="windowText" lastClr="000000">
                              <a:lumMod val="75000"/>
                              <a:lumOff val="25000"/>
                            </a:sysClr>
                          </a:solidFill>
                        </a:defRPr>
                      </a:pPr>
                      <a:t>[REFCELL]</a:t>
                    </a:fld>
                    <a:br>
                      <a:rPr lang="en-US" sz="900" b="0" i="0" u="none" strike="noStrike" kern="1200" baseline="0">
                        <a:solidFill>
                          <a:sysClr val="windowText" lastClr="000000">
                            <a:lumMod val="65000"/>
                            <a:lumOff val="35000"/>
                          </a:sysClr>
                        </a:solidFill>
                        <a:latin typeface="Century Gothic" panose="020B0502020202020204" pitchFamily="34" charset="0"/>
                      </a:rPr>
                    </a:br>
                    <a:fld id="{93540188-D8A0-426D-9166-0D1E6BF9A7EE}" type="CELLREF">
                      <a:rPr lang="en-US" sz="900" b="0" i="0" u="none" strike="noStrike" kern="1200" baseline="0">
                        <a:solidFill>
                          <a:sysClr val="windowText" lastClr="000000">
                            <a:lumMod val="65000"/>
                            <a:lumOff val="35000"/>
                          </a:sysClr>
                        </a:solidFill>
                        <a:latin typeface="Century Gothic" panose="020B0502020202020204" pitchFamily="34" charset="0"/>
                      </a:rPr>
                      <a:pPr marL="0" marR="0" lvl="0" indent="0" algn="l" defTabSz="914400" rtl="0" eaLnBrk="1" fontAlgn="auto" latinLnBrk="0" hangingPunct="1">
                        <a:lnSpc>
                          <a:spcPct val="100000"/>
                        </a:lnSpc>
                        <a:spcBef>
                          <a:spcPts val="0"/>
                        </a:spcBef>
                        <a:spcAft>
                          <a:spcPts val="0"/>
                        </a:spcAft>
                        <a:buClrTx/>
                        <a:buSzTx/>
                        <a:buFontTx/>
                        <a:buNone/>
                        <a:tabLst/>
                        <a:defRPr>
                          <a:solidFill>
                            <a:sysClr val="windowText" lastClr="000000">
                              <a:lumMod val="75000"/>
                              <a:lumOff val="25000"/>
                            </a:sysClr>
                          </a:solidFill>
                        </a:defRPr>
                      </a:pPr>
                      <a:t>[REFCELL]</a:t>
                    </a:fld>
                    <a:endParaRPr lang="en-US" sz="900" b="0" i="0" u="none" strike="noStrike" kern="1200" baseline="0">
                      <a:solidFill>
                        <a:sysClr val="windowText" lastClr="000000">
                          <a:lumMod val="65000"/>
                          <a:lumOff val="35000"/>
                        </a:sysClr>
                      </a:solidFill>
                      <a:latin typeface="Century Gothic" panose="020B0502020202020204" pitchFamily="34" charset="0"/>
                    </a:endParaRPr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0">
                  <a:spAutoFit/>
                </a:bodyPr>
                <a:lstStyle/>
                <a:p>
                  <a:pPr marL="0" marR="0" lvl="0" indent="0" algn="l" defTabSz="914400" rtl="0" eaLnBrk="1" fontAlgn="auto" latinLnBrk="0" hangingPunct="1">
                    <a:lnSpc>
                      <a:spcPct val="100000"/>
                    </a:lnSpc>
                    <a:spcBef>
                      <a:spcPts val="0"/>
                    </a:spcBef>
                    <a:spcAft>
                      <a:spcPts val="0"/>
                    </a:spcAft>
                    <a:buClrTx/>
                    <a:buSzTx/>
                    <a:buFontTx/>
                    <a:buNone/>
                    <a:tabLst/>
                    <a:defRPr sz="900" b="0" i="0" u="none" strike="noStrike" kern="1200" baseline="0">
                      <a:solidFill>
                        <a:sysClr val="windowText" lastClr="000000">
                          <a:lumMod val="75000"/>
                          <a:lumOff val="25000"/>
                        </a:sysClr>
                      </a:solidFill>
                      <a:latin typeface="Century Gothic" panose="020B0502020202020204" pitchFamily="34" charset="0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>
                    <c15:dlblFTEntry>
                      <c15:txfldGUID>{3B3682D9-6BFA-4789-B360-2ACDA13A353A}</c15:txfldGUID>
                      <c15:f>Calepinage!$C$20</c15:f>
                      <c15:dlblFieldTableCache>
                        <c:ptCount val="1"/>
                      </c15:dlblFieldTableCache>
                    </c15:dlblFTEntry>
                    <c15:dlblFTEntry>
                      <c15:txfldGUID>{93540188-D8A0-426D-9166-0D1E6BF9A7EE}</c15:txfldGUID>
                      <c15:f>Calepinage!$C$21</c15:f>
                      <c15:dlblFieldTableCache>
                        <c:ptCount val="1"/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13-79B1-4653-8ECE-C7AC013E021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Century Gothic" panose="020B050202020202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Calepinage!$C$16:$C$17</c:f>
              <c:numCache>
                <c:formatCode>0.000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xVal>
          <c:yVal>
            <c:numRef>
              <c:f>Calepinage!$C$18:$C$19</c:f>
              <c:numCache>
                <c:formatCode>0.000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D-79B1-4653-8ECE-C7AC013E0215}"/>
            </c:ext>
          </c:extLst>
        </c:ser>
        <c:ser>
          <c:idx val="2"/>
          <c:order val="3"/>
          <c:tx>
            <c:strRef>
              <c:f>Calepinage!$H$20</c:f>
              <c:strCache>
                <c:ptCount val="1"/>
              </c:strCache>
            </c:strRef>
          </c:tx>
          <c:spPr>
            <a:ln w="19050" cap="rnd">
              <a:solidFill>
                <a:schemeClr val="accent3"/>
              </a:solidFill>
              <a:round/>
              <a:headEnd type="triangle"/>
            </a:ln>
            <a:effectLst/>
          </c:spPr>
          <c:marker>
            <c:symbol val="none"/>
          </c:marker>
          <c:dPt>
            <c:idx val="1"/>
            <c:marker>
              <c:symbol val="none"/>
            </c:marker>
            <c:bubble3D val="0"/>
            <c:spPr>
              <a:ln w="19050" cap="rnd">
                <a:solidFill>
                  <a:schemeClr val="accent3">
                    <a:lumMod val="75000"/>
                  </a:schemeClr>
                </a:solidFill>
                <a:round/>
                <a:headEnd type="triangle"/>
              </a:ln>
              <a:effectLst/>
            </c:spPr>
            <c:extLst>
              <c:ext xmlns:c16="http://schemas.microsoft.com/office/drawing/2014/chart" uri="{C3380CC4-5D6E-409C-BE32-E72D297353CC}">
                <c16:uniqueId val="{00000008-FE33-4A94-918D-AB6135FCD602}"/>
              </c:ext>
            </c:extLst>
          </c:dPt>
          <c:dLbls>
            <c:dLbl>
              <c:idx val="1"/>
              <c:tx>
                <c:rich>
                  <a:bodyPr rot="0" spcFirstLastPara="1" vertOverflow="clip" horzOverflow="clip" vert="horz" wrap="square" lIns="38100" tIns="19050" rIns="38100" bIns="19050" anchor="ctr" anchorCtr="0">
                    <a:spAutoFit/>
                  </a:bodyPr>
                  <a:lstStyle/>
                  <a:p>
                    <a:pPr algn="l">
                      <a:defRPr sz="900" b="0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Century Gothic" panose="020B0502020202020204" pitchFamily="34" charset="0"/>
                        <a:ea typeface="+mn-ea"/>
                        <a:cs typeface="+mn-cs"/>
                      </a:defRPr>
                    </a:pPr>
                    <a:fld id="{BE95B099-C0B6-47C9-840C-6E9EF14FDEC5}" type="CELLREF">
                      <a:rPr lang="en-US"/>
                      <a:pPr algn="l">
                        <a:defRPr/>
                      </a:pPr>
                      <a:t>[REFCELL]</a:t>
                    </a:fld>
                    <a:br>
                      <a:rPr lang="en-US" baseline="0"/>
                    </a:br>
                    <a:fld id="{0E2174CD-1A96-4FAB-9FED-8DBBD9BDFC04}" type="CELLREF">
                      <a:rPr lang="en-US" baseline="0"/>
                      <a:pPr algn="l">
                        <a:defRPr/>
                      </a:pPr>
                      <a:t>[REFCELL]</a:t>
                    </a:fld>
                    <a:endParaRPr lang="en-US" baseline="0"/>
                  </a:p>
                </c:rich>
              </c:tx>
              <c:spPr>
                <a:solidFill>
                  <a:sysClr val="window" lastClr="FFFFFF">
                    <a:alpha val="40000"/>
                  </a:sysClr>
                </a:solidFill>
                <a:ln>
                  <a:noFill/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0">
                  <a:spAutoFit/>
                </a:bodyPr>
                <a:lstStyle/>
                <a:p>
                  <a:pPr algn="l"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Century Gothic" panose="020B0502020202020204" pitchFamily="34" charset="0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>
                    <c15:dlblFTEntry>
                      <c15:txfldGUID>{BE95B099-C0B6-47C9-840C-6E9EF14FDEC5}</c15:txfldGUID>
                      <c15:f>Calepinage!$H$20</c15:f>
                      <c15:dlblFieldTableCache>
                        <c:ptCount val="1"/>
                      </c15:dlblFieldTableCache>
                    </c15:dlblFTEntry>
                    <c15:dlblFTEntry>
                      <c15:txfldGUID>{0E2174CD-1A96-4FAB-9FED-8DBBD9BDFC04}</c15:txfldGUID>
                      <c15:f>Calepinage!$H$21</c15:f>
                      <c15:dlblFieldTableCache>
                        <c:ptCount val="1"/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8-FE33-4A94-918D-AB6135FCD602}"/>
                </c:ext>
              </c:extLst>
            </c:dLbl>
            <c:spPr>
              <a:solidFill>
                <a:sysClr val="window" lastClr="FFFFFF">
                  <a:alpha val="40000"/>
                </a:sys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Century Gothic" panose="020B050202020202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strRef>
              <c:f>Calepinage!$H$16:$H$17</c:f>
              <c:strCache>
                <c:ptCount val="2"/>
                <c:pt idx="1">
                  <c:v>#N/A</c:v>
                </c:pt>
              </c:strCache>
            </c:strRef>
          </c:xVal>
          <c:yVal>
            <c:numRef>
              <c:f>Calepinage!$H$18:$H$19</c:f>
              <c:numCache>
                <c:formatCode>0.000</c:formatCode>
                <c:ptCount val="2"/>
                <c:pt idx="0">
                  <c:v>0</c:v>
                </c:pt>
                <c:pt idx="1">
                  <c:v>#N/A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6-AC94-4790-9ED7-179A09FFFC6B}"/>
            </c:ext>
          </c:extLst>
        </c:ser>
        <c:ser>
          <c:idx val="4"/>
          <c:order val="4"/>
          <c:tx>
            <c:strRef>
              <c:f>Calepinage!$I$20</c:f>
              <c:strCache>
                <c:ptCount val="1"/>
              </c:strCache>
            </c:strRef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dPt>
            <c:idx val="1"/>
            <c:marker>
              <c:symbol val="none"/>
            </c:marker>
            <c:bubble3D val="0"/>
            <c:spPr>
              <a:ln w="19050" cap="rnd">
                <a:solidFill>
                  <a:schemeClr val="accent5"/>
                </a:solidFill>
                <a:round/>
                <a:headEnd type="triangle"/>
                <a:tailEnd type="none"/>
              </a:ln>
              <a:effectLst/>
            </c:spPr>
            <c:extLst>
              <c:ext xmlns:c16="http://schemas.microsoft.com/office/drawing/2014/chart" uri="{C3380CC4-5D6E-409C-BE32-E72D297353CC}">
                <c16:uniqueId val="{00000006-FE33-4A94-918D-AB6135FCD602}"/>
              </c:ext>
            </c:extLst>
          </c:dPt>
          <c:dLbls>
            <c:dLbl>
              <c:idx val="1"/>
              <c:tx>
                <c:rich>
                  <a:bodyPr rot="0" spcFirstLastPara="1" vertOverflow="clip" horzOverflow="clip" vert="horz" wrap="square" lIns="38100" tIns="19050" rIns="38100" bIns="19050" anchor="ctr" anchorCtr="0">
                    <a:spAutoFit/>
                  </a:bodyPr>
                  <a:lstStyle/>
                  <a:p>
                    <a:pPr algn="l">
                      <a:defRPr sz="900" b="0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Century Gothic" panose="020B0502020202020204" pitchFamily="34" charset="0"/>
                        <a:ea typeface="+mn-ea"/>
                        <a:cs typeface="+mn-cs"/>
                      </a:defRPr>
                    </a:pPr>
                    <a:fld id="{7EB6753F-BA8C-4A87-BE00-AA7A4DCF4BE4}" type="CELLREF">
                      <a:rPr lang="en-US"/>
                      <a:pPr algn="l">
                        <a:defRPr/>
                      </a:pPr>
                      <a:t>[REFCELL]</a:t>
                    </a:fld>
                    <a:br>
                      <a:rPr lang="en-US" baseline="0"/>
                    </a:br>
                    <a:fld id="{42A59BB4-F7D4-4B37-8982-465F5DAA7218}" type="CELLREF">
                      <a:rPr lang="en-US" baseline="0"/>
                      <a:pPr algn="l">
                        <a:defRPr/>
                      </a:pPr>
                      <a:t>[REFCELL]</a:t>
                    </a:fld>
                    <a:endParaRPr lang="en-US" baseline="0"/>
                  </a:p>
                </c:rich>
              </c:tx>
              <c:spPr>
                <a:solidFill>
                  <a:sysClr val="window" lastClr="FFFFFF">
                    <a:alpha val="40000"/>
                  </a:sysClr>
                </a:solidFill>
                <a:ln>
                  <a:noFill/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0">
                  <a:spAutoFit/>
                </a:bodyPr>
                <a:lstStyle/>
                <a:p>
                  <a:pPr algn="l"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Century Gothic" panose="020B0502020202020204" pitchFamily="34" charset="0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>
                    <c15:dlblFTEntry>
                      <c15:txfldGUID>{7EB6753F-BA8C-4A87-BE00-AA7A4DCF4BE4}</c15:txfldGUID>
                      <c15:f>Calepinage!$I$20</c15:f>
                      <c15:dlblFieldTableCache>
                        <c:ptCount val="1"/>
                      </c15:dlblFieldTableCache>
                    </c15:dlblFTEntry>
                    <c15:dlblFTEntry>
                      <c15:txfldGUID>{42A59BB4-F7D4-4B37-8982-465F5DAA7218}</c15:txfldGUID>
                      <c15:f>Calepinage!$I$21</c15:f>
                      <c15:dlblFieldTableCache>
                        <c:ptCount val="1"/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6-FE33-4A94-918D-AB6135FCD602}"/>
                </c:ext>
              </c:extLst>
            </c:dLbl>
            <c:spPr>
              <a:solidFill>
                <a:sysClr val="window" lastClr="FFFFFF">
                  <a:alpha val="40000"/>
                </a:sys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Century Gothic" panose="020B050202020202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strRef>
              <c:f>Calepinage!$I$16:$I$17</c:f>
              <c:strCache>
                <c:ptCount val="2"/>
                <c:pt idx="1">
                  <c:v>#N/A</c:v>
                </c:pt>
              </c:strCache>
            </c:strRef>
          </c:xVal>
          <c:yVal>
            <c:numRef>
              <c:f>Calepinage!$I$18:$I$19</c:f>
              <c:numCache>
                <c:formatCode>0.000</c:formatCode>
                <c:ptCount val="2"/>
                <c:pt idx="0">
                  <c:v>0</c:v>
                </c:pt>
                <c:pt idx="1">
                  <c:v>#N/A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7-AC94-4790-9ED7-179A09FFFC6B}"/>
            </c:ext>
          </c:extLst>
        </c:ser>
        <c:ser>
          <c:idx val="6"/>
          <c:order val="5"/>
          <c:tx>
            <c:strRef>
              <c:f>Calepinage!$J$20</c:f>
              <c:strCache>
                <c:ptCount val="1"/>
              </c:strCache>
            </c:strRef>
          </c:tx>
          <c:spPr>
            <a:ln w="19050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dPt>
            <c:idx val="1"/>
            <c:marker>
              <c:symbol val="none"/>
            </c:marker>
            <c:bubble3D val="0"/>
            <c:spPr>
              <a:ln w="19050" cap="rnd">
                <a:solidFill>
                  <a:schemeClr val="accent4"/>
                </a:solidFill>
                <a:round/>
                <a:headEnd type="triangle"/>
              </a:ln>
              <a:effectLst/>
            </c:spPr>
            <c:extLst>
              <c:ext xmlns:c16="http://schemas.microsoft.com/office/drawing/2014/chart" uri="{C3380CC4-5D6E-409C-BE32-E72D297353CC}">
                <c16:uniqueId val="{00000009-FE33-4A94-918D-AB6135FCD602}"/>
              </c:ext>
            </c:extLst>
          </c:dPt>
          <c:dLbls>
            <c:dLbl>
              <c:idx val="1"/>
              <c:tx>
                <c:rich>
                  <a:bodyPr rot="0" spcFirstLastPara="1" vertOverflow="clip" horzOverflow="clip" vert="horz" wrap="square" lIns="38100" tIns="19050" rIns="38100" bIns="19050" anchor="ctr" anchorCtr="0">
                    <a:spAutoFit/>
                  </a:bodyPr>
                  <a:lstStyle/>
                  <a:p>
                    <a:pPr algn="l">
                      <a:defRPr sz="900" b="0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Century Gothic" panose="020B0502020202020204" pitchFamily="34" charset="0"/>
                        <a:ea typeface="+mn-ea"/>
                        <a:cs typeface="+mn-cs"/>
                      </a:defRPr>
                    </a:pPr>
                    <a:fld id="{8D8A9803-8B28-4803-90A1-599CA603056C}" type="CELLREF">
                      <a:rPr lang="en-US"/>
                      <a:pPr algn="l">
                        <a:defRPr/>
                      </a:pPr>
                      <a:t>[REFCELL]</a:t>
                    </a:fld>
                    <a:br>
                      <a:rPr lang="en-US" baseline="0"/>
                    </a:br>
                    <a:fld id="{B7C82566-36CA-427E-8155-78B876C63F37}" type="CELLREF">
                      <a:rPr lang="en-US" baseline="0"/>
                      <a:pPr algn="l">
                        <a:defRPr/>
                      </a:pPr>
                      <a:t>[REFCELL]</a:t>
                    </a:fld>
                    <a:endParaRPr lang="en-US" baseline="0"/>
                  </a:p>
                </c:rich>
              </c:tx>
              <c:spPr>
                <a:solidFill>
                  <a:sysClr val="window" lastClr="FFFFFF">
                    <a:alpha val="40000"/>
                  </a:sysClr>
                </a:solidFill>
                <a:ln>
                  <a:noFill/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0">
                  <a:spAutoFit/>
                </a:bodyPr>
                <a:lstStyle/>
                <a:p>
                  <a:pPr algn="l"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Century Gothic" panose="020B0502020202020204" pitchFamily="34" charset="0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>
                    <c15:dlblFTEntry>
                      <c15:txfldGUID>{8D8A9803-8B28-4803-90A1-599CA603056C}</c15:txfldGUID>
                      <c15:f>Calepinage!$J$20</c15:f>
                      <c15:dlblFieldTableCache>
                        <c:ptCount val="1"/>
                      </c15:dlblFieldTableCache>
                    </c15:dlblFTEntry>
                    <c15:dlblFTEntry>
                      <c15:txfldGUID>{B7C82566-36CA-427E-8155-78B876C63F37}</c15:txfldGUID>
                      <c15:f>Calepinage!$J$21</c15:f>
                      <c15:dlblFieldTableCache>
                        <c:ptCount val="1"/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9-FE33-4A94-918D-AB6135FCD602}"/>
                </c:ext>
              </c:extLst>
            </c:dLbl>
            <c:spPr>
              <a:solidFill>
                <a:sysClr val="window" lastClr="FFFFFF">
                  <a:alpha val="40000"/>
                </a:sys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Century Gothic" panose="020B050202020202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strRef>
              <c:f>Calepinage!$J$16:$J$17</c:f>
              <c:strCache>
                <c:ptCount val="2"/>
                <c:pt idx="1">
                  <c:v>#N/A</c:v>
                </c:pt>
              </c:strCache>
            </c:strRef>
          </c:xVal>
          <c:yVal>
            <c:numRef>
              <c:f>Calepinage!$J$18:$J$19</c:f>
              <c:numCache>
                <c:formatCode>0.000</c:formatCode>
                <c:ptCount val="2"/>
                <c:pt idx="0">
                  <c:v>0</c:v>
                </c:pt>
                <c:pt idx="1">
                  <c:v>#N/A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8-AC94-4790-9ED7-179A09FFFC6B}"/>
            </c:ext>
          </c:extLst>
        </c:ser>
        <c:ser>
          <c:idx val="5"/>
          <c:order val="6"/>
          <c:tx>
            <c:strRef>
              <c:f>Calepinage!$D$20</c:f>
              <c:strCache>
                <c:ptCount val="1"/>
              </c:strCache>
            </c:strRef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dPt>
            <c:idx val="1"/>
            <c:marker>
              <c:symbol val="none"/>
            </c:marker>
            <c:bubble3D val="0"/>
            <c:spPr>
              <a:ln w="19050" cap="rnd">
                <a:solidFill>
                  <a:srgbClr val="F20000"/>
                </a:solidFill>
                <a:round/>
                <a:tailEnd type="triangle"/>
              </a:ln>
              <a:effectLst/>
            </c:spPr>
            <c:extLst>
              <c:ext xmlns:c16="http://schemas.microsoft.com/office/drawing/2014/chart" uri="{C3380CC4-5D6E-409C-BE32-E72D297353CC}">
                <c16:uniqueId val="{00000003-8270-48BA-B32E-981CB42FB089}"/>
              </c:ext>
            </c:extLst>
          </c:dPt>
          <c:dLbls>
            <c:dLbl>
              <c:idx val="1"/>
              <c:tx>
                <c:rich>
                  <a:bodyPr rot="0" spcFirstLastPara="1" vertOverflow="clip" horzOverflow="clip" vert="horz" wrap="square" lIns="38100" tIns="19050" rIns="38100" bIns="19050" anchor="ctr" anchorCtr="0">
                    <a:spAutoFit/>
                  </a:bodyPr>
                  <a:lstStyle/>
                  <a:p>
                    <a:pPr algn="l">
                      <a:defRPr sz="900" b="0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Century Gothic" panose="020B0502020202020204" pitchFamily="34" charset="0"/>
                        <a:ea typeface="+mn-ea"/>
                        <a:cs typeface="+mn-cs"/>
                      </a:defRPr>
                    </a:pPr>
                    <a:fld id="{0B337878-FCA9-44E6-9EC1-F1B1664EA313}" type="CELLREF">
                      <a:rPr lang="en-US"/>
                      <a:pPr algn="l">
                        <a:defRPr/>
                      </a:pPr>
                      <a:t>[REFCELL]</a:t>
                    </a:fld>
                    <a:br>
                      <a:rPr lang="en-US" baseline="0"/>
                    </a:br>
                    <a:fld id="{9993E983-4AE9-4D2C-8E44-41F1EDBD602D}" type="CELLREF">
                      <a:rPr lang="en-US" baseline="0"/>
                      <a:pPr algn="l">
                        <a:defRPr/>
                      </a:pPr>
                      <a:t>[REFCELL]</a:t>
                    </a:fld>
                    <a:endParaRPr lang="en-US" baseline="0"/>
                  </a:p>
                </c:rich>
              </c:tx>
              <c:spPr>
                <a:solidFill>
                  <a:sysClr val="window" lastClr="FFFFFF">
                    <a:alpha val="40000"/>
                  </a:sysClr>
                </a:solidFill>
                <a:ln>
                  <a:noFill/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0">
                  <a:spAutoFit/>
                </a:bodyPr>
                <a:lstStyle/>
                <a:p>
                  <a:pPr algn="l"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Century Gothic" panose="020B0502020202020204" pitchFamily="34" charset="0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>
                    <c15:dlblFTEntry>
                      <c15:txfldGUID>{0B337878-FCA9-44E6-9EC1-F1B1664EA313}</c15:txfldGUID>
                      <c15:f>Calepinage!$D$20</c15:f>
                      <c15:dlblFieldTableCache>
                        <c:ptCount val="1"/>
                      </c15:dlblFieldTableCache>
                    </c15:dlblFTEntry>
                    <c15:dlblFTEntry>
                      <c15:txfldGUID>{9993E983-4AE9-4D2C-8E44-41F1EDBD602D}</c15:txfldGUID>
                      <c15:f>Calepinage!$D$21</c15:f>
                      <c15:dlblFieldTableCache>
                        <c:ptCount val="1"/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3-8270-48BA-B32E-981CB42FB089}"/>
                </c:ext>
              </c:extLst>
            </c:dLbl>
            <c:spPr>
              <a:solidFill>
                <a:sysClr val="window" lastClr="FFFFFF">
                  <a:alpha val="40000"/>
                </a:sys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Century Gothic" panose="020B050202020202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strRef>
              <c:f>Calepinage!$D$16:$D$17</c:f>
              <c:strCache>
                <c:ptCount val="2"/>
                <c:pt idx="1">
                  <c:v>#N/A</c:v>
                </c:pt>
              </c:strCache>
            </c:strRef>
          </c:xVal>
          <c:yVal>
            <c:numRef>
              <c:f>Calepinage!$D$18:$D$19</c:f>
              <c:numCache>
                <c:formatCode>0.000</c:formatCode>
                <c:ptCount val="2"/>
                <c:pt idx="0">
                  <c:v>0</c:v>
                </c:pt>
                <c:pt idx="1">
                  <c:v>#N/A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9-AC94-4790-9ED7-179A09FFFC6B}"/>
            </c:ext>
          </c:extLst>
        </c:ser>
        <c:ser>
          <c:idx val="0"/>
          <c:order val="7"/>
          <c:tx>
            <c:strRef>
              <c:f>Calepinage!$O$11</c:f>
              <c:strCache>
                <c:ptCount val="1"/>
              </c:strCache>
            </c:strRef>
          </c:tx>
          <c:spPr>
            <a:ln w="6350" cap="rnd">
              <a:solidFill>
                <a:schemeClr val="accent3"/>
              </a:solidFill>
              <a:round/>
              <a:headEnd type="none"/>
              <a:tailEnd type="none"/>
            </a:ln>
            <a:effectLst/>
          </c:spPr>
          <c:marker>
            <c:symbol val="none"/>
          </c:marker>
          <c:xVal>
            <c:numRef>
              <c:f>BDD!$B$2:$B$362</c:f>
              <c:numCache>
                <c:formatCode>0.00000</c:formatCode>
                <c:ptCount val="361"/>
                <c:pt idx="0">
                  <c:v>1</c:v>
                </c:pt>
                <c:pt idx="1">
                  <c:v>0.99984769515639127</c:v>
                </c:pt>
                <c:pt idx="2">
                  <c:v>0.99939082701909576</c:v>
                </c:pt>
                <c:pt idx="3">
                  <c:v>0.99862953475457383</c:v>
                </c:pt>
                <c:pt idx="4">
                  <c:v>0.9975640502598242</c:v>
                </c:pt>
                <c:pt idx="5">
                  <c:v>0.99619469809174555</c:v>
                </c:pt>
                <c:pt idx="6">
                  <c:v>0.99452189536827329</c:v>
                </c:pt>
                <c:pt idx="7">
                  <c:v>0.99254615164132198</c:v>
                </c:pt>
                <c:pt idx="8">
                  <c:v>0.99026806874157036</c:v>
                </c:pt>
                <c:pt idx="9">
                  <c:v>0.98768834059513777</c:v>
                </c:pt>
                <c:pt idx="10">
                  <c:v>0.98480775301220802</c:v>
                </c:pt>
                <c:pt idx="11">
                  <c:v>0.98162718344766398</c:v>
                </c:pt>
                <c:pt idx="12">
                  <c:v>0.97814760073380569</c:v>
                </c:pt>
                <c:pt idx="13">
                  <c:v>0.97437006478523525</c:v>
                </c:pt>
                <c:pt idx="14">
                  <c:v>0.97029572627599647</c:v>
                </c:pt>
                <c:pt idx="15">
                  <c:v>0.96592582628906831</c:v>
                </c:pt>
                <c:pt idx="16">
                  <c:v>0.96126169593831889</c:v>
                </c:pt>
                <c:pt idx="17">
                  <c:v>0.95630475596303555</c:v>
                </c:pt>
                <c:pt idx="18">
                  <c:v>0.95105651629515353</c:v>
                </c:pt>
                <c:pt idx="19">
                  <c:v>0.94551857559931685</c:v>
                </c:pt>
                <c:pt idx="20">
                  <c:v>0.93969262078590843</c:v>
                </c:pt>
                <c:pt idx="21">
                  <c:v>0.93358042649720174</c:v>
                </c:pt>
                <c:pt idx="22">
                  <c:v>0.92718385456678742</c:v>
                </c:pt>
                <c:pt idx="23">
                  <c:v>0.92050485345244037</c:v>
                </c:pt>
                <c:pt idx="24">
                  <c:v>0.91354545764260087</c:v>
                </c:pt>
                <c:pt idx="25">
                  <c:v>0.90630778703664994</c:v>
                </c:pt>
                <c:pt idx="26">
                  <c:v>0.89879404629916704</c:v>
                </c:pt>
                <c:pt idx="27">
                  <c:v>0.8910065241883679</c:v>
                </c:pt>
                <c:pt idx="28">
                  <c:v>0.88294759285892699</c:v>
                </c:pt>
                <c:pt idx="29">
                  <c:v>0.87461970713939574</c:v>
                </c:pt>
                <c:pt idx="30">
                  <c:v>0.86602540378443871</c:v>
                </c:pt>
                <c:pt idx="31">
                  <c:v>0.85716730070211233</c:v>
                </c:pt>
                <c:pt idx="32">
                  <c:v>0.84804809615642596</c:v>
                </c:pt>
                <c:pt idx="33">
                  <c:v>0.83867056794542405</c:v>
                </c:pt>
                <c:pt idx="34">
                  <c:v>0.82903757255504174</c:v>
                </c:pt>
                <c:pt idx="35">
                  <c:v>0.8191520442889918</c:v>
                </c:pt>
                <c:pt idx="36">
                  <c:v>0.80901699437494745</c:v>
                </c:pt>
                <c:pt idx="37">
                  <c:v>0.79863551004729283</c:v>
                </c:pt>
                <c:pt idx="38">
                  <c:v>0.7880107536067219</c:v>
                </c:pt>
                <c:pt idx="39">
                  <c:v>0.7771459614569709</c:v>
                </c:pt>
                <c:pt idx="40">
                  <c:v>0.76604444311897801</c:v>
                </c:pt>
                <c:pt idx="41">
                  <c:v>0.75470958022277201</c:v>
                </c:pt>
                <c:pt idx="42">
                  <c:v>0.74314482547739424</c:v>
                </c:pt>
                <c:pt idx="43">
                  <c:v>0.73135370161917046</c:v>
                </c:pt>
                <c:pt idx="44">
                  <c:v>0.71933980033865119</c:v>
                </c:pt>
                <c:pt idx="45">
                  <c:v>0.70710678118654757</c:v>
                </c:pt>
                <c:pt idx="46">
                  <c:v>0.69465837045899737</c:v>
                </c:pt>
                <c:pt idx="47">
                  <c:v>0.68199836006249848</c:v>
                </c:pt>
                <c:pt idx="48">
                  <c:v>0.66913060635885824</c:v>
                </c:pt>
                <c:pt idx="49">
                  <c:v>0.65605902899050739</c:v>
                </c:pt>
                <c:pt idx="50">
                  <c:v>0.64278760968653936</c:v>
                </c:pt>
                <c:pt idx="51">
                  <c:v>0.6293203910498375</c:v>
                </c:pt>
                <c:pt idx="52">
                  <c:v>0.61566147532565829</c:v>
                </c:pt>
                <c:pt idx="53">
                  <c:v>0.60181502315204838</c:v>
                </c:pt>
                <c:pt idx="54">
                  <c:v>0.58778525229247314</c:v>
                </c:pt>
                <c:pt idx="55">
                  <c:v>0.57357643635104616</c:v>
                </c:pt>
                <c:pt idx="56">
                  <c:v>0.55919290347074679</c:v>
                </c:pt>
                <c:pt idx="57">
                  <c:v>0.5446390350150272</c:v>
                </c:pt>
                <c:pt idx="58">
                  <c:v>0.5299192642332049</c:v>
                </c:pt>
                <c:pt idx="59">
                  <c:v>0.51503807491005438</c:v>
                </c:pt>
                <c:pt idx="60">
                  <c:v>0.50000000000000011</c:v>
                </c:pt>
                <c:pt idx="61">
                  <c:v>0.48480962024633711</c:v>
                </c:pt>
                <c:pt idx="62">
                  <c:v>0.46947156278589086</c:v>
                </c:pt>
                <c:pt idx="63">
                  <c:v>0.4539904997395468</c:v>
                </c:pt>
                <c:pt idx="64">
                  <c:v>0.43837114678907746</c:v>
                </c:pt>
                <c:pt idx="65">
                  <c:v>0.42261826174069944</c:v>
                </c:pt>
                <c:pt idx="66">
                  <c:v>0.40673664307580037</c:v>
                </c:pt>
                <c:pt idx="67">
                  <c:v>0.39073112848927372</c:v>
                </c:pt>
                <c:pt idx="68">
                  <c:v>0.37460659341591218</c:v>
                </c:pt>
                <c:pt idx="69">
                  <c:v>0.35836794954530016</c:v>
                </c:pt>
                <c:pt idx="70">
                  <c:v>0.34202014332566882</c:v>
                </c:pt>
                <c:pt idx="71">
                  <c:v>0.32556815445715676</c:v>
                </c:pt>
                <c:pt idx="72">
                  <c:v>0.30901699437494745</c:v>
                </c:pt>
                <c:pt idx="73">
                  <c:v>0.29237170472273677</c:v>
                </c:pt>
                <c:pt idx="74">
                  <c:v>0.27563735581699916</c:v>
                </c:pt>
                <c:pt idx="75">
                  <c:v>0.25881904510252074</c:v>
                </c:pt>
                <c:pt idx="76">
                  <c:v>0.24192189559966767</c:v>
                </c:pt>
                <c:pt idx="77">
                  <c:v>0.22495105434386514</c:v>
                </c:pt>
                <c:pt idx="78">
                  <c:v>0.20791169081775923</c:v>
                </c:pt>
                <c:pt idx="79">
                  <c:v>0.19080899537654492</c:v>
                </c:pt>
                <c:pt idx="80">
                  <c:v>0.17364817766693041</c:v>
                </c:pt>
                <c:pt idx="81">
                  <c:v>0.15643446504023092</c:v>
                </c:pt>
                <c:pt idx="82">
                  <c:v>0.13917310096006547</c:v>
                </c:pt>
                <c:pt idx="83">
                  <c:v>0.12186934340514749</c:v>
                </c:pt>
                <c:pt idx="84">
                  <c:v>0.10452846326765346</c:v>
                </c:pt>
                <c:pt idx="85">
                  <c:v>8.715574274765836E-2</c:v>
                </c:pt>
                <c:pt idx="86">
                  <c:v>6.9756473744125233E-2</c:v>
                </c:pt>
                <c:pt idx="87">
                  <c:v>5.2335956242943966E-2</c:v>
                </c:pt>
                <c:pt idx="88">
                  <c:v>3.489949670250108E-2</c:v>
                </c:pt>
                <c:pt idx="89">
                  <c:v>1.7452406437283598E-2</c:v>
                </c:pt>
                <c:pt idx="90">
                  <c:v>6.1257422745431001E-17</c:v>
                </c:pt>
                <c:pt idx="91">
                  <c:v>-1.7452406437283477E-2</c:v>
                </c:pt>
                <c:pt idx="92">
                  <c:v>-3.4899496702500733E-2</c:v>
                </c:pt>
                <c:pt idx="93">
                  <c:v>-5.2335956242943842E-2</c:v>
                </c:pt>
                <c:pt idx="94">
                  <c:v>-6.975647374412533E-2</c:v>
                </c:pt>
                <c:pt idx="95">
                  <c:v>-8.7155742747658235E-2</c:v>
                </c:pt>
                <c:pt idx="96">
                  <c:v>-0.10452846326765333</c:v>
                </c:pt>
                <c:pt idx="97">
                  <c:v>-0.12186934340514737</c:v>
                </c:pt>
                <c:pt idx="98">
                  <c:v>-0.13917310096006513</c:v>
                </c:pt>
                <c:pt idx="99">
                  <c:v>-0.15643446504023104</c:v>
                </c:pt>
                <c:pt idx="100">
                  <c:v>-0.1736481776669303</c:v>
                </c:pt>
                <c:pt idx="101">
                  <c:v>-0.1908089953765448</c:v>
                </c:pt>
                <c:pt idx="102">
                  <c:v>-0.20791169081775912</c:v>
                </c:pt>
                <c:pt idx="103">
                  <c:v>-0.22495105434386481</c:v>
                </c:pt>
                <c:pt idx="104">
                  <c:v>-0.24192189559966756</c:v>
                </c:pt>
                <c:pt idx="105">
                  <c:v>-0.25881904510252085</c:v>
                </c:pt>
                <c:pt idx="106">
                  <c:v>-0.27563735581699905</c:v>
                </c:pt>
                <c:pt idx="107">
                  <c:v>-0.29237170472273666</c:v>
                </c:pt>
                <c:pt idx="108">
                  <c:v>-0.30901699437494734</c:v>
                </c:pt>
                <c:pt idx="109">
                  <c:v>-0.32556815445715642</c:v>
                </c:pt>
                <c:pt idx="110">
                  <c:v>-0.34202014332566871</c:v>
                </c:pt>
                <c:pt idx="111">
                  <c:v>-0.35836794954530027</c:v>
                </c:pt>
                <c:pt idx="112">
                  <c:v>-0.37460659341591207</c:v>
                </c:pt>
                <c:pt idx="113">
                  <c:v>-0.3907311284892736</c:v>
                </c:pt>
                <c:pt idx="114">
                  <c:v>-0.40673664307580004</c:v>
                </c:pt>
                <c:pt idx="115">
                  <c:v>-0.42261826174069933</c:v>
                </c:pt>
                <c:pt idx="116">
                  <c:v>-0.43837114678907751</c:v>
                </c:pt>
                <c:pt idx="117">
                  <c:v>-0.45399049973954669</c:v>
                </c:pt>
                <c:pt idx="118">
                  <c:v>-0.46947156278589053</c:v>
                </c:pt>
                <c:pt idx="119">
                  <c:v>-0.484809620246337</c:v>
                </c:pt>
                <c:pt idx="120">
                  <c:v>-0.49999999999999978</c:v>
                </c:pt>
                <c:pt idx="121">
                  <c:v>-0.51503807491005427</c:v>
                </c:pt>
                <c:pt idx="122">
                  <c:v>-0.52991926423320479</c:v>
                </c:pt>
                <c:pt idx="123">
                  <c:v>-0.54463903501502708</c:v>
                </c:pt>
                <c:pt idx="124">
                  <c:v>-0.55919290347074668</c:v>
                </c:pt>
                <c:pt idx="125">
                  <c:v>-0.57357643635104583</c:v>
                </c:pt>
                <c:pt idx="126">
                  <c:v>-0.58778525229247303</c:v>
                </c:pt>
                <c:pt idx="127">
                  <c:v>-0.60181502315204838</c:v>
                </c:pt>
                <c:pt idx="128">
                  <c:v>-0.61566147532565829</c:v>
                </c:pt>
                <c:pt idx="129">
                  <c:v>-0.62932039104983728</c:v>
                </c:pt>
                <c:pt idx="130">
                  <c:v>-0.64278760968653936</c:v>
                </c:pt>
                <c:pt idx="131">
                  <c:v>-0.65605902899050716</c:v>
                </c:pt>
                <c:pt idx="132">
                  <c:v>-0.6691306063588579</c:v>
                </c:pt>
                <c:pt idx="133">
                  <c:v>-0.68199836006249837</c:v>
                </c:pt>
                <c:pt idx="134">
                  <c:v>-0.69465837045899737</c:v>
                </c:pt>
                <c:pt idx="135">
                  <c:v>-0.70710678118654746</c:v>
                </c:pt>
                <c:pt idx="136">
                  <c:v>-0.71933980033865097</c:v>
                </c:pt>
                <c:pt idx="137">
                  <c:v>-0.73135370161917046</c:v>
                </c:pt>
                <c:pt idx="138">
                  <c:v>-0.74314482547739436</c:v>
                </c:pt>
                <c:pt idx="139">
                  <c:v>-0.75470958022277201</c:v>
                </c:pt>
                <c:pt idx="140">
                  <c:v>-0.7660444431189779</c:v>
                </c:pt>
                <c:pt idx="141">
                  <c:v>-0.7771459614569709</c:v>
                </c:pt>
                <c:pt idx="142">
                  <c:v>-0.7880107536067219</c:v>
                </c:pt>
                <c:pt idx="143">
                  <c:v>-0.79863551004729261</c:v>
                </c:pt>
                <c:pt idx="144">
                  <c:v>-0.80901699437494734</c:v>
                </c:pt>
                <c:pt idx="145">
                  <c:v>-0.81915204428899191</c:v>
                </c:pt>
                <c:pt idx="146">
                  <c:v>-0.82903757255504162</c:v>
                </c:pt>
                <c:pt idx="147">
                  <c:v>-0.83867056794542394</c:v>
                </c:pt>
                <c:pt idx="148">
                  <c:v>-0.84804809615642596</c:v>
                </c:pt>
                <c:pt idx="149">
                  <c:v>-0.85716730070211222</c:v>
                </c:pt>
                <c:pt idx="150">
                  <c:v>-0.86602540378443871</c:v>
                </c:pt>
                <c:pt idx="151">
                  <c:v>-0.87461970713939574</c:v>
                </c:pt>
                <c:pt idx="152">
                  <c:v>-0.88294759285892699</c:v>
                </c:pt>
                <c:pt idx="153">
                  <c:v>-0.89100652418836779</c:v>
                </c:pt>
                <c:pt idx="154">
                  <c:v>-0.89879404629916682</c:v>
                </c:pt>
                <c:pt idx="155">
                  <c:v>-0.90630778703664994</c:v>
                </c:pt>
                <c:pt idx="156">
                  <c:v>-0.91354545764260098</c:v>
                </c:pt>
                <c:pt idx="157">
                  <c:v>-0.92050485345244037</c:v>
                </c:pt>
                <c:pt idx="158">
                  <c:v>-0.92718385456678731</c:v>
                </c:pt>
                <c:pt idx="159">
                  <c:v>-0.93358042649720163</c:v>
                </c:pt>
                <c:pt idx="160">
                  <c:v>-0.93969262078590832</c:v>
                </c:pt>
                <c:pt idx="161">
                  <c:v>-0.94551857559931685</c:v>
                </c:pt>
                <c:pt idx="162">
                  <c:v>-0.95105651629515353</c:v>
                </c:pt>
                <c:pt idx="163">
                  <c:v>-0.95630475596303544</c:v>
                </c:pt>
                <c:pt idx="164">
                  <c:v>-0.96126169593831889</c:v>
                </c:pt>
                <c:pt idx="165">
                  <c:v>-0.9659258262890682</c:v>
                </c:pt>
                <c:pt idx="166">
                  <c:v>-0.97029572627599647</c:v>
                </c:pt>
                <c:pt idx="167">
                  <c:v>-0.97437006478523513</c:v>
                </c:pt>
                <c:pt idx="168">
                  <c:v>-0.97814760073380569</c:v>
                </c:pt>
                <c:pt idx="169">
                  <c:v>-0.98162718344766398</c:v>
                </c:pt>
                <c:pt idx="170">
                  <c:v>-0.98480775301220802</c:v>
                </c:pt>
                <c:pt idx="171">
                  <c:v>-0.98768834059513766</c:v>
                </c:pt>
                <c:pt idx="172">
                  <c:v>-0.99026806874157036</c:v>
                </c:pt>
                <c:pt idx="173">
                  <c:v>-0.99254615164132198</c:v>
                </c:pt>
                <c:pt idx="174">
                  <c:v>-0.99452189536827329</c:v>
                </c:pt>
                <c:pt idx="175">
                  <c:v>-0.99619469809174555</c:v>
                </c:pt>
                <c:pt idx="176">
                  <c:v>-0.9975640502598242</c:v>
                </c:pt>
                <c:pt idx="177">
                  <c:v>-0.99862953475457383</c:v>
                </c:pt>
                <c:pt idx="178">
                  <c:v>-0.99939082701909576</c:v>
                </c:pt>
                <c:pt idx="179">
                  <c:v>-0.99984769515639127</c:v>
                </c:pt>
                <c:pt idx="180">
                  <c:v>-1</c:v>
                </c:pt>
                <c:pt idx="181">
                  <c:v>-0.99984769515639127</c:v>
                </c:pt>
                <c:pt idx="182">
                  <c:v>-0.99939082701909576</c:v>
                </c:pt>
                <c:pt idx="183">
                  <c:v>-0.99862953475457383</c:v>
                </c:pt>
                <c:pt idx="184">
                  <c:v>-0.99756405025982431</c:v>
                </c:pt>
                <c:pt idx="185">
                  <c:v>-0.99619469809174555</c:v>
                </c:pt>
                <c:pt idx="186">
                  <c:v>-0.99452189536827329</c:v>
                </c:pt>
                <c:pt idx="187">
                  <c:v>-0.99254615164132198</c:v>
                </c:pt>
                <c:pt idx="188">
                  <c:v>-0.99026806874157025</c:v>
                </c:pt>
                <c:pt idx="189">
                  <c:v>-0.98768834059513777</c:v>
                </c:pt>
                <c:pt idx="190">
                  <c:v>-0.98480775301220802</c:v>
                </c:pt>
                <c:pt idx="191">
                  <c:v>-0.98162718344766398</c:v>
                </c:pt>
                <c:pt idx="192">
                  <c:v>-0.97814760073380569</c:v>
                </c:pt>
                <c:pt idx="193">
                  <c:v>-0.97437006478523525</c:v>
                </c:pt>
                <c:pt idx="194">
                  <c:v>-0.97029572627599647</c:v>
                </c:pt>
                <c:pt idx="195">
                  <c:v>-0.96592582628906842</c:v>
                </c:pt>
                <c:pt idx="196">
                  <c:v>-0.96126169593831901</c:v>
                </c:pt>
                <c:pt idx="197">
                  <c:v>-0.95630475596303544</c:v>
                </c:pt>
                <c:pt idx="198">
                  <c:v>-0.95105651629515353</c:v>
                </c:pt>
                <c:pt idx="199">
                  <c:v>-0.94551857559931674</c:v>
                </c:pt>
                <c:pt idx="200">
                  <c:v>-0.93969262078590843</c:v>
                </c:pt>
                <c:pt idx="201">
                  <c:v>-0.93358042649720174</c:v>
                </c:pt>
                <c:pt idx="202">
                  <c:v>-0.92718385456678742</c:v>
                </c:pt>
                <c:pt idx="203">
                  <c:v>-0.92050485345244037</c:v>
                </c:pt>
                <c:pt idx="204">
                  <c:v>-0.91354545764260109</c:v>
                </c:pt>
                <c:pt idx="205">
                  <c:v>-0.90630778703665005</c:v>
                </c:pt>
                <c:pt idx="206">
                  <c:v>-0.89879404629916715</c:v>
                </c:pt>
                <c:pt idx="207">
                  <c:v>-0.89100652418836812</c:v>
                </c:pt>
                <c:pt idx="208">
                  <c:v>-0.8829475928589271</c:v>
                </c:pt>
                <c:pt idx="209">
                  <c:v>-0.87461970713939563</c:v>
                </c:pt>
                <c:pt idx="210">
                  <c:v>-0.8660254037844386</c:v>
                </c:pt>
                <c:pt idx="211">
                  <c:v>-0.85716730070211233</c:v>
                </c:pt>
                <c:pt idx="212">
                  <c:v>-0.84804809615642607</c:v>
                </c:pt>
                <c:pt idx="213">
                  <c:v>-0.83867056794542405</c:v>
                </c:pt>
                <c:pt idx="214">
                  <c:v>-0.82903757255504185</c:v>
                </c:pt>
                <c:pt idx="215">
                  <c:v>-0.81915204428899202</c:v>
                </c:pt>
                <c:pt idx="216">
                  <c:v>-0.80901699437494756</c:v>
                </c:pt>
                <c:pt idx="217">
                  <c:v>-0.79863551004729305</c:v>
                </c:pt>
                <c:pt idx="218">
                  <c:v>-0.78801075360672224</c:v>
                </c:pt>
                <c:pt idx="219">
                  <c:v>-0.77714596145697101</c:v>
                </c:pt>
                <c:pt idx="220">
                  <c:v>-0.76604444311897801</c:v>
                </c:pt>
                <c:pt idx="221">
                  <c:v>-0.7547095802227719</c:v>
                </c:pt>
                <c:pt idx="222">
                  <c:v>-0.74314482547739424</c:v>
                </c:pt>
                <c:pt idx="223">
                  <c:v>-0.73135370161917057</c:v>
                </c:pt>
                <c:pt idx="224">
                  <c:v>-0.71933980033865108</c:v>
                </c:pt>
                <c:pt idx="225">
                  <c:v>-0.70710678118654768</c:v>
                </c:pt>
                <c:pt idx="226">
                  <c:v>-0.69465837045899759</c:v>
                </c:pt>
                <c:pt idx="227">
                  <c:v>-0.68199836006249859</c:v>
                </c:pt>
                <c:pt idx="228">
                  <c:v>-0.66913060635885846</c:v>
                </c:pt>
                <c:pt idx="229">
                  <c:v>-0.65605902899050761</c:v>
                </c:pt>
                <c:pt idx="230">
                  <c:v>-0.64278760968653947</c:v>
                </c:pt>
                <c:pt idx="231">
                  <c:v>-0.62932039104983717</c:v>
                </c:pt>
                <c:pt idx="232">
                  <c:v>-0.61566147532565807</c:v>
                </c:pt>
                <c:pt idx="233">
                  <c:v>-0.60181502315204827</c:v>
                </c:pt>
                <c:pt idx="234">
                  <c:v>-0.58778525229247325</c:v>
                </c:pt>
                <c:pt idx="235">
                  <c:v>-0.57357643635104638</c:v>
                </c:pt>
                <c:pt idx="236">
                  <c:v>-0.55919290347074724</c:v>
                </c:pt>
                <c:pt idx="237">
                  <c:v>-0.54463903501502697</c:v>
                </c:pt>
                <c:pt idx="238">
                  <c:v>-0.52991926423320501</c:v>
                </c:pt>
                <c:pt idx="239">
                  <c:v>-0.51503807491005449</c:v>
                </c:pt>
                <c:pt idx="240">
                  <c:v>-0.50000000000000044</c:v>
                </c:pt>
                <c:pt idx="241">
                  <c:v>-0.48480962024633761</c:v>
                </c:pt>
                <c:pt idx="242">
                  <c:v>-0.46947156278589075</c:v>
                </c:pt>
                <c:pt idx="243">
                  <c:v>-0.45399049973954692</c:v>
                </c:pt>
                <c:pt idx="244">
                  <c:v>-0.43837114678907774</c:v>
                </c:pt>
                <c:pt idx="245">
                  <c:v>-0.42261826174069916</c:v>
                </c:pt>
                <c:pt idx="246">
                  <c:v>-0.4067366430758001</c:v>
                </c:pt>
                <c:pt idx="247">
                  <c:v>-0.39073112848927383</c:v>
                </c:pt>
                <c:pt idx="248">
                  <c:v>-0.37460659341591229</c:v>
                </c:pt>
                <c:pt idx="249">
                  <c:v>-0.35836794954530071</c:v>
                </c:pt>
                <c:pt idx="250">
                  <c:v>-0.34202014332566938</c:v>
                </c:pt>
                <c:pt idx="251">
                  <c:v>-0.32556815445715664</c:v>
                </c:pt>
                <c:pt idx="252">
                  <c:v>-0.30901699437494756</c:v>
                </c:pt>
                <c:pt idx="253">
                  <c:v>-0.2923717047227371</c:v>
                </c:pt>
                <c:pt idx="254">
                  <c:v>-0.27563735581699889</c:v>
                </c:pt>
                <c:pt idx="255">
                  <c:v>-0.25881904510252063</c:v>
                </c:pt>
                <c:pt idx="256">
                  <c:v>-0.24192189559966779</c:v>
                </c:pt>
                <c:pt idx="257">
                  <c:v>-0.22495105434386525</c:v>
                </c:pt>
                <c:pt idx="258">
                  <c:v>-0.20791169081775979</c:v>
                </c:pt>
                <c:pt idx="259">
                  <c:v>-0.19080899537654461</c:v>
                </c:pt>
                <c:pt idx="260">
                  <c:v>-0.17364817766693033</c:v>
                </c:pt>
                <c:pt idx="261">
                  <c:v>-0.15643446504023104</c:v>
                </c:pt>
                <c:pt idx="262">
                  <c:v>-0.13917310096006583</c:v>
                </c:pt>
                <c:pt idx="263">
                  <c:v>-0.12186934340514805</c:v>
                </c:pt>
                <c:pt idx="264">
                  <c:v>-0.10452846326765423</c:v>
                </c:pt>
                <c:pt idx="265">
                  <c:v>-8.7155742747658249E-2</c:v>
                </c:pt>
                <c:pt idx="266">
                  <c:v>-6.975647374412558E-2</c:v>
                </c:pt>
                <c:pt idx="267">
                  <c:v>-5.2335956242943425E-2</c:v>
                </c:pt>
                <c:pt idx="268">
                  <c:v>-3.4899496702500761E-2</c:v>
                </c:pt>
                <c:pt idx="269">
                  <c:v>-1.7452406437283498E-2</c:v>
                </c:pt>
                <c:pt idx="270">
                  <c:v>-1.83772268236293E-16</c:v>
                </c:pt>
                <c:pt idx="271">
                  <c:v>1.745240643728313E-2</c:v>
                </c:pt>
                <c:pt idx="272">
                  <c:v>3.4899496702500393E-2</c:v>
                </c:pt>
                <c:pt idx="273">
                  <c:v>5.2335956242943057E-2</c:v>
                </c:pt>
                <c:pt idx="274">
                  <c:v>6.9756473744125219E-2</c:v>
                </c:pt>
                <c:pt idx="275">
                  <c:v>8.7155742747657888E-2</c:v>
                </c:pt>
                <c:pt idx="276">
                  <c:v>0.10452846326765387</c:v>
                </c:pt>
                <c:pt idx="277">
                  <c:v>0.12186934340514768</c:v>
                </c:pt>
                <c:pt idx="278">
                  <c:v>0.13917310096006547</c:v>
                </c:pt>
                <c:pt idx="279">
                  <c:v>0.15643446504023067</c:v>
                </c:pt>
                <c:pt idx="280">
                  <c:v>0.17364817766692997</c:v>
                </c:pt>
                <c:pt idx="281">
                  <c:v>0.19080899537654425</c:v>
                </c:pt>
                <c:pt idx="282">
                  <c:v>0.20791169081775943</c:v>
                </c:pt>
                <c:pt idx="283">
                  <c:v>0.22495105434386492</c:v>
                </c:pt>
                <c:pt idx="284">
                  <c:v>0.24192189559966745</c:v>
                </c:pt>
                <c:pt idx="285">
                  <c:v>0.2588190451025203</c:v>
                </c:pt>
                <c:pt idx="286">
                  <c:v>0.2756373558169985</c:v>
                </c:pt>
                <c:pt idx="287">
                  <c:v>0.29237170472273671</c:v>
                </c:pt>
                <c:pt idx="288">
                  <c:v>0.30901699437494723</c:v>
                </c:pt>
                <c:pt idx="289">
                  <c:v>0.32556815445715631</c:v>
                </c:pt>
                <c:pt idx="290">
                  <c:v>0.34202014332566899</c:v>
                </c:pt>
                <c:pt idx="291">
                  <c:v>0.35836794954530038</c:v>
                </c:pt>
                <c:pt idx="292">
                  <c:v>0.37460659341591196</c:v>
                </c:pt>
                <c:pt idx="293">
                  <c:v>0.39073112848927349</c:v>
                </c:pt>
                <c:pt idx="294">
                  <c:v>0.40673664307579976</c:v>
                </c:pt>
                <c:pt idx="295">
                  <c:v>0.42261826174069883</c:v>
                </c:pt>
                <c:pt idx="296">
                  <c:v>0.4383711467890774</c:v>
                </c:pt>
                <c:pt idx="297">
                  <c:v>0.45399049973954664</c:v>
                </c:pt>
                <c:pt idx="298">
                  <c:v>0.46947156278589042</c:v>
                </c:pt>
                <c:pt idx="299">
                  <c:v>0.48480962024633728</c:v>
                </c:pt>
                <c:pt idx="300">
                  <c:v>0.50000000000000011</c:v>
                </c:pt>
                <c:pt idx="301">
                  <c:v>0.51503807491005416</c:v>
                </c:pt>
                <c:pt idx="302">
                  <c:v>0.52991926423320468</c:v>
                </c:pt>
                <c:pt idx="303">
                  <c:v>0.54463903501502664</c:v>
                </c:pt>
                <c:pt idx="304">
                  <c:v>0.55919290347074702</c:v>
                </c:pt>
                <c:pt idx="305">
                  <c:v>0.57357643635104605</c:v>
                </c:pt>
                <c:pt idx="306">
                  <c:v>0.58778525229247292</c:v>
                </c:pt>
                <c:pt idx="307">
                  <c:v>0.60181502315204793</c:v>
                </c:pt>
                <c:pt idx="308">
                  <c:v>0.61566147532565785</c:v>
                </c:pt>
                <c:pt idx="309">
                  <c:v>0.62932039104983684</c:v>
                </c:pt>
                <c:pt idx="310">
                  <c:v>0.64278760968653925</c:v>
                </c:pt>
                <c:pt idx="311">
                  <c:v>0.65605902899050705</c:v>
                </c:pt>
                <c:pt idx="312">
                  <c:v>0.66913060635885846</c:v>
                </c:pt>
                <c:pt idx="313">
                  <c:v>0.68199836006249859</c:v>
                </c:pt>
                <c:pt idx="314">
                  <c:v>0.69465837045899725</c:v>
                </c:pt>
                <c:pt idx="315">
                  <c:v>0.70710678118654735</c:v>
                </c:pt>
                <c:pt idx="316">
                  <c:v>0.71933980033865086</c:v>
                </c:pt>
                <c:pt idx="317">
                  <c:v>0.73135370161917002</c:v>
                </c:pt>
                <c:pt idx="318">
                  <c:v>0.74314482547739369</c:v>
                </c:pt>
                <c:pt idx="319">
                  <c:v>0.7547095802227719</c:v>
                </c:pt>
                <c:pt idx="320">
                  <c:v>0.76604444311897779</c:v>
                </c:pt>
                <c:pt idx="321">
                  <c:v>0.77714596145697112</c:v>
                </c:pt>
                <c:pt idx="322">
                  <c:v>0.78801075360672201</c:v>
                </c:pt>
                <c:pt idx="323">
                  <c:v>0.79863551004729283</c:v>
                </c:pt>
                <c:pt idx="324">
                  <c:v>0.80901699437494734</c:v>
                </c:pt>
                <c:pt idx="325">
                  <c:v>0.81915204428899158</c:v>
                </c:pt>
                <c:pt idx="326">
                  <c:v>0.8290375725550414</c:v>
                </c:pt>
                <c:pt idx="327">
                  <c:v>0.83867056794542405</c:v>
                </c:pt>
                <c:pt idx="328">
                  <c:v>0.84804809615642596</c:v>
                </c:pt>
                <c:pt idx="329">
                  <c:v>0.85716730070211211</c:v>
                </c:pt>
                <c:pt idx="330">
                  <c:v>0.86602540378443837</c:v>
                </c:pt>
                <c:pt idx="331">
                  <c:v>0.87461970713939541</c:v>
                </c:pt>
                <c:pt idx="332">
                  <c:v>0.88294759285892688</c:v>
                </c:pt>
                <c:pt idx="333">
                  <c:v>0.89100652418836779</c:v>
                </c:pt>
                <c:pt idx="334">
                  <c:v>0.89879404629916682</c:v>
                </c:pt>
                <c:pt idx="335">
                  <c:v>0.90630778703665005</c:v>
                </c:pt>
                <c:pt idx="336">
                  <c:v>0.91354545764260098</c:v>
                </c:pt>
                <c:pt idx="337">
                  <c:v>0.92050485345244026</c:v>
                </c:pt>
                <c:pt idx="338">
                  <c:v>0.92718385456678731</c:v>
                </c:pt>
                <c:pt idx="339">
                  <c:v>0.93358042649720152</c:v>
                </c:pt>
                <c:pt idx="340">
                  <c:v>0.93969262078590809</c:v>
                </c:pt>
                <c:pt idx="341">
                  <c:v>0.94551857559931685</c:v>
                </c:pt>
                <c:pt idx="342">
                  <c:v>0.95105651629515353</c:v>
                </c:pt>
                <c:pt idx="343">
                  <c:v>0.95630475596303532</c:v>
                </c:pt>
                <c:pt idx="344">
                  <c:v>0.96126169593831889</c:v>
                </c:pt>
                <c:pt idx="345">
                  <c:v>0.96592582628906831</c:v>
                </c:pt>
                <c:pt idx="346">
                  <c:v>0.97029572627599647</c:v>
                </c:pt>
                <c:pt idx="347">
                  <c:v>0.97437006478523513</c:v>
                </c:pt>
                <c:pt idx="348">
                  <c:v>0.97814760073380558</c:v>
                </c:pt>
                <c:pt idx="349">
                  <c:v>0.98162718344766398</c:v>
                </c:pt>
                <c:pt idx="350">
                  <c:v>0.98480775301220802</c:v>
                </c:pt>
                <c:pt idx="351">
                  <c:v>0.98768834059513766</c:v>
                </c:pt>
                <c:pt idx="352">
                  <c:v>0.99026806874157025</c:v>
                </c:pt>
                <c:pt idx="353">
                  <c:v>0.99254615164132198</c:v>
                </c:pt>
                <c:pt idx="354">
                  <c:v>0.99452189536827329</c:v>
                </c:pt>
                <c:pt idx="355">
                  <c:v>0.99619469809174555</c:v>
                </c:pt>
                <c:pt idx="356">
                  <c:v>0.9975640502598242</c:v>
                </c:pt>
                <c:pt idx="357">
                  <c:v>0.99862953475457394</c:v>
                </c:pt>
                <c:pt idx="358">
                  <c:v>0.99939082701909576</c:v>
                </c:pt>
                <c:pt idx="359">
                  <c:v>0.99984769515639127</c:v>
                </c:pt>
                <c:pt idx="360">
                  <c:v>1</c:v>
                </c:pt>
              </c:numCache>
            </c:numRef>
          </c:xVal>
          <c:yVal>
            <c:numRef>
              <c:f>BDD!$C$2:$C$362</c:f>
              <c:numCache>
                <c:formatCode>0.00000</c:formatCode>
                <c:ptCount val="361"/>
                <c:pt idx="0">
                  <c:v>0</c:v>
                </c:pt>
                <c:pt idx="1">
                  <c:v>1.7452406437283512E-2</c:v>
                </c:pt>
                <c:pt idx="2">
                  <c:v>3.4899496702500969E-2</c:v>
                </c:pt>
                <c:pt idx="3">
                  <c:v>5.2335956242943828E-2</c:v>
                </c:pt>
                <c:pt idx="4">
                  <c:v>6.9756473744125302E-2</c:v>
                </c:pt>
                <c:pt idx="5">
                  <c:v>8.7155742747658166E-2</c:v>
                </c:pt>
                <c:pt idx="6">
                  <c:v>0.10452846326765346</c:v>
                </c:pt>
                <c:pt idx="7">
                  <c:v>0.12186934340514748</c:v>
                </c:pt>
                <c:pt idx="8">
                  <c:v>0.13917310096006544</c:v>
                </c:pt>
                <c:pt idx="9">
                  <c:v>0.15643446504023087</c:v>
                </c:pt>
                <c:pt idx="10">
                  <c:v>0.17364817766693033</c:v>
                </c:pt>
                <c:pt idx="11">
                  <c:v>0.1908089953765448</c:v>
                </c:pt>
                <c:pt idx="12">
                  <c:v>0.20791169081775931</c:v>
                </c:pt>
                <c:pt idx="13">
                  <c:v>0.22495105434386498</c:v>
                </c:pt>
                <c:pt idx="14">
                  <c:v>0.24192189559966773</c:v>
                </c:pt>
                <c:pt idx="15">
                  <c:v>0.25881904510252074</c:v>
                </c:pt>
                <c:pt idx="16">
                  <c:v>0.27563735581699916</c:v>
                </c:pt>
                <c:pt idx="17">
                  <c:v>0.29237170472273671</c:v>
                </c:pt>
                <c:pt idx="18">
                  <c:v>0.3090169943749474</c:v>
                </c:pt>
                <c:pt idx="19">
                  <c:v>0.3255681544571567</c:v>
                </c:pt>
                <c:pt idx="20">
                  <c:v>0.34202014332566871</c:v>
                </c:pt>
                <c:pt idx="21">
                  <c:v>0.35836794954530027</c:v>
                </c:pt>
                <c:pt idx="22">
                  <c:v>0.37460659341591201</c:v>
                </c:pt>
                <c:pt idx="23">
                  <c:v>0.39073112848927372</c:v>
                </c:pt>
                <c:pt idx="24">
                  <c:v>0.40673664307580015</c:v>
                </c:pt>
                <c:pt idx="25">
                  <c:v>0.42261826174069944</c:v>
                </c:pt>
                <c:pt idx="26">
                  <c:v>0.4383711467890774</c:v>
                </c:pt>
                <c:pt idx="27">
                  <c:v>0.45399049973954675</c:v>
                </c:pt>
                <c:pt idx="28">
                  <c:v>0.46947156278589081</c:v>
                </c:pt>
                <c:pt idx="29">
                  <c:v>0.48480962024633706</c:v>
                </c:pt>
                <c:pt idx="30">
                  <c:v>0.49999999999999994</c:v>
                </c:pt>
                <c:pt idx="31">
                  <c:v>0.51503807491005416</c:v>
                </c:pt>
                <c:pt idx="32">
                  <c:v>0.5299192642332049</c:v>
                </c:pt>
                <c:pt idx="33">
                  <c:v>0.54463903501502697</c:v>
                </c:pt>
                <c:pt idx="34">
                  <c:v>0.55919290347074679</c:v>
                </c:pt>
                <c:pt idx="35">
                  <c:v>0.57357643635104605</c:v>
                </c:pt>
                <c:pt idx="36">
                  <c:v>0.58778525229247314</c:v>
                </c:pt>
                <c:pt idx="37">
                  <c:v>0.60181502315204827</c:v>
                </c:pt>
                <c:pt idx="38">
                  <c:v>0.61566147532565829</c:v>
                </c:pt>
                <c:pt idx="39">
                  <c:v>0.6293203910498375</c:v>
                </c:pt>
                <c:pt idx="40">
                  <c:v>0.64278760968653925</c:v>
                </c:pt>
                <c:pt idx="41">
                  <c:v>0.65605902899050728</c:v>
                </c:pt>
                <c:pt idx="42">
                  <c:v>0.66913060635885824</c:v>
                </c:pt>
                <c:pt idx="43">
                  <c:v>0.68199836006249848</c:v>
                </c:pt>
                <c:pt idx="44">
                  <c:v>0.69465837045899725</c:v>
                </c:pt>
                <c:pt idx="45">
                  <c:v>0.70710678118654746</c:v>
                </c:pt>
                <c:pt idx="46">
                  <c:v>0.71933980033865108</c:v>
                </c:pt>
                <c:pt idx="47">
                  <c:v>0.73135370161917046</c:v>
                </c:pt>
                <c:pt idx="48">
                  <c:v>0.74314482547739413</c:v>
                </c:pt>
                <c:pt idx="49">
                  <c:v>0.7547095802227719</c:v>
                </c:pt>
                <c:pt idx="50">
                  <c:v>0.76604444311897801</c:v>
                </c:pt>
                <c:pt idx="51">
                  <c:v>0.77714596145697079</c:v>
                </c:pt>
                <c:pt idx="52">
                  <c:v>0.7880107536067219</c:v>
                </c:pt>
                <c:pt idx="53">
                  <c:v>0.79863551004729283</c:v>
                </c:pt>
                <c:pt idx="54">
                  <c:v>0.80901699437494745</c:v>
                </c:pt>
                <c:pt idx="55">
                  <c:v>0.8191520442889918</c:v>
                </c:pt>
                <c:pt idx="56">
                  <c:v>0.82903757255504174</c:v>
                </c:pt>
                <c:pt idx="57">
                  <c:v>0.83867056794542394</c:v>
                </c:pt>
                <c:pt idx="58">
                  <c:v>0.84804809615642596</c:v>
                </c:pt>
                <c:pt idx="59">
                  <c:v>0.85716730070211222</c:v>
                </c:pt>
                <c:pt idx="60">
                  <c:v>0.8660254037844386</c:v>
                </c:pt>
                <c:pt idx="61">
                  <c:v>0.87461970713939574</c:v>
                </c:pt>
                <c:pt idx="62">
                  <c:v>0.88294759285892688</c:v>
                </c:pt>
                <c:pt idx="63">
                  <c:v>0.89100652418836779</c:v>
                </c:pt>
                <c:pt idx="64">
                  <c:v>0.89879404629916704</c:v>
                </c:pt>
                <c:pt idx="65">
                  <c:v>0.90630778703664994</c:v>
                </c:pt>
                <c:pt idx="66">
                  <c:v>0.91354545764260087</c:v>
                </c:pt>
                <c:pt idx="67">
                  <c:v>0.92050485345244037</c:v>
                </c:pt>
                <c:pt idx="68">
                  <c:v>0.92718385456678731</c:v>
                </c:pt>
                <c:pt idx="69">
                  <c:v>0.93358042649720174</c:v>
                </c:pt>
                <c:pt idx="70">
                  <c:v>0.93969262078590832</c:v>
                </c:pt>
                <c:pt idx="71">
                  <c:v>0.94551857559931674</c:v>
                </c:pt>
                <c:pt idx="72">
                  <c:v>0.95105651629515353</c:v>
                </c:pt>
                <c:pt idx="73">
                  <c:v>0.95630475596303544</c:v>
                </c:pt>
                <c:pt idx="74">
                  <c:v>0.96126169593831889</c:v>
                </c:pt>
                <c:pt idx="75">
                  <c:v>0.96592582628906831</c:v>
                </c:pt>
                <c:pt idx="76">
                  <c:v>0.97029572627599647</c:v>
                </c:pt>
                <c:pt idx="77">
                  <c:v>0.97437006478523525</c:v>
                </c:pt>
                <c:pt idx="78">
                  <c:v>0.97814760073380569</c:v>
                </c:pt>
                <c:pt idx="79">
                  <c:v>0.98162718344766398</c:v>
                </c:pt>
                <c:pt idx="80">
                  <c:v>0.98480775301220802</c:v>
                </c:pt>
                <c:pt idx="81">
                  <c:v>0.98768834059513777</c:v>
                </c:pt>
                <c:pt idx="82">
                  <c:v>0.99026806874157036</c:v>
                </c:pt>
                <c:pt idx="83">
                  <c:v>0.99254615164132198</c:v>
                </c:pt>
                <c:pt idx="84">
                  <c:v>0.99452189536827329</c:v>
                </c:pt>
                <c:pt idx="85">
                  <c:v>0.99619469809174555</c:v>
                </c:pt>
                <c:pt idx="86">
                  <c:v>0.9975640502598242</c:v>
                </c:pt>
                <c:pt idx="87">
                  <c:v>0.99862953475457383</c:v>
                </c:pt>
                <c:pt idx="88">
                  <c:v>0.99939082701909576</c:v>
                </c:pt>
                <c:pt idx="89">
                  <c:v>0.99984769515639127</c:v>
                </c:pt>
                <c:pt idx="90">
                  <c:v>1</c:v>
                </c:pt>
                <c:pt idx="91">
                  <c:v>0.99984769515639127</c:v>
                </c:pt>
                <c:pt idx="92">
                  <c:v>0.99939082701909576</c:v>
                </c:pt>
                <c:pt idx="93">
                  <c:v>0.99862953475457383</c:v>
                </c:pt>
                <c:pt idx="94">
                  <c:v>0.9975640502598242</c:v>
                </c:pt>
                <c:pt idx="95">
                  <c:v>0.99619469809174555</c:v>
                </c:pt>
                <c:pt idx="96">
                  <c:v>0.9945218953682734</c:v>
                </c:pt>
                <c:pt idx="97">
                  <c:v>0.99254615164132209</c:v>
                </c:pt>
                <c:pt idx="98">
                  <c:v>0.99026806874157036</c:v>
                </c:pt>
                <c:pt idx="99">
                  <c:v>0.98768834059513766</c:v>
                </c:pt>
                <c:pt idx="100">
                  <c:v>0.98480775301220802</c:v>
                </c:pt>
                <c:pt idx="101">
                  <c:v>0.98162718344766398</c:v>
                </c:pt>
                <c:pt idx="102">
                  <c:v>0.97814760073380569</c:v>
                </c:pt>
                <c:pt idx="103">
                  <c:v>0.97437006478523525</c:v>
                </c:pt>
                <c:pt idx="104">
                  <c:v>0.97029572627599647</c:v>
                </c:pt>
                <c:pt idx="105">
                  <c:v>0.96592582628906831</c:v>
                </c:pt>
                <c:pt idx="106">
                  <c:v>0.96126169593831889</c:v>
                </c:pt>
                <c:pt idx="107">
                  <c:v>0.95630475596303555</c:v>
                </c:pt>
                <c:pt idx="108">
                  <c:v>0.95105651629515364</c:v>
                </c:pt>
                <c:pt idx="109">
                  <c:v>0.94551857559931685</c:v>
                </c:pt>
                <c:pt idx="110">
                  <c:v>0.93969262078590843</c:v>
                </c:pt>
                <c:pt idx="111">
                  <c:v>0.93358042649720174</c:v>
                </c:pt>
                <c:pt idx="112">
                  <c:v>0.92718385456678742</c:v>
                </c:pt>
                <c:pt idx="113">
                  <c:v>0.92050485345244037</c:v>
                </c:pt>
                <c:pt idx="114">
                  <c:v>0.91354545764260098</c:v>
                </c:pt>
                <c:pt idx="115">
                  <c:v>0.90630778703665005</c:v>
                </c:pt>
                <c:pt idx="116">
                  <c:v>0.89879404629916693</c:v>
                </c:pt>
                <c:pt idx="117">
                  <c:v>0.8910065241883679</c:v>
                </c:pt>
                <c:pt idx="118">
                  <c:v>0.8829475928589271</c:v>
                </c:pt>
                <c:pt idx="119">
                  <c:v>0.87461970713939585</c:v>
                </c:pt>
                <c:pt idx="120">
                  <c:v>0.86602540378443871</c:v>
                </c:pt>
                <c:pt idx="121">
                  <c:v>0.85716730070211233</c:v>
                </c:pt>
                <c:pt idx="122">
                  <c:v>0.84804809615642607</c:v>
                </c:pt>
                <c:pt idx="123">
                  <c:v>0.83867056794542394</c:v>
                </c:pt>
                <c:pt idx="124">
                  <c:v>0.82903757255504174</c:v>
                </c:pt>
                <c:pt idx="125">
                  <c:v>0.81915204428899202</c:v>
                </c:pt>
                <c:pt idx="126">
                  <c:v>0.80901699437494745</c:v>
                </c:pt>
                <c:pt idx="127">
                  <c:v>0.79863551004729272</c:v>
                </c:pt>
                <c:pt idx="128">
                  <c:v>0.78801075360672201</c:v>
                </c:pt>
                <c:pt idx="129">
                  <c:v>0.77714596145697101</c:v>
                </c:pt>
                <c:pt idx="130">
                  <c:v>0.76604444311897801</c:v>
                </c:pt>
                <c:pt idx="131">
                  <c:v>0.75470958022277213</c:v>
                </c:pt>
                <c:pt idx="132">
                  <c:v>0.74314482547739447</c:v>
                </c:pt>
                <c:pt idx="133">
                  <c:v>0.73135370161917057</c:v>
                </c:pt>
                <c:pt idx="134">
                  <c:v>0.71933980033865108</c:v>
                </c:pt>
                <c:pt idx="135">
                  <c:v>0.70710678118654757</c:v>
                </c:pt>
                <c:pt idx="136">
                  <c:v>0.69465837045899748</c:v>
                </c:pt>
                <c:pt idx="137">
                  <c:v>0.68199836006249859</c:v>
                </c:pt>
                <c:pt idx="138">
                  <c:v>0.66913060635885802</c:v>
                </c:pt>
                <c:pt idx="139">
                  <c:v>0.65605902899050728</c:v>
                </c:pt>
                <c:pt idx="140">
                  <c:v>0.64278760968653947</c:v>
                </c:pt>
                <c:pt idx="141">
                  <c:v>0.62932039104983739</c:v>
                </c:pt>
                <c:pt idx="142">
                  <c:v>0.6156614753256584</c:v>
                </c:pt>
                <c:pt idx="143">
                  <c:v>0.6018150231520486</c:v>
                </c:pt>
                <c:pt idx="144">
                  <c:v>0.58778525229247325</c:v>
                </c:pt>
                <c:pt idx="145">
                  <c:v>0.57357643635104594</c:v>
                </c:pt>
                <c:pt idx="146">
                  <c:v>0.5591929034707469</c:v>
                </c:pt>
                <c:pt idx="147">
                  <c:v>0.54463903501502731</c:v>
                </c:pt>
                <c:pt idx="148">
                  <c:v>0.5299192642332049</c:v>
                </c:pt>
                <c:pt idx="149">
                  <c:v>0.51503807491005438</c:v>
                </c:pt>
                <c:pt idx="150">
                  <c:v>0.49999999999999994</c:v>
                </c:pt>
                <c:pt idx="151">
                  <c:v>0.48480962024633717</c:v>
                </c:pt>
                <c:pt idx="152">
                  <c:v>0.46947156278589069</c:v>
                </c:pt>
                <c:pt idx="153">
                  <c:v>0.45399049973954686</c:v>
                </c:pt>
                <c:pt idx="154">
                  <c:v>0.43837114678907768</c:v>
                </c:pt>
                <c:pt idx="155">
                  <c:v>0.4226182617406995</c:v>
                </c:pt>
                <c:pt idx="156">
                  <c:v>0.40673664307580004</c:v>
                </c:pt>
                <c:pt idx="157">
                  <c:v>0.39073112848927377</c:v>
                </c:pt>
                <c:pt idx="158">
                  <c:v>0.37460659341591224</c:v>
                </c:pt>
                <c:pt idx="159">
                  <c:v>0.35836794954530066</c:v>
                </c:pt>
                <c:pt idx="160">
                  <c:v>0.34202014332566888</c:v>
                </c:pt>
                <c:pt idx="161">
                  <c:v>0.32556815445715659</c:v>
                </c:pt>
                <c:pt idx="162">
                  <c:v>0.30901699437494751</c:v>
                </c:pt>
                <c:pt idx="163">
                  <c:v>0.29237170472273705</c:v>
                </c:pt>
                <c:pt idx="164">
                  <c:v>0.27563735581699922</c:v>
                </c:pt>
                <c:pt idx="165">
                  <c:v>0.25881904510252102</c:v>
                </c:pt>
                <c:pt idx="166">
                  <c:v>0.24192189559966773</c:v>
                </c:pt>
                <c:pt idx="167">
                  <c:v>0.2249510543438652</c:v>
                </c:pt>
                <c:pt idx="168">
                  <c:v>0.20791169081775931</c:v>
                </c:pt>
                <c:pt idx="169">
                  <c:v>0.19080899537654497</c:v>
                </c:pt>
                <c:pt idx="170">
                  <c:v>0.17364817766693069</c:v>
                </c:pt>
                <c:pt idx="171">
                  <c:v>0.15643446504023098</c:v>
                </c:pt>
                <c:pt idx="172">
                  <c:v>0.13917310096006533</c:v>
                </c:pt>
                <c:pt idx="173">
                  <c:v>0.12186934340514755</c:v>
                </c:pt>
                <c:pt idx="174">
                  <c:v>0.10452846326765373</c:v>
                </c:pt>
                <c:pt idx="175">
                  <c:v>8.7155742747658194E-2</c:v>
                </c:pt>
                <c:pt idx="176">
                  <c:v>6.9756473744125524E-2</c:v>
                </c:pt>
                <c:pt idx="177">
                  <c:v>5.2335956242944251E-2</c:v>
                </c:pt>
                <c:pt idx="178">
                  <c:v>3.4899496702501143E-2</c:v>
                </c:pt>
                <c:pt idx="179">
                  <c:v>1.7452406437283439E-2</c:v>
                </c:pt>
                <c:pt idx="180">
                  <c:v>1.22514845490862E-16</c:v>
                </c:pt>
                <c:pt idx="181">
                  <c:v>-1.7452406437283192E-2</c:v>
                </c:pt>
                <c:pt idx="182">
                  <c:v>-3.48994967025009E-2</c:v>
                </c:pt>
                <c:pt idx="183">
                  <c:v>-5.2335956242943557E-2</c:v>
                </c:pt>
                <c:pt idx="184">
                  <c:v>-6.9756473744124831E-2</c:v>
                </c:pt>
                <c:pt idx="185">
                  <c:v>-8.7155742747657944E-2</c:v>
                </c:pt>
                <c:pt idx="186">
                  <c:v>-0.1045284632676535</c:v>
                </c:pt>
                <c:pt idx="187">
                  <c:v>-0.12186934340514774</c:v>
                </c:pt>
                <c:pt idx="188">
                  <c:v>-0.13917310096006552</c:v>
                </c:pt>
                <c:pt idx="189">
                  <c:v>-0.15643446504023073</c:v>
                </c:pt>
                <c:pt idx="190">
                  <c:v>-0.17364817766693047</c:v>
                </c:pt>
                <c:pt idx="191">
                  <c:v>-0.19080899537654472</c:v>
                </c:pt>
                <c:pt idx="192">
                  <c:v>-0.20791169081775907</c:v>
                </c:pt>
                <c:pt idx="193">
                  <c:v>-0.22495105434386498</c:v>
                </c:pt>
                <c:pt idx="194">
                  <c:v>-0.24192189559966751</c:v>
                </c:pt>
                <c:pt idx="195">
                  <c:v>-0.25881904510252035</c:v>
                </c:pt>
                <c:pt idx="196">
                  <c:v>-0.27563735581699861</c:v>
                </c:pt>
                <c:pt idx="197">
                  <c:v>-0.29237170472273677</c:v>
                </c:pt>
                <c:pt idx="198">
                  <c:v>-0.30901699437494773</c:v>
                </c:pt>
                <c:pt idx="199">
                  <c:v>-0.32556815445715676</c:v>
                </c:pt>
                <c:pt idx="200">
                  <c:v>-0.34202014332566866</c:v>
                </c:pt>
                <c:pt idx="201">
                  <c:v>-0.35836794954530043</c:v>
                </c:pt>
                <c:pt idx="202">
                  <c:v>-0.37460659341591201</c:v>
                </c:pt>
                <c:pt idx="203">
                  <c:v>-0.39073112848927355</c:v>
                </c:pt>
                <c:pt idx="204">
                  <c:v>-0.40673664307579982</c:v>
                </c:pt>
                <c:pt idx="205">
                  <c:v>-0.42261826174069927</c:v>
                </c:pt>
                <c:pt idx="206">
                  <c:v>-0.43837114678907707</c:v>
                </c:pt>
                <c:pt idx="207">
                  <c:v>-0.45399049973954625</c:v>
                </c:pt>
                <c:pt idx="208">
                  <c:v>-0.46947156278589047</c:v>
                </c:pt>
                <c:pt idx="209">
                  <c:v>-0.48480962024633734</c:v>
                </c:pt>
                <c:pt idx="210">
                  <c:v>-0.50000000000000011</c:v>
                </c:pt>
                <c:pt idx="211">
                  <c:v>-0.51503807491005416</c:v>
                </c:pt>
                <c:pt idx="212">
                  <c:v>-0.52991926423320479</c:v>
                </c:pt>
                <c:pt idx="213">
                  <c:v>-0.54463903501502708</c:v>
                </c:pt>
                <c:pt idx="214">
                  <c:v>-0.55919290347074668</c:v>
                </c:pt>
                <c:pt idx="215">
                  <c:v>-0.57357643635104583</c:v>
                </c:pt>
                <c:pt idx="216">
                  <c:v>-0.58778525229247303</c:v>
                </c:pt>
                <c:pt idx="217">
                  <c:v>-0.60181502315204805</c:v>
                </c:pt>
                <c:pt idx="218">
                  <c:v>-0.61566147532565785</c:v>
                </c:pt>
                <c:pt idx="219">
                  <c:v>-0.62932039104983717</c:v>
                </c:pt>
                <c:pt idx="220">
                  <c:v>-0.64278760968653925</c:v>
                </c:pt>
                <c:pt idx="221">
                  <c:v>-0.65605902899050739</c:v>
                </c:pt>
                <c:pt idx="222">
                  <c:v>-0.66913060635885824</c:v>
                </c:pt>
                <c:pt idx="223">
                  <c:v>-0.68199836006249837</c:v>
                </c:pt>
                <c:pt idx="224">
                  <c:v>-0.69465837045899737</c:v>
                </c:pt>
                <c:pt idx="225">
                  <c:v>-0.70710678118654746</c:v>
                </c:pt>
                <c:pt idx="226">
                  <c:v>-0.71933980033865086</c:v>
                </c:pt>
                <c:pt idx="227">
                  <c:v>-0.73135370161917046</c:v>
                </c:pt>
                <c:pt idx="228">
                  <c:v>-0.74314482547739402</c:v>
                </c:pt>
                <c:pt idx="229">
                  <c:v>-0.75470958022277168</c:v>
                </c:pt>
                <c:pt idx="230">
                  <c:v>-0.7660444431189779</c:v>
                </c:pt>
                <c:pt idx="231">
                  <c:v>-0.77714596145697112</c:v>
                </c:pt>
                <c:pt idx="232">
                  <c:v>-0.78801075360672213</c:v>
                </c:pt>
                <c:pt idx="233">
                  <c:v>-0.79863551004729283</c:v>
                </c:pt>
                <c:pt idx="234">
                  <c:v>-0.80901699437494734</c:v>
                </c:pt>
                <c:pt idx="235">
                  <c:v>-0.81915204428899158</c:v>
                </c:pt>
                <c:pt idx="236">
                  <c:v>-0.8290375725550414</c:v>
                </c:pt>
                <c:pt idx="237">
                  <c:v>-0.83867056794542405</c:v>
                </c:pt>
                <c:pt idx="238">
                  <c:v>-0.84804809615642596</c:v>
                </c:pt>
                <c:pt idx="239">
                  <c:v>-0.85716730070211211</c:v>
                </c:pt>
                <c:pt idx="240">
                  <c:v>-0.86602540378443837</c:v>
                </c:pt>
                <c:pt idx="241">
                  <c:v>-0.87461970713939552</c:v>
                </c:pt>
                <c:pt idx="242">
                  <c:v>-0.88294759285892699</c:v>
                </c:pt>
                <c:pt idx="243">
                  <c:v>-0.89100652418836779</c:v>
                </c:pt>
                <c:pt idx="244">
                  <c:v>-0.89879404629916682</c:v>
                </c:pt>
                <c:pt idx="245">
                  <c:v>-0.90630778703665005</c:v>
                </c:pt>
                <c:pt idx="246">
                  <c:v>-0.91354545764260098</c:v>
                </c:pt>
                <c:pt idx="247">
                  <c:v>-0.92050485345244026</c:v>
                </c:pt>
                <c:pt idx="248">
                  <c:v>-0.92718385456678731</c:v>
                </c:pt>
                <c:pt idx="249">
                  <c:v>-0.93358042649720163</c:v>
                </c:pt>
                <c:pt idx="250">
                  <c:v>-0.93969262078590821</c:v>
                </c:pt>
                <c:pt idx="251">
                  <c:v>-0.94551857559931685</c:v>
                </c:pt>
                <c:pt idx="252">
                  <c:v>-0.95105651629515353</c:v>
                </c:pt>
                <c:pt idx="253">
                  <c:v>-0.95630475596303532</c:v>
                </c:pt>
                <c:pt idx="254">
                  <c:v>-0.96126169593831901</c:v>
                </c:pt>
                <c:pt idx="255">
                  <c:v>-0.96592582628906831</c:v>
                </c:pt>
                <c:pt idx="256">
                  <c:v>-0.97029572627599647</c:v>
                </c:pt>
                <c:pt idx="257">
                  <c:v>-0.97437006478523513</c:v>
                </c:pt>
                <c:pt idx="258">
                  <c:v>-0.97814760073380558</c:v>
                </c:pt>
                <c:pt idx="259">
                  <c:v>-0.98162718344766398</c:v>
                </c:pt>
                <c:pt idx="260">
                  <c:v>-0.98480775301220802</c:v>
                </c:pt>
                <c:pt idx="261">
                  <c:v>-0.98768834059513766</c:v>
                </c:pt>
                <c:pt idx="262">
                  <c:v>-0.99026806874157025</c:v>
                </c:pt>
                <c:pt idx="263">
                  <c:v>-0.99254615164132198</c:v>
                </c:pt>
                <c:pt idx="264">
                  <c:v>-0.99452189536827329</c:v>
                </c:pt>
                <c:pt idx="265">
                  <c:v>-0.99619469809174555</c:v>
                </c:pt>
                <c:pt idx="266">
                  <c:v>-0.9975640502598242</c:v>
                </c:pt>
                <c:pt idx="267">
                  <c:v>-0.99862953475457394</c:v>
                </c:pt>
                <c:pt idx="268">
                  <c:v>-0.99939082701909576</c:v>
                </c:pt>
                <c:pt idx="269">
                  <c:v>-0.99984769515639127</c:v>
                </c:pt>
                <c:pt idx="270">
                  <c:v>-1</c:v>
                </c:pt>
                <c:pt idx="271">
                  <c:v>-0.99984769515639127</c:v>
                </c:pt>
                <c:pt idx="272">
                  <c:v>-0.99939082701909576</c:v>
                </c:pt>
                <c:pt idx="273">
                  <c:v>-0.99862953475457394</c:v>
                </c:pt>
                <c:pt idx="274">
                  <c:v>-0.99756405025982431</c:v>
                </c:pt>
                <c:pt idx="275">
                  <c:v>-0.99619469809174555</c:v>
                </c:pt>
                <c:pt idx="276">
                  <c:v>-0.99452189536827329</c:v>
                </c:pt>
                <c:pt idx="277">
                  <c:v>-0.99254615164132198</c:v>
                </c:pt>
                <c:pt idx="278">
                  <c:v>-0.99026806874157036</c:v>
                </c:pt>
                <c:pt idx="279">
                  <c:v>-0.98768834059513777</c:v>
                </c:pt>
                <c:pt idx="280">
                  <c:v>-0.98480775301220813</c:v>
                </c:pt>
                <c:pt idx="281">
                  <c:v>-0.98162718344766409</c:v>
                </c:pt>
                <c:pt idx="282">
                  <c:v>-0.97814760073380558</c:v>
                </c:pt>
                <c:pt idx="283">
                  <c:v>-0.97437006478523525</c:v>
                </c:pt>
                <c:pt idx="284">
                  <c:v>-0.97029572627599658</c:v>
                </c:pt>
                <c:pt idx="285">
                  <c:v>-0.96592582628906842</c:v>
                </c:pt>
                <c:pt idx="286">
                  <c:v>-0.96126169593831901</c:v>
                </c:pt>
                <c:pt idx="287">
                  <c:v>-0.95630475596303544</c:v>
                </c:pt>
                <c:pt idx="288">
                  <c:v>-0.95105651629515364</c:v>
                </c:pt>
                <c:pt idx="289">
                  <c:v>-0.94551857559931696</c:v>
                </c:pt>
                <c:pt idx="290">
                  <c:v>-0.93969262078590832</c:v>
                </c:pt>
                <c:pt idx="291">
                  <c:v>-0.93358042649720174</c:v>
                </c:pt>
                <c:pt idx="292">
                  <c:v>-0.92718385456678742</c:v>
                </c:pt>
                <c:pt idx="293">
                  <c:v>-0.92050485345244049</c:v>
                </c:pt>
                <c:pt idx="294">
                  <c:v>-0.91354545764260109</c:v>
                </c:pt>
                <c:pt idx="295">
                  <c:v>-0.90630778703665027</c:v>
                </c:pt>
                <c:pt idx="296">
                  <c:v>-0.89879404629916704</c:v>
                </c:pt>
                <c:pt idx="297">
                  <c:v>-0.8910065241883679</c:v>
                </c:pt>
                <c:pt idx="298">
                  <c:v>-0.8829475928589271</c:v>
                </c:pt>
                <c:pt idx="299">
                  <c:v>-0.87461970713939563</c:v>
                </c:pt>
                <c:pt idx="300">
                  <c:v>-0.8660254037844386</c:v>
                </c:pt>
                <c:pt idx="301">
                  <c:v>-0.85716730070211233</c:v>
                </c:pt>
                <c:pt idx="302">
                  <c:v>-0.84804809615642618</c:v>
                </c:pt>
                <c:pt idx="303">
                  <c:v>-0.83867056794542427</c:v>
                </c:pt>
                <c:pt idx="304">
                  <c:v>-0.82903757255504162</c:v>
                </c:pt>
                <c:pt idx="305">
                  <c:v>-0.8191520442889918</c:v>
                </c:pt>
                <c:pt idx="306">
                  <c:v>-0.80901699437494756</c:v>
                </c:pt>
                <c:pt idx="307">
                  <c:v>-0.79863551004729305</c:v>
                </c:pt>
                <c:pt idx="308">
                  <c:v>-0.78801075360672235</c:v>
                </c:pt>
                <c:pt idx="309">
                  <c:v>-0.77714596145697135</c:v>
                </c:pt>
                <c:pt idx="310">
                  <c:v>-0.76604444311897812</c:v>
                </c:pt>
                <c:pt idx="311">
                  <c:v>-0.75470958022277224</c:v>
                </c:pt>
                <c:pt idx="312">
                  <c:v>-0.74314482547739402</c:v>
                </c:pt>
                <c:pt idx="313">
                  <c:v>-0.73135370161917035</c:v>
                </c:pt>
                <c:pt idx="314">
                  <c:v>-0.71933980033865119</c:v>
                </c:pt>
                <c:pt idx="315">
                  <c:v>-0.70710678118654768</c:v>
                </c:pt>
                <c:pt idx="316">
                  <c:v>-0.69465837045899759</c:v>
                </c:pt>
                <c:pt idx="317">
                  <c:v>-0.68199836006249892</c:v>
                </c:pt>
                <c:pt idx="318">
                  <c:v>-0.66913060635885879</c:v>
                </c:pt>
                <c:pt idx="319">
                  <c:v>-0.65605902899050739</c:v>
                </c:pt>
                <c:pt idx="320">
                  <c:v>-0.64278760968653958</c:v>
                </c:pt>
                <c:pt idx="321">
                  <c:v>-0.62932039104983717</c:v>
                </c:pt>
                <c:pt idx="322">
                  <c:v>-0.61566147532565818</c:v>
                </c:pt>
                <c:pt idx="323">
                  <c:v>-0.60181502315204827</c:v>
                </c:pt>
                <c:pt idx="324">
                  <c:v>-0.58778525229247336</c:v>
                </c:pt>
                <c:pt idx="325">
                  <c:v>-0.57357643635104649</c:v>
                </c:pt>
                <c:pt idx="326">
                  <c:v>-0.55919290347074735</c:v>
                </c:pt>
                <c:pt idx="327">
                  <c:v>-0.54463903501502697</c:v>
                </c:pt>
                <c:pt idx="328">
                  <c:v>-0.52991926423320501</c:v>
                </c:pt>
                <c:pt idx="329">
                  <c:v>-0.51503807491005449</c:v>
                </c:pt>
                <c:pt idx="330">
                  <c:v>-0.50000000000000044</c:v>
                </c:pt>
                <c:pt idx="331">
                  <c:v>-0.48480962024633767</c:v>
                </c:pt>
                <c:pt idx="332">
                  <c:v>-0.46947156278589081</c:v>
                </c:pt>
                <c:pt idx="333">
                  <c:v>-0.45399049973954697</c:v>
                </c:pt>
                <c:pt idx="334">
                  <c:v>-0.43837114678907779</c:v>
                </c:pt>
                <c:pt idx="335">
                  <c:v>-0.42261826174069922</c:v>
                </c:pt>
                <c:pt idx="336">
                  <c:v>-0.40673664307580015</c:v>
                </c:pt>
                <c:pt idx="337">
                  <c:v>-0.39073112848927388</c:v>
                </c:pt>
                <c:pt idx="338">
                  <c:v>-0.37460659341591235</c:v>
                </c:pt>
                <c:pt idx="339">
                  <c:v>-0.35836794954530077</c:v>
                </c:pt>
                <c:pt idx="340">
                  <c:v>-0.34202014332566943</c:v>
                </c:pt>
                <c:pt idx="341">
                  <c:v>-0.3255681544571567</c:v>
                </c:pt>
                <c:pt idx="342">
                  <c:v>-0.30901699437494762</c:v>
                </c:pt>
                <c:pt idx="343">
                  <c:v>-0.29237170472273716</c:v>
                </c:pt>
                <c:pt idx="344">
                  <c:v>-0.27563735581699894</c:v>
                </c:pt>
                <c:pt idx="345">
                  <c:v>-0.25881904510252068</c:v>
                </c:pt>
                <c:pt idx="346">
                  <c:v>-0.24192189559966787</c:v>
                </c:pt>
                <c:pt idx="347">
                  <c:v>-0.22495105434386534</c:v>
                </c:pt>
                <c:pt idx="348">
                  <c:v>-0.20791169081775987</c:v>
                </c:pt>
                <c:pt idx="349">
                  <c:v>-0.19080899537654467</c:v>
                </c:pt>
                <c:pt idx="350">
                  <c:v>-0.17364817766693039</c:v>
                </c:pt>
                <c:pt idx="351">
                  <c:v>-0.15643446504023112</c:v>
                </c:pt>
                <c:pt idx="352">
                  <c:v>-0.13917310096006588</c:v>
                </c:pt>
                <c:pt idx="353">
                  <c:v>-0.12186934340514811</c:v>
                </c:pt>
                <c:pt idx="354">
                  <c:v>-0.1045284632676543</c:v>
                </c:pt>
                <c:pt idx="355">
                  <c:v>-8.7155742747658319E-2</c:v>
                </c:pt>
                <c:pt idx="356">
                  <c:v>-6.9756473744125636E-2</c:v>
                </c:pt>
                <c:pt idx="357">
                  <c:v>-5.2335956242943481E-2</c:v>
                </c:pt>
                <c:pt idx="358">
                  <c:v>-3.4899496702500823E-2</c:v>
                </c:pt>
                <c:pt idx="359">
                  <c:v>-1.745240643728356E-2</c:v>
                </c:pt>
                <c:pt idx="360">
                  <c:v>-2.45029690981724E-16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F-306F-4545-9637-670A42828B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20453999"/>
        <c:axId val="613243535"/>
      </c:scatterChart>
      <c:valAx>
        <c:axId val="620453999"/>
        <c:scaling>
          <c:orientation val="minMax"/>
          <c:max val="1.25"/>
          <c:min val="-1.25"/>
        </c:scaling>
        <c:delete val="0"/>
        <c:axPos val="b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one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Century Gothic" panose="020B0502020202020204" pitchFamily="34" charset="0"/>
                <a:ea typeface="+mn-ea"/>
                <a:cs typeface="+mn-cs"/>
              </a:defRPr>
            </a:pPr>
            <a:endParaRPr lang="fr-FR"/>
          </a:p>
        </c:txPr>
        <c:crossAx val="613243535"/>
        <c:crossesAt val="0"/>
        <c:crossBetween val="midCat"/>
      </c:valAx>
      <c:valAx>
        <c:axId val="613243535"/>
        <c:scaling>
          <c:orientation val="minMax"/>
          <c:max val="1.25"/>
          <c:min val="-1.25"/>
        </c:scaling>
        <c:delete val="0"/>
        <c:axPos val="l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one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Century Gothic" panose="020B0502020202020204" pitchFamily="34" charset="0"/>
                <a:ea typeface="+mn-ea"/>
                <a:cs typeface="+mn-cs"/>
              </a:defRPr>
            </a:pPr>
            <a:endParaRPr lang="fr-FR"/>
          </a:p>
        </c:txPr>
        <c:crossAx val="620453999"/>
        <c:crossesAt val="0"/>
        <c:crossBetween val="midCat"/>
      </c:valAx>
      <c:spPr>
        <a:noFill/>
        <a:ln>
          <a:noFill/>
        </a:ln>
        <a:effectLst/>
      </c:spPr>
    </c:plotArea>
    <c:plotVisOnly val="0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>
          <a:latin typeface="Century Gothic" panose="020B0502020202020204" pitchFamily="34" charset="0"/>
        </a:defRPr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173820</xdr:colOff>
      <xdr:row>0</xdr:row>
      <xdr:rowOff>37985</xdr:rowOff>
    </xdr:from>
    <xdr:to>
      <xdr:col>23</xdr:col>
      <xdr:colOff>282744</xdr:colOff>
      <xdr:row>29</xdr:row>
      <xdr:rowOff>118587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12635B7A-E0C3-4C30-B1E1-B3982678BEC0}"/>
            </a:ext>
          </a:extLst>
        </xdr:cNvPr>
        <xdr:cNvGrpSpPr/>
      </xdr:nvGrpSpPr>
      <xdr:grpSpPr>
        <a:xfrm>
          <a:off x="7537378" y="37985"/>
          <a:ext cx="4680924" cy="4535371"/>
          <a:chOff x="7760296" y="13137"/>
          <a:chExt cx="4683360" cy="4567766"/>
        </a:xfrm>
      </xdr:grpSpPr>
      <xdr:graphicFrame macro="">
        <xdr:nvGraphicFramePr>
          <xdr:cNvPr id="4" name="Graphique 3">
            <a:extLst>
              <a:ext uri="{FF2B5EF4-FFF2-40B4-BE49-F238E27FC236}">
                <a16:creationId xmlns:a16="http://schemas.microsoft.com/office/drawing/2014/main" id="{2B7A5C9C-7170-48A6-9CF7-32FD1491CBBC}"/>
              </a:ext>
            </a:extLst>
          </xdr:cNvPr>
          <xdr:cNvGraphicFramePr/>
        </xdr:nvGraphicFramePr>
        <xdr:xfrm>
          <a:off x="7760296" y="109209"/>
          <a:ext cx="4683360" cy="4471694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graphicFrame macro="">
        <xdr:nvGraphicFramePr>
          <xdr:cNvPr id="3" name="Graphique 2">
            <a:extLst>
              <a:ext uri="{FF2B5EF4-FFF2-40B4-BE49-F238E27FC236}">
                <a16:creationId xmlns:a16="http://schemas.microsoft.com/office/drawing/2014/main" id="{E7D71F98-2423-4251-99BC-B22E1854655B}"/>
              </a:ext>
            </a:extLst>
          </xdr:cNvPr>
          <xdr:cNvGraphicFramePr/>
        </xdr:nvGraphicFramePr>
        <xdr:xfrm>
          <a:off x="7823090" y="13137"/>
          <a:ext cx="4498818" cy="4467902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graphicFrame macro="">
        <xdr:nvGraphicFramePr>
          <xdr:cNvPr id="5" name="Graphique 4">
            <a:extLst>
              <a:ext uri="{FF2B5EF4-FFF2-40B4-BE49-F238E27FC236}">
                <a16:creationId xmlns:a16="http://schemas.microsoft.com/office/drawing/2014/main" id="{1EE7E6EE-D464-468E-910A-62337DB192FD}"/>
              </a:ext>
            </a:extLst>
          </xdr:cNvPr>
          <xdr:cNvGraphicFramePr/>
        </xdr:nvGraphicFramePr>
        <xdr:xfrm>
          <a:off x="7827484" y="95808"/>
          <a:ext cx="4489076" cy="4482228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3"/>
          </a:graphicData>
        </a:graphic>
      </xdr:graphicFrame>
    </xdr:grpSp>
    <xdr:clientData/>
  </xdr:twoCellAnchor>
  <xdr:twoCellAnchor>
    <xdr:from>
      <xdr:col>1</xdr:col>
      <xdr:colOff>4569</xdr:colOff>
      <xdr:row>22</xdr:row>
      <xdr:rowOff>7141</xdr:rowOff>
    </xdr:from>
    <xdr:to>
      <xdr:col>2</xdr:col>
      <xdr:colOff>501525</xdr:colOff>
      <xdr:row>24</xdr:row>
      <xdr:rowOff>56836</xdr:rowOff>
    </xdr:to>
    <xdr:sp macro="[0]!Impression" textlink="">
      <xdr:nvSpPr>
        <xdr:cNvPr id="2" name="Rectangle 1">
          <a:extLst>
            <a:ext uri="{FF2B5EF4-FFF2-40B4-BE49-F238E27FC236}">
              <a16:creationId xmlns:a16="http://schemas.microsoft.com/office/drawing/2014/main" id="{2CFAB438-89C5-4D39-98B9-10378D40D2B7}"/>
            </a:ext>
          </a:extLst>
        </xdr:cNvPr>
        <xdr:cNvSpPr/>
      </xdr:nvSpPr>
      <xdr:spPr>
        <a:xfrm>
          <a:off x="103103" y="2956607"/>
          <a:ext cx="1515146" cy="470108"/>
        </a:xfrm>
        <a:prstGeom prst="rect">
          <a:avLst/>
        </a:prstGeom>
        <a:solidFill>
          <a:schemeClr val="accent4"/>
        </a:solidFill>
        <a:ln>
          <a:solidFill>
            <a:schemeClr val="accent4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 i="1">
              <a:solidFill>
                <a:srgbClr val="002060"/>
              </a:solidFill>
              <a:latin typeface="Century Gothic" panose="020B0502020202020204" pitchFamily="34" charset="0"/>
            </a:rPr>
            <a:t>Tracer</a:t>
          </a:r>
          <a:r>
            <a:rPr lang="fr-FR" sz="1050" i="1">
              <a:solidFill>
                <a:srgbClr val="002060"/>
              </a:solidFill>
              <a:latin typeface="Century Gothic" panose="020B0502020202020204" pitchFamily="34" charset="0"/>
            </a:rPr>
            <a:t> dans</a:t>
          </a:r>
          <a:r>
            <a:rPr lang="fr-FR" sz="1050" i="1" baseline="0">
              <a:solidFill>
                <a:srgbClr val="002060"/>
              </a:solidFill>
              <a:latin typeface="Century Gothic" panose="020B0502020202020204" pitchFamily="34" charset="0"/>
            </a:rPr>
            <a:t> la zone d'impression</a:t>
          </a:r>
          <a:endParaRPr lang="fr-FR" sz="1050" i="1">
            <a:solidFill>
              <a:srgbClr val="002060"/>
            </a:solidFill>
            <a:latin typeface="Century Gothic" panose="020B05020202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1</xdr:row>
      <xdr:rowOff>19050</xdr:rowOff>
    </xdr:from>
    <xdr:to>
      <xdr:col>0</xdr:col>
      <xdr:colOff>1543721</xdr:colOff>
      <xdr:row>1</xdr:row>
      <xdr:rowOff>489158</xdr:rowOff>
    </xdr:to>
    <xdr:sp macro="[0]!DelPictures" textlink="">
      <xdr:nvSpPr>
        <xdr:cNvPr id="24" name="Rectangle 23">
          <a:extLst>
            <a:ext uri="{FF2B5EF4-FFF2-40B4-BE49-F238E27FC236}">
              <a16:creationId xmlns:a16="http://schemas.microsoft.com/office/drawing/2014/main" id="{0BEAEDA4-6C95-4D86-8BAE-B694DDFFDEA9}"/>
            </a:ext>
          </a:extLst>
        </xdr:cNvPr>
        <xdr:cNvSpPr/>
      </xdr:nvSpPr>
      <xdr:spPr>
        <a:xfrm>
          <a:off x="28575" y="28575"/>
          <a:ext cx="1515146" cy="470108"/>
        </a:xfrm>
        <a:prstGeom prst="rect">
          <a:avLst/>
        </a:prstGeom>
        <a:solidFill>
          <a:schemeClr val="accent4"/>
        </a:solidFill>
        <a:ln>
          <a:solidFill>
            <a:schemeClr val="accent4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 i="1">
              <a:solidFill>
                <a:srgbClr val="002060"/>
              </a:solidFill>
              <a:latin typeface="Century Gothic" panose="020B0502020202020204" pitchFamily="34" charset="0"/>
            </a:rPr>
            <a:t>Réinitialiser</a:t>
          </a:r>
          <a:r>
            <a:rPr lang="fr-FR" sz="1050" i="1" baseline="0">
              <a:solidFill>
                <a:srgbClr val="002060"/>
              </a:solidFill>
              <a:latin typeface="Century Gothic" panose="020B0502020202020204" pitchFamily="34" charset="0"/>
            </a:rPr>
            <a:t> la zone d'impression</a:t>
          </a:r>
          <a:endParaRPr lang="fr-FR" sz="1050" i="1">
            <a:solidFill>
              <a:srgbClr val="002060"/>
            </a:solidFill>
            <a:latin typeface="Century Gothic" panose="020B0502020202020204" pitchFamily="34" charset="0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890862-A59E-4988-B3F5-8AEE821E8928}">
  <sheetPr codeName="Feuil2">
    <tabColor theme="6"/>
  </sheetPr>
  <dimension ref="A1:E363"/>
  <sheetViews>
    <sheetView topLeftCell="A280" workbookViewId="0">
      <selection activeCell="F22" sqref="F22"/>
    </sheetView>
  </sheetViews>
  <sheetFormatPr baseColWidth="10" defaultRowHeight="16.5" x14ac:dyDescent="0.3"/>
  <cols>
    <col min="1" max="1" width="11.42578125" style="1"/>
    <col min="2" max="3" width="11.42578125" style="2"/>
    <col min="4" max="4" width="11.42578125" style="1"/>
    <col min="5" max="5" width="17.140625" style="1" bestFit="1" customWidth="1"/>
    <col min="6" max="16384" width="11.42578125" style="15"/>
  </cols>
  <sheetData>
    <row r="1" spans="1:5" x14ac:dyDescent="0.3">
      <c r="A1" s="6" t="s">
        <v>0</v>
      </c>
      <c r="B1" s="7" t="s">
        <v>1</v>
      </c>
      <c r="C1" s="8" t="s">
        <v>2</v>
      </c>
      <c r="E1" s="12" t="s">
        <v>19</v>
      </c>
    </row>
    <row r="2" spans="1:5" x14ac:dyDescent="0.3">
      <c r="A2" s="4">
        <v>0</v>
      </c>
      <c r="B2" s="2">
        <f t="shared" ref="B2:B65" si="0">COS(A2/180*PI())</f>
        <v>1</v>
      </c>
      <c r="C2" s="9">
        <f t="shared" ref="C2:C65" si="1">SIN(A2/180*PI())</f>
        <v>0</v>
      </c>
      <c r="E2" s="13" t="s">
        <v>20</v>
      </c>
    </row>
    <row r="3" spans="1:5" x14ac:dyDescent="0.3">
      <c r="A3" s="4">
        <v>1</v>
      </c>
      <c r="B3" s="2">
        <f t="shared" si="0"/>
        <v>0.99984769515639127</v>
      </c>
      <c r="C3" s="9">
        <f t="shared" si="1"/>
        <v>1.7452406437283512E-2</v>
      </c>
      <c r="E3" s="14"/>
    </row>
    <row r="4" spans="1:5" x14ac:dyDescent="0.3">
      <c r="A4" s="4">
        <v>2</v>
      </c>
      <c r="B4" s="2">
        <f t="shared" si="0"/>
        <v>0.99939082701909576</v>
      </c>
      <c r="C4" s="9">
        <f t="shared" si="1"/>
        <v>3.4899496702500969E-2</v>
      </c>
      <c r="E4" s="15"/>
    </row>
    <row r="5" spans="1:5" x14ac:dyDescent="0.3">
      <c r="A5" s="4">
        <v>3</v>
      </c>
      <c r="B5" s="2">
        <f t="shared" si="0"/>
        <v>0.99862953475457383</v>
      </c>
      <c r="C5" s="9">
        <f t="shared" si="1"/>
        <v>5.2335956242943828E-2</v>
      </c>
    </row>
    <row r="6" spans="1:5" x14ac:dyDescent="0.3">
      <c r="A6" s="4">
        <v>4</v>
      </c>
      <c r="B6" s="2">
        <f t="shared" si="0"/>
        <v>0.9975640502598242</v>
      </c>
      <c r="C6" s="9">
        <f t="shared" si="1"/>
        <v>6.9756473744125302E-2</v>
      </c>
      <c r="E6" s="15"/>
    </row>
    <row r="7" spans="1:5" x14ac:dyDescent="0.3">
      <c r="A7" s="4">
        <v>5</v>
      </c>
      <c r="B7" s="2">
        <f t="shared" si="0"/>
        <v>0.99619469809174555</v>
      </c>
      <c r="C7" s="9">
        <f t="shared" si="1"/>
        <v>8.7155742747658166E-2</v>
      </c>
    </row>
    <row r="8" spans="1:5" x14ac:dyDescent="0.3">
      <c r="A8" s="4">
        <v>6</v>
      </c>
      <c r="B8" s="2">
        <f t="shared" si="0"/>
        <v>0.99452189536827329</v>
      </c>
      <c r="C8" s="9">
        <f t="shared" si="1"/>
        <v>0.10452846326765346</v>
      </c>
    </row>
    <row r="9" spans="1:5" x14ac:dyDescent="0.3">
      <c r="A9" s="4">
        <v>7</v>
      </c>
      <c r="B9" s="2">
        <f t="shared" si="0"/>
        <v>0.99254615164132198</v>
      </c>
      <c r="C9" s="9">
        <f t="shared" si="1"/>
        <v>0.12186934340514748</v>
      </c>
    </row>
    <row r="10" spans="1:5" x14ac:dyDescent="0.3">
      <c r="A10" s="4">
        <v>8</v>
      </c>
      <c r="B10" s="2">
        <f t="shared" si="0"/>
        <v>0.99026806874157036</v>
      </c>
      <c r="C10" s="9">
        <f t="shared" si="1"/>
        <v>0.13917310096006544</v>
      </c>
    </row>
    <row r="11" spans="1:5" x14ac:dyDescent="0.3">
      <c r="A11" s="4">
        <v>9</v>
      </c>
      <c r="B11" s="2">
        <f t="shared" si="0"/>
        <v>0.98768834059513777</v>
      </c>
      <c r="C11" s="9">
        <f t="shared" si="1"/>
        <v>0.15643446504023087</v>
      </c>
    </row>
    <row r="12" spans="1:5" x14ac:dyDescent="0.3">
      <c r="A12" s="4">
        <v>10</v>
      </c>
      <c r="B12" s="2">
        <f t="shared" si="0"/>
        <v>0.98480775301220802</v>
      </c>
      <c r="C12" s="9">
        <f t="shared" si="1"/>
        <v>0.17364817766693033</v>
      </c>
    </row>
    <row r="13" spans="1:5" x14ac:dyDescent="0.3">
      <c r="A13" s="4">
        <v>11</v>
      </c>
      <c r="B13" s="2">
        <f t="shared" si="0"/>
        <v>0.98162718344766398</v>
      </c>
      <c r="C13" s="9">
        <f t="shared" si="1"/>
        <v>0.1908089953765448</v>
      </c>
    </row>
    <row r="14" spans="1:5" x14ac:dyDescent="0.3">
      <c r="A14" s="4">
        <v>12</v>
      </c>
      <c r="B14" s="2">
        <f t="shared" si="0"/>
        <v>0.97814760073380569</v>
      </c>
      <c r="C14" s="9">
        <f t="shared" si="1"/>
        <v>0.20791169081775931</v>
      </c>
    </row>
    <row r="15" spans="1:5" x14ac:dyDescent="0.3">
      <c r="A15" s="4">
        <v>13</v>
      </c>
      <c r="B15" s="2">
        <f t="shared" si="0"/>
        <v>0.97437006478523525</v>
      </c>
      <c r="C15" s="9">
        <f t="shared" si="1"/>
        <v>0.22495105434386498</v>
      </c>
    </row>
    <row r="16" spans="1:5" x14ac:dyDescent="0.3">
      <c r="A16" s="4">
        <v>14</v>
      </c>
      <c r="B16" s="2">
        <f t="shared" si="0"/>
        <v>0.97029572627599647</v>
      </c>
      <c r="C16" s="9">
        <f t="shared" si="1"/>
        <v>0.24192189559966773</v>
      </c>
    </row>
    <row r="17" spans="1:3" x14ac:dyDescent="0.3">
      <c r="A17" s="4">
        <v>15</v>
      </c>
      <c r="B17" s="2">
        <f t="shared" si="0"/>
        <v>0.96592582628906831</v>
      </c>
      <c r="C17" s="9">
        <f t="shared" si="1"/>
        <v>0.25881904510252074</v>
      </c>
    </row>
    <row r="18" spans="1:3" x14ac:dyDescent="0.3">
      <c r="A18" s="4">
        <v>16</v>
      </c>
      <c r="B18" s="2">
        <f t="shared" si="0"/>
        <v>0.96126169593831889</v>
      </c>
      <c r="C18" s="9">
        <f t="shared" si="1"/>
        <v>0.27563735581699916</v>
      </c>
    </row>
    <row r="19" spans="1:3" x14ac:dyDescent="0.3">
      <c r="A19" s="4">
        <v>17</v>
      </c>
      <c r="B19" s="2">
        <f t="shared" si="0"/>
        <v>0.95630475596303555</v>
      </c>
      <c r="C19" s="9">
        <f t="shared" si="1"/>
        <v>0.29237170472273671</v>
      </c>
    </row>
    <row r="20" spans="1:3" x14ac:dyDescent="0.3">
      <c r="A20" s="4">
        <v>18</v>
      </c>
      <c r="B20" s="2">
        <f t="shared" si="0"/>
        <v>0.95105651629515353</v>
      </c>
      <c r="C20" s="9">
        <f t="shared" si="1"/>
        <v>0.3090169943749474</v>
      </c>
    </row>
    <row r="21" spans="1:3" x14ac:dyDescent="0.3">
      <c r="A21" s="4">
        <v>19</v>
      </c>
      <c r="B21" s="2">
        <f t="shared" si="0"/>
        <v>0.94551857559931685</v>
      </c>
      <c r="C21" s="9">
        <f t="shared" si="1"/>
        <v>0.3255681544571567</v>
      </c>
    </row>
    <row r="22" spans="1:3" x14ac:dyDescent="0.3">
      <c r="A22" s="4">
        <v>20</v>
      </c>
      <c r="B22" s="2">
        <f t="shared" si="0"/>
        <v>0.93969262078590843</v>
      </c>
      <c r="C22" s="9">
        <f t="shared" si="1"/>
        <v>0.34202014332566871</v>
      </c>
    </row>
    <row r="23" spans="1:3" x14ac:dyDescent="0.3">
      <c r="A23" s="4">
        <v>21</v>
      </c>
      <c r="B23" s="2">
        <f t="shared" si="0"/>
        <v>0.93358042649720174</v>
      </c>
      <c r="C23" s="9">
        <f t="shared" si="1"/>
        <v>0.35836794954530027</v>
      </c>
    </row>
    <row r="24" spans="1:3" x14ac:dyDescent="0.3">
      <c r="A24" s="4">
        <v>22</v>
      </c>
      <c r="B24" s="2">
        <f t="shared" si="0"/>
        <v>0.92718385456678742</v>
      </c>
      <c r="C24" s="9">
        <f t="shared" si="1"/>
        <v>0.37460659341591201</v>
      </c>
    </row>
    <row r="25" spans="1:3" x14ac:dyDescent="0.3">
      <c r="A25" s="4">
        <v>23</v>
      </c>
      <c r="B25" s="2">
        <f t="shared" si="0"/>
        <v>0.92050485345244037</v>
      </c>
      <c r="C25" s="9">
        <f t="shared" si="1"/>
        <v>0.39073112848927372</v>
      </c>
    </row>
    <row r="26" spans="1:3" x14ac:dyDescent="0.3">
      <c r="A26" s="4">
        <v>24</v>
      </c>
      <c r="B26" s="2">
        <f t="shared" si="0"/>
        <v>0.91354545764260087</v>
      </c>
      <c r="C26" s="9">
        <f t="shared" si="1"/>
        <v>0.40673664307580015</v>
      </c>
    </row>
    <row r="27" spans="1:3" x14ac:dyDescent="0.3">
      <c r="A27" s="4">
        <v>25</v>
      </c>
      <c r="B27" s="2">
        <f t="shared" si="0"/>
        <v>0.90630778703664994</v>
      </c>
      <c r="C27" s="9">
        <f t="shared" si="1"/>
        <v>0.42261826174069944</v>
      </c>
    </row>
    <row r="28" spans="1:3" x14ac:dyDescent="0.3">
      <c r="A28" s="4">
        <v>26</v>
      </c>
      <c r="B28" s="2">
        <f t="shared" si="0"/>
        <v>0.89879404629916704</v>
      </c>
      <c r="C28" s="9">
        <f t="shared" si="1"/>
        <v>0.4383711467890774</v>
      </c>
    </row>
    <row r="29" spans="1:3" x14ac:dyDescent="0.3">
      <c r="A29" s="4">
        <v>27</v>
      </c>
      <c r="B29" s="2">
        <f t="shared" si="0"/>
        <v>0.8910065241883679</v>
      </c>
      <c r="C29" s="9">
        <f t="shared" si="1"/>
        <v>0.45399049973954675</v>
      </c>
    </row>
    <row r="30" spans="1:3" x14ac:dyDescent="0.3">
      <c r="A30" s="4">
        <v>28</v>
      </c>
      <c r="B30" s="2">
        <f t="shared" si="0"/>
        <v>0.88294759285892699</v>
      </c>
      <c r="C30" s="9">
        <f t="shared" si="1"/>
        <v>0.46947156278589081</v>
      </c>
    </row>
    <row r="31" spans="1:3" x14ac:dyDescent="0.3">
      <c r="A31" s="4">
        <v>29</v>
      </c>
      <c r="B31" s="2">
        <f t="shared" si="0"/>
        <v>0.87461970713939574</v>
      </c>
      <c r="C31" s="9">
        <f t="shared" si="1"/>
        <v>0.48480962024633706</v>
      </c>
    </row>
    <row r="32" spans="1:3" x14ac:dyDescent="0.3">
      <c r="A32" s="4">
        <v>30</v>
      </c>
      <c r="B32" s="2">
        <f t="shared" si="0"/>
        <v>0.86602540378443871</v>
      </c>
      <c r="C32" s="9">
        <f t="shared" si="1"/>
        <v>0.49999999999999994</v>
      </c>
    </row>
    <row r="33" spans="1:3" x14ac:dyDescent="0.3">
      <c r="A33" s="4">
        <v>31</v>
      </c>
      <c r="B33" s="2">
        <f t="shared" si="0"/>
        <v>0.85716730070211233</v>
      </c>
      <c r="C33" s="9">
        <f t="shared" si="1"/>
        <v>0.51503807491005416</v>
      </c>
    </row>
    <row r="34" spans="1:3" x14ac:dyDescent="0.3">
      <c r="A34" s="4">
        <v>32</v>
      </c>
      <c r="B34" s="2">
        <f t="shared" si="0"/>
        <v>0.84804809615642596</v>
      </c>
      <c r="C34" s="9">
        <f t="shared" si="1"/>
        <v>0.5299192642332049</v>
      </c>
    </row>
    <row r="35" spans="1:3" x14ac:dyDescent="0.3">
      <c r="A35" s="4">
        <v>33</v>
      </c>
      <c r="B35" s="2">
        <f t="shared" si="0"/>
        <v>0.83867056794542405</v>
      </c>
      <c r="C35" s="9">
        <f t="shared" si="1"/>
        <v>0.54463903501502697</v>
      </c>
    </row>
    <row r="36" spans="1:3" x14ac:dyDescent="0.3">
      <c r="A36" s="4">
        <v>34</v>
      </c>
      <c r="B36" s="2">
        <f t="shared" si="0"/>
        <v>0.82903757255504174</v>
      </c>
      <c r="C36" s="9">
        <f t="shared" si="1"/>
        <v>0.55919290347074679</v>
      </c>
    </row>
    <row r="37" spans="1:3" x14ac:dyDescent="0.3">
      <c r="A37" s="4">
        <v>35</v>
      </c>
      <c r="B37" s="2">
        <f t="shared" si="0"/>
        <v>0.8191520442889918</v>
      </c>
      <c r="C37" s="9">
        <f t="shared" si="1"/>
        <v>0.57357643635104605</v>
      </c>
    </row>
    <row r="38" spans="1:3" x14ac:dyDescent="0.3">
      <c r="A38" s="4">
        <v>36</v>
      </c>
      <c r="B38" s="2">
        <f t="shared" si="0"/>
        <v>0.80901699437494745</v>
      </c>
      <c r="C38" s="9">
        <f t="shared" si="1"/>
        <v>0.58778525229247314</v>
      </c>
    </row>
    <row r="39" spans="1:3" x14ac:dyDescent="0.3">
      <c r="A39" s="4">
        <v>37</v>
      </c>
      <c r="B39" s="2">
        <f t="shared" si="0"/>
        <v>0.79863551004729283</v>
      </c>
      <c r="C39" s="9">
        <f t="shared" si="1"/>
        <v>0.60181502315204827</v>
      </c>
    </row>
    <row r="40" spans="1:3" x14ac:dyDescent="0.3">
      <c r="A40" s="4">
        <v>38</v>
      </c>
      <c r="B40" s="2">
        <f t="shared" si="0"/>
        <v>0.7880107536067219</v>
      </c>
      <c r="C40" s="9">
        <f t="shared" si="1"/>
        <v>0.61566147532565829</v>
      </c>
    </row>
    <row r="41" spans="1:3" x14ac:dyDescent="0.3">
      <c r="A41" s="4">
        <v>39</v>
      </c>
      <c r="B41" s="2">
        <f t="shared" si="0"/>
        <v>0.7771459614569709</v>
      </c>
      <c r="C41" s="9">
        <f t="shared" si="1"/>
        <v>0.6293203910498375</v>
      </c>
    </row>
    <row r="42" spans="1:3" x14ac:dyDescent="0.3">
      <c r="A42" s="4">
        <v>40</v>
      </c>
      <c r="B42" s="2">
        <f t="shared" si="0"/>
        <v>0.76604444311897801</v>
      </c>
      <c r="C42" s="9">
        <f t="shared" si="1"/>
        <v>0.64278760968653925</v>
      </c>
    </row>
    <row r="43" spans="1:3" x14ac:dyDescent="0.3">
      <c r="A43" s="4">
        <v>41</v>
      </c>
      <c r="B43" s="2">
        <f t="shared" si="0"/>
        <v>0.75470958022277201</v>
      </c>
      <c r="C43" s="9">
        <f t="shared" si="1"/>
        <v>0.65605902899050728</v>
      </c>
    </row>
    <row r="44" spans="1:3" x14ac:dyDescent="0.3">
      <c r="A44" s="4">
        <v>42</v>
      </c>
      <c r="B44" s="2">
        <f t="shared" si="0"/>
        <v>0.74314482547739424</v>
      </c>
      <c r="C44" s="9">
        <f t="shared" si="1"/>
        <v>0.66913060635885824</v>
      </c>
    </row>
    <row r="45" spans="1:3" x14ac:dyDescent="0.3">
      <c r="A45" s="4">
        <v>43</v>
      </c>
      <c r="B45" s="2">
        <f t="shared" si="0"/>
        <v>0.73135370161917046</v>
      </c>
      <c r="C45" s="9">
        <f t="shared" si="1"/>
        <v>0.68199836006249848</v>
      </c>
    </row>
    <row r="46" spans="1:3" x14ac:dyDescent="0.3">
      <c r="A46" s="4">
        <v>44</v>
      </c>
      <c r="B46" s="2">
        <f t="shared" si="0"/>
        <v>0.71933980033865119</v>
      </c>
      <c r="C46" s="9">
        <f t="shared" si="1"/>
        <v>0.69465837045899725</v>
      </c>
    </row>
    <row r="47" spans="1:3" x14ac:dyDescent="0.3">
      <c r="A47" s="4">
        <v>45</v>
      </c>
      <c r="B47" s="2">
        <f t="shared" si="0"/>
        <v>0.70710678118654757</v>
      </c>
      <c r="C47" s="9">
        <f t="shared" si="1"/>
        <v>0.70710678118654746</v>
      </c>
    </row>
    <row r="48" spans="1:3" x14ac:dyDescent="0.3">
      <c r="A48" s="4">
        <v>46</v>
      </c>
      <c r="B48" s="2">
        <f t="shared" si="0"/>
        <v>0.69465837045899737</v>
      </c>
      <c r="C48" s="9">
        <f t="shared" si="1"/>
        <v>0.71933980033865108</v>
      </c>
    </row>
    <row r="49" spans="1:3" x14ac:dyDescent="0.3">
      <c r="A49" s="4">
        <v>47</v>
      </c>
      <c r="B49" s="2">
        <f t="shared" si="0"/>
        <v>0.68199836006249848</v>
      </c>
      <c r="C49" s="9">
        <f t="shared" si="1"/>
        <v>0.73135370161917046</v>
      </c>
    </row>
    <row r="50" spans="1:3" x14ac:dyDescent="0.3">
      <c r="A50" s="4">
        <v>48</v>
      </c>
      <c r="B50" s="2">
        <f t="shared" si="0"/>
        <v>0.66913060635885824</v>
      </c>
      <c r="C50" s="9">
        <f t="shared" si="1"/>
        <v>0.74314482547739413</v>
      </c>
    </row>
    <row r="51" spans="1:3" x14ac:dyDescent="0.3">
      <c r="A51" s="4">
        <v>49</v>
      </c>
      <c r="B51" s="2">
        <f t="shared" si="0"/>
        <v>0.65605902899050739</v>
      </c>
      <c r="C51" s="9">
        <f t="shared" si="1"/>
        <v>0.7547095802227719</v>
      </c>
    </row>
    <row r="52" spans="1:3" x14ac:dyDescent="0.3">
      <c r="A52" s="4">
        <v>50</v>
      </c>
      <c r="B52" s="2">
        <f t="shared" si="0"/>
        <v>0.64278760968653936</v>
      </c>
      <c r="C52" s="9">
        <f t="shared" si="1"/>
        <v>0.76604444311897801</v>
      </c>
    </row>
    <row r="53" spans="1:3" x14ac:dyDescent="0.3">
      <c r="A53" s="4">
        <v>51</v>
      </c>
      <c r="B53" s="2">
        <f t="shared" si="0"/>
        <v>0.6293203910498375</v>
      </c>
      <c r="C53" s="9">
        <f t="shared" si="1"/>
        <v>0.77714596145697079</v>
      </c>
    </row>
    <row r="54" spans="1:3" x14ac:dyDescent="0.3">
      <c r="A54" s="4">
        <v>52</v>
      </c>
      <c r="B54" s="2">
        <f t="shared" si="0"/>
        <v>0.61566147532565829</v>
      </c>
      <c r="C54" s="9">
        <f t="shared" si="1"/>
        <v>0.7880107536067219</v>
      </c>
    </row>
    <row r="55" spans="1:3" x14ac:dyDescent="0.3">
      <c r="A55" s="4">
        <v>53</v>
      </c>
      <c r="B55" s="2">
        <f t="shared" si="0"/>
        <v>0.60181502315204838</v>
      </c>
      <c r="C55" s="9">
        <f t="shared" si="1"/>
        <v>0.79863551004729283</v>
      </c>
    </row>
    <row r="56" spans="1:3" x14ac:dyDescent="0.3">
      <c r="A56" s="4">
        <v>54</v>
      </c>
      <c r="B56" s="2">
        <f t="shared" si="0"/>
        <v>0.58778525229247314</v>
      </c>
      <c r="C56" s="9">
        <f t="shared" si="1"/>
        <v>0.80901699437494745</v>
      </c>
    </row>
    <row r="57" spans="1:3" x14ac:dyDescent="0.3">
      <c r="A57" s="4">
        <v>55</v>
      </c>
      <c r="B57" s="2">
        <f t="shared" si="0"/>
        <v>0.57357643635104616</v>
      </c>
      <c r="C57" s="9">
        <f t="shared" si="1"/>
        <v>0.8191520442889918</v>
      </c>
    </row>
    <row r="58" spans="1:3" x14ac:dyDescent="0.3">
      <c r="A58" s="4">
        <v>56</v>
      </c>
      <c r="B58" s="2">
        <f t="shared" si="0"/>
        <v>0.55919290347074679</v>
      </c>
      <c r="C58" s="9">
        <f t="shared" si="1"/>
        <v>0.82903757255504174</v>
      </c>
    </row>
    <row r="59" spans="1:3" x14ac:dyDescent="0.3">
      <c r="A59" s="4">
        <v>57</v>
      </c>
      <c r="B59" s="2">
        <f t="shared" si="0"/>
        <v>0.5446390350150272</v>
      </c>
      <c r="C59" s="9">
        <f t="shared" si="1"/>
        <v>0.83867056794542394</v>
      </c>
    </row>
    <row r="60" spans="1:3" x14ac:dyDescent="0.3">
      <c r="A60" s="4">
        <v>58</v>
      </c>
      <c r="B60" s="2">
        <f t="shared" si="0"/>
        <v>0.5299192642332049</v>
      </c>
      <c r="C60" s="9">
        <f t="shared" si="1"/>
        <v>0.84804809615642596</v>
      </c>
    </row>
    <row r="61" spans="1:3" x14ac:dyDescent="0.3">
      <c r="A61" s="4">
        <v>59</v>
      </c>
      <c r="B61" s="2">
        <f t="shared" si="0"/>
        <v>0.51503807491005438</v>
      </c>
      <c r="C61" s="9">
        <f t="shared" si="1"/>
        <v>0.85716730070211222</v>
      </c>
    </row>
    <row r="62" spans="1:3" x14ac:dyDescent="0.3">
      <c r="A62" s="4">
        <v>60</v>
      </c>
      <c r="B62" s="2">
        <f t="shared" si="0"/>
        <v>0.50000000000000011</v>
      </c>
      <c r="C62" s="9">
        <f t="shared" si="1"/>
        <v>0.8660254037844386</v>
      </c>
    </row>
    <row r="63" spans="1:3" x14ac:dyDescent="0.3">
      <c r="A63" s="4">
        <v>61</v>
      </c>
      <c r="B63" s="2">
        <f t="shared" si="0"/>
        <v>0.48480962024633711</v>
      </c>
      <c r="C63" s="9">
        <f t="shared" si="1"/>
        <v>0.87461970713939574</v>
      </c>
    </row>
    <row r="64" spans="1:3" x14ac:dyDescent="0.3">
      <c r="A64" s="4">
        <v>62</v>
      </c>
      <c r="B64" s="2">
        <f t="shared" si="0"/>
        <v>0.46947156278589086</v>
      </c>
      <c r="C64" s="9">
        <f t="shared" si="1"/>
        <v>0.88294759285892688</v>
      </c>
    </row>
    <row r="65" spans="1:3" x14ac:dyDescent="0.3">
      <c r="A65" s="4">
        <v>63</v>
      </c>
      <c r="B65" s="2">
        <f t="shared" si="0"/>
        <v>0.4539904997395468</v>
      </c>
      <c r="C65" s="9">
        <f t="shared" si="1"/>
        <v>0.89100652418836779</v>
      </c>
    </row>
    <row r="66" spans="1:3" x14ac:dyDescent="0.3">
      <c r="A66" s="4">
        <v>64</v>
      </c>
      <c r="B66" s="2">
        <f t="shared" ref="B66:B129" si="2">COS(A66/180*PI())</f>
        <v>0.43837114678907746</v>
      </c>
      <c r="C66" s="9">
        <f t="shared" ref="C66:C129" si="3">SIN(A66/180*PI())</f>
        <v>0.89879404629916704</v>
      </c>
    </row>
    <row r="67" spans="1:3" x14ac:dyDescent="0.3">
      <c r="A67" s="4">
        <v>65</v>
      </c>
      <c r="B67" s="2">
        <f t="shared" si="2"/>
        <v>0.42261826174069944</v>
      </c>
      <c r="C67" s="9">
        <f t="shared" si="3"/>
        <v>0.90630778703664994</v>
      </c>
    </row>
    <row r="68" spans="1:3" x14ac:dyDescent="0.3">
      <c r="A68" s="4">
        <v>66</v>
      </c>
      <c r="B68" s="2">
        <f t="shared" si="2"/>
        <v>0.40673664307580037</v>
      </c>
      <c r="C68" s="9">
        <f t="shared" si="3"/>
        <v>0.91354545764260087</v>
      </c>
    </row>
    <row r="69" spans="1:3" x14ac:dyDescent="0.3">
      <c r="A69" s="4">
        <v>67</v>
      </c>
      <c r="B69" s="2">
        <f t="shared" si="2"/>
        <v>0.39073112848927372</v>
      </c>
      <c r="C69" s="9">
        <f t="shared" si="3"/>
        <v>0.92050485345244037</v>
      </c>
    </row>
    <row r="70" spans="1:3" x14ac:dyDescent="0.3">
      <c r="A70" s="4">
        <v>68</v>
      </c>
      <c r="B70" s="2">
        <f t="shared" si="2"/>
        <v>0.37460659341591218</v>
      </c>
      <c r="C70" s="9">
        <f t="shared" si="3"/>
        <v>0.92718385456678731</v>
      </c>
    </row>
    <row r="71" spans="1:3" x14ac:dyDescent="0.3">
      <c r="A71" s="4">
        <v>69</v>
      </c>
      <c r="B71" s="2">
        <f t="shared" si="2"/>
        <v>0.35836794954530016</v>
      </c>
      <c r="C71" s="9">
        <f t="shared" si="3"/>
        <v>0.93358042649720174</v>
      </c>
    </row>
    <row r="72" spans="1:3" x14ac:dyDescent="0.3">
      <c r="A72" s="4">
        <v>70</v>
      </c>
      <c r="B72" s="2">
        <f t="shared" si="2"/>
        <v>0.34202014332566882</v>
      </c>
      <c r="C72" s="9">
        <f t="shared" si="3"/>
        <v>0.93969262078590832</v>
      </c>
    </row>
    <row r="73" spans="1:3" x14ac:dyDescent="0.3">
      <c r="A73" s="4">
        <v>71</v>
      </c>
      <c r="B73" s="2">
        <f t="shared" si="2"/>
        <v>0.32556815445715676</v>
      </c>
      <c r="C73" s="9">
        <f t="shared" si="3"/>
        <v>0.94551857559931674</v>
      </c>
    </row>
    <row r="74" spans="1:3" x14ac:dyDescent="0.3">
      <c r="A74" s="4">
        <v>72</v>
      </c>
      <c r="B74" s="2">
        <f t="shared" si="2"/>
        <v>0.30901699437494745</v>
      </c>
      <c r="C74" s="9">
        <f t="shared" si="3"/>
        <v>0.95105651629515353</v>
      </c>
    </row>
    <row r="75" spans="1:3" x14ac:dyDescent="0.3">
      <c r="A75" s="4">
        <v>73</v>
      </c>
      <c r="B75" s="2">
        <f t="shared" si="2"/>
        <v>0.29237170472273677</v>
      </c>
      <c r="C75" s="9">
        <f t="shared" si="3"/>
        <v>0.95630475596303544</v>
      </c>
    </row>
    <row r="76" spans="1:3" x14ac:dyDescent="0.3">
      <c r="A76" s="4">
        <v>74</v>
      </c>
      <c r="B76" s="2">
        <f t="shared" si="2"/>
        <v>0.27563735581699916</v>
      </c>
      <c r="C76" s="9">
        <f t="shared" si="3"/>
        <v>0.96126169593831889</v>
      </c>
    </row>
    <row r="77" spans="1:3" x14ac:dyDescent="0.3">
      <c r="A77" s="4">
        <v>75</v>
      </c>
      <c r="B77" s="2">
        <f t="shared" si="2"/>
        <v>0.25881904510252074</v>
      </c>
      <c r="C77" s="9">
        <f t="shared" si="3"/>
        <v>0.96592582628906831</v>
      </c>
    </row>
    <row r="78" spans="1:3" x14ac:dyDescent="0.3">
      <c r="A78" s="4">
        <v>76</v>
      </c>
      <c r="B78" s="2">
        <f t="shared" si="2"/>
        <v>0.24192189559966767</v>
      </c>
      <c r="C78" s="9">
        <f t="shared" si="3"/>
        <v>0.97029572627599647</v>
      </c>
    </row>
    <row r="79" spans="1:3" x14ac:dyDescent="0.3">
      <c r="A79" s="4">
        <v>77</v>
      </c>
      <c r="B79" s="2">
        <f t="shared" si="2"/>
        <v>0.22495105434386514</v>
      </c>
      <c r="C79" s="9">
        <f t="shared" si="3"/>
        <v>0.97437006478523525</v>
      </c>
    </row>
    <row r="80" spans="1:3" x14ac:dyDescent="0.3">
      <c r="A80" s="4">
        <v>78</v>
      </c>
      <c r="B80" s="2">
        <f t="shared" si="2"/>
        <v>0.20791169081775923</v>
      </c>
      <c r="C80" s="9">
        <f t="shared" si="3"/>
        <v>0.97814760073380569</v>
      </c>
    </row>
    <row r="81" spans="1:3" x14ac:dyDescent="0.3">
      <c r="A81" s="4">
        <v>79</v>
      </c>
      <c r="B81" s="2">
        <f t="shared" si="2"/>
        <v>0.19080899537654492</v>
      </c>
      <c r="C81" s="9">
        <f t="shared" si="3"/>
        <v>0.98162718344766398</v>
      </c>
    </row>
    <row r="82" spans="1:3" x14ac:dyDescent="0.3">
      <c r="A82" s="4">
        <v>80</v>
      </c>
      <c r="B82" s="2">
        <f t="shared" si="2"/>
        <v>0.17364817766693041</v>
      </c>
      <c r="C82" s="9">
        <f t="shared" si="3"/>
        <v>0.98480775301220802</v>
      </c>
    </row>
    <row r="83" spans="1:3" x14ac:dyDescent="0.3">
      <c r="A83" s="4">
        <v>81</v>
      </c>
      <c r="B83" s="2">
        <f t="shared" si="2"/>
        <v>0.15643446504023092</v>
      </c>
      <c r="C83" s="9">
        <f t="shared" si="3"/>
        <v>0.98768834059513777</v>
      </c>
    </row>
    <row r="84" spans="1:3" x14ac:dyDescent="0.3">
      <c r="A84" s="4">
        <v>82</v>
      </c>
      <c r="B84" s="2">
        <f t="shared" si="2"/>
        <v>0.13917310096006547</v>
      </c>
      <c r="C84" s="9">
        <f t="shared" si="3"/>
        <v>0.99026806874157036</v>
      </c>
    </row>
    <row r="85" spans="1:3" x14ac:dyDescent="0.3">
      <c r="A85" s="4">
        <v>83</v>
      </c>
      <c r="B85" s="2">
        <f t="shared" si="2"/>
        <v>0.12186934340514749</v>
      </c>
      <c r="C85" s="9">
        <f t="shared" si="3"/>
        <v>0.99254615164132198</v>
      </c>
    </row>
    <row r="86" spans="1:3" x14ac:dyDescent="0.3">
      <c r="A86" s="4">
        <v>84</v>
      </c>
      <c r="B86" s="2">
        <f t="shared" si="2"/>
        <v>0.10452846326765346</v>
      </c>
      <c r="C86" s="9">
        <f t="shared" si="3"/>
        <v>0.99452189536827329</v>
      </c>
    </row>
    <row r="87" spans="1:3" x14ac:dyDescent="0.3">
      <c r="A87" s="4">
        <v>85</v>
      </c>
      <c r="B87" s="2">
        <f t="shared" si="2"/>
        <v>8.715574274765836E-2</v>
      </c>
      <c r="C87" s="9">
        <f t="shared" si="3"/>
        <v>0.99619469809174555</v>
      </c>
    </row>
    <row r="88" spans="1:3" x14ac:dyDescent="0.3">
      <c r="A88" s="4">
        <v>86</v>
      </c>
      <c r="B88" s="2">
        <f t="shared" si="2"/>
        <v>6.9756473744125233E-2</v>
      </c>
      <c r="C88" s="9">
        <f t="shared" si="3"/>
        <v>0.9975640502598242</v>
      </c>
    </row>
    <row r="89" spans="1:3" x14ac:dyDescent="0.3">
      <c r="A89" s="4">
        <v>87</v>
      </c>
      <c r="B89" s="2">
        <f t="shared" si="2"/>
        <v>5.2335956242943966E-2</v>
      </c>
      <c r="C89" s="9">
        <f t="shared" si="3"/>
        <v>0.99862953475457383</v>
      </c>
    </row>
    <row r="90" spans="1:3" x14ac:dyDescent="0.3">
      <c r="A90" s="4">
        <v>88</v>
      </c>
      <c r="B90" s="2">
        <f t="shared" si="2"/>
        <v>3.489949670250108E-2</v>
      </c>
      <c r="C90" s="9">
        <f t="shared" si="3"/>
        <v>0.99939082701909576</v>
      </c>
    </row>
    <row r="91" spans="1:3" x14ac:dyDescent="0.3">
      <c r="A91" s="4">
        <v>89</v>
      </c>
      <c r="B91" s="2">
        <f t="shared" si="2"/>
        <v>1.7452406437283598E-2</v>
      </c>
      <c r="C91" s="9">
        <f t="shared" si="3"/>
        <v>0.99984769515639127</v>
      </c>
    </row>
    <row r="92" spans="1:3" x14ac:dyDescent="0.3">
      <c r="A92" s="4">
        <v>90</v>
      </c>
      <c r="B92" s="2">
        <f t="shared" si="2"/>
        <v>6.1257422745431001E-17</v>
      </c>
      <c r="C92" s="9">
        <f t="shared" si="3"/>
        <v>1</v>
      </c>
    </row>
    <row r="93" spans="1:3" x14ac:dyDescent="0.3">
      <c r="A93" s="4">
        <v>91</v>
      </c>
      <c r="B93" s="2">
        <f t="shared" si="2"/>
        <v>-1.7452406437283477E-2</v>
      </c>
      <c r="C93" s="9">
        <f t="shared" si="3"/>
        <v>0.99984769515639127</v>
      </c>
    </row>
    <row r="94" spans="1:3" x14ac:dyDescent="0.3">
      <c r="A94" s="4">
        <v>92</v>
      </c>
      <c r="B94" s="2">
        <f t="shared" si="2"/>
        <v>-3.4899496702500733E-2</v>
      </c>
      <c r="C94" s="9">
        <f t="shared" si="3"/>
        <v>0.99939082701909576</v>
      </c>
    </row>
    <row r="95" spans="1:3" x14ac:dyDescent="0.3">
      <c r="A95" s="4">
        <v>93</v>
      </c>
      <c r="B95" s="2">
        <f t="shared" si="2"/>
        <v>-5.2335956242943842E-2</v>
      </c>
      <c r="C95" s="9">
        <f t="shared" si="3"/>
        <v>0.99862953475457383</v>
      </c>
    </row>
    <row r="96" spans="1:3" x14ac:dyDescent="0.3">
      <c r="A96" s="4">
        <v>94</v>
      </c>
      <c r="B96" s="2">
        <f t="shared" si="2"/>
        <v>-6.975647374412533E-2</v>
      </c>
      <c r="C96" s="9">
        <f t="shared" si="3"/>
        <v>0.9975640502598242</v>
      </c>
    </row>
    <row r="97" spans="1:3" x14ac:dyDescent="0.3">
      <c r="A97" s="4">
        <v>95</v>
      </c>
      <c r="B97" s="2">
        <f t="shared" si="2"/>
        <v>-8.7155742747658235E-2</v>
      </c>
      <c r="C97" s="9">
        <f t="shared" si="3"/>
        <v>0.99619469809174555</v>
      </c>
    </row>
    <row r="98" spans="1:3" x14ac:dyDescent="0.3">
      <c r="A98" s="4">
        <v>96</v>
      </c>
      <c r="B98" s="2">
        <f t="shared" si="2"/>
        <v>-0.10452846326765333</v>
      </c>
      <c r="C98" s="9">
        <f t="shared" si="3"/>
        <v>0.9945218953682734</v>
      </c>
    </row>
    <row r="99" spans="1:3" x14ac:dyDescent="0.3">
      <c r="A99" s="4">
        <v>97</v>
      </c>
      <c r="B99" s="2">
        <f t="shared" si="2"/>
        <v>-0.12186934340514737</v>
      </c>
      <c r="C99" s="9">
        <f t="shared" si="3"/>
        <v>0.99254615164132209</v>
      </c>
    </row>
    <row r="100" spans="1:3" x14ac:dyDescent="0.3">
      <c r="A100" s="4">
        <v>98</v>
      </c>
      <c r="B100" s="2">
        <f t="shared" si="2"/>
        <v>-0.13917310096006513</v>
      </c>
      <c r="C100" s="9">
        <f t="shared" si="3"/>
        <v>0.99026806874157036</v>
      </c>
    </row>
    <row r="101" spans="1:3" x14ac:dyDescent="0.3">
      <c r="A101" s="4">
        <v>99</v>
      </c>
      <c r="B101" s="2">
        <f t="shared" si="2"/>
        <v>-0.15643446504023104</v>
      </c>
      <c r="C101" s="9">
        <f t="shared" si="3"/>
        <v>0.98768834059513766</v>
      </c>
    </row>
    <row r="102" spans="1:3" x14ac:dyDescent="0.3">
      <c r="A102" s="4">
        <v>100</v>
      </c>
      <c r="B102" s="2">
        <f t="shared" si="2"/>
        <v>-0.1736481776669303</v>
      </c>
      <c r="C102" s="9">
        <f t="shared" si="3"/>
        <v>0.98480775301220802</v>
      </c>
    </row>
    <row r="103" spans="1:3" x14ac:dyDescent="0.3">
      <c r="A103" s="4">
        <v>101</v>
      </c>
      <c r="B103" s="2">
        <f t="shared" si="2"/>
        <v>-0.1908089953765448</v>
      </c>
      <c r="C103" s="9">
        <f t="shared" si="3"/>
        <v>0.98162718344766398</v>
      </c>
    </row>
    <row r="104" spans="1:3" x14ac:dyDescent="0.3">
      <c r="A104" s="4">
        <v>102</v>
      </c>
      <c r="B104" s="2">
        <f t="shared" si="2"/>
        <v>-0.20791169081775912</v>
      </c>
      <c r="C104" s="9">
        <f t="shared" si="3"/>
        <v>0.97814760073380569</v>
      </c>
    </row>
    <row r="105" spans="1:3" x14ac:dyDescent="0.3">
      <c r="A105" s="4">
        <v>103</v>
      </c>
      <c r="B105" s="2">
        <f t="shared" si="2"/>
        <v>-0.22495105434386481</v>
      </c>
      <c r="C105" s="9">
        <f t="shared" si="3"/>
        <v>0.97437006478523525</v>
      </c>
    </row>
    <row r="106" spans="1:3" x14ac:dyDescent="0.3">
      <c r="A106" s="4">
        <v>104</v>
      </c>
      <c r="B106" s="2">
        <f t="shared" si="2"/>
        <v>-0.24192189559966756</v>
      </c>
      <c r="C106" s="9">
        <f t="shared" si="3"/>
        <v>0.97029572627599647</v>
      </c>
    </row>
    <row r="107" spans="1:3" x14ac:dyDescent="0.3">
      <c r="A107" s="4">
        <v>105</v>
      </c>
      <c r="B107" s="2">
        <f t="shared" si="2"/>
        <v>-0.25881904510252085</v>
      </c>
      <c r="C107" s="9">
        <f t="shared" si="3"/>
        <v>0.96592582628906831</v>
      </c>
    </row>
    <row r="108" spans="1:3" x14ac:dyDescent="0.3">
      <c r="A108" s="4">
        <v>106</v>
      </c>
      <c r="B108" s="2">
        <f t="shared" si="2"/>
        <v>-0.27563735581699905</v>
      </c>
      <c r="C108" s="9">
        <f t="shared" si="3"/>
        <v>0.96126169593831889</v>
      </c>
    </row>
    <row r="109" spans="1:3" x14ac:dyDescent="0.3">
      <c r="A109" s="4">
        <v>107</v>
      </c>
      <c r="B109" s="2">
        <f t="shared" si="2"/>
        <v>-0.29237170472273666</v>
      </c>
      <c r="C109" s="9">
        <f t="shared" si="3"/>
        <v>0.95630475596303555</v>
      </c>
    </row>
    <row r="110" spans="1:3" x14ac:dyDescent="0.3">
      <c r="A110" s="4">
        <v>108</v>
      </c>
      <c r="B110" s="2">
        <f t="shared" si="2"/>
        <v>-0.30901699437494734</v>
      </c>
      <c r="C110" s="9">
        <f t="shared" si="3"/>
        <v>0.95105651629515364</v>
      </c>
    </row>
    <row r="111" spans="1:3" x14ac:dyDescent="0.3">
      <c r="A111" s="4">
        <v>109</v>
      </c>
      <c r="B111" s="2">
        <f t="shared" si="2"/>
        <v>-0.32556815445715642</v>
      </c>
      <c r="C111" s="9">
        <f t="shared" si="3"/>
        <v>0.94551857559931685</v>
      </c>
    </row>
    <row r="112" spans="1:3" x14ac:dyDescent="0.3">
      <c r="A112" s="4">
        <v>110</v>
      </c>
      <c r="B112" s="2">
        <f t="shared" si="2"/>
        <v>-0.34202014332566871</v>
      </c>
      <c r="C112" s="9">
        <f t="shared" si="3"/>
        <v>0.93969262078590843</v>
      </c>
    </row>
    <row r="113" spans="1:3" x14ac:dyDescent="0.3">
      <c r="A113" s="4">
        <v>111</v>
      </c>
      <c r="B113" s="2">
        <f t="shared" si="2"/>
        <v>-0.35836794954530027</v>
      </c>
      <c r="C113" s="9">
        <f t="shared" si="3"/>
        <v>0.93358042649720174</v>
      </c>
    </row>
    <row r="114" spans="1:3" x14ac:dyDescent="0.3">
      <c r="A114" s="4">
        <v>112</v>
      </c>
      <c r="B114" s="2">
        <f t="shared" si="2"/>
        <v>-0.37460659341591207</v>
      </c>
      <c r="C114" s="9">
        <f t="shared" si="3"/>
        <v>0.92718385456678742</v>
      </c>
    </row>
    <row r="115" spans="1:3" x14ac:dyDescent="0.3">
      <c r="A115" s="4">
        <v>113</v>
      </c>
      <c r="B115" s="2">
        <f t="shared" si="2"/>
        <v>-0.3907311284892736</v>
      </c>
      <c r="C115" s="9">
        <f t="shared" si="3"/>
        <v>0.92050485345244037</v>
      </c>
    </row>
    <row r="116" spans="1:3" x14ac:dyDescent="0.3">
      <c r="A116" s="4">
        <v>114</v>
      </c>
      <c r="B116" s="2">
        <f t="shared" si="2"/>
        <v>-0.40673664307580004</v>
      </c>
      <c r="C116" s="9">
        <f t="shared" si="3"/>
        <v>0.91354545764260098</v>
      </c>
    </row>
    <row r="117" spans="1:3" x14ac:dyDescent="0.3">
      <c r="A117" s="4">
        <v>115</v>
      </c>
      <c r="B117" s="2">
        <f t="shared" si="2"/>
        <v>-0.42261826174069933</v>
      </c>
      <c r="C117" s="9">
        <f t="shared" si="3"/>
        <v>0.90630778703665005</v>
      </c>
    </row>
    <row r="118" spans="1:3" x14ac:dyDescent="0.3">
      <c r="A118" s="4">
        <v>116</v>
      </c>
      <c r="B118" s="2">
        <f t="shared" si="2"/>
        <v>-0.43837114678907751</v>
      </c>
      <c r="C118" s="9">
        <f t="shared" si="3"/>
        <v>0.89879404629916693</v>
      </c>
    </row>
    <row r="119" spans="1:3" x14ac:dyDescent="0.3">
      <c r="A119" s="4">
        <v>117</v>
      </c>
      <c r="B119" s="2">
        <f t="shared" si="2"/>
        <v>-0.45399049973954669</v>
      </c>
      <c r="C119" s="9">
        <f t="shared" si="3"/>
        <v>0.8910065241883679</v>
      </c>
    </row>
    <row r="120" spans="1:3" x14ac:dyDescent="0.3">
      <c r="A120" s="4">
        <v>118</v>
      </c>
      <c r="B120" s="2">
        <f t="shared" si="2"/>
        <v>-0.46947156278589053</v>
      </c>
      <c r="C120" s="9">
        <f t="shared" si="3"/>
        <v>0.8829475928589271</v>
      </c>
    </row>
    <row r="121" spans="1:3" x14ac:dyDescent="0.3">
      <c r="A121" s="4">
        <v>119</v>
      </c>
      <c r="B121" s="2">
        <f t="shared" si="2"/>
        <v>-0.484809620246337</v>
      </c>
      <c r="C121" s="9">
        <f t="shared" si="3"/>
        <v>0.87461970713939585</v>
      </c>
    </row>
    <row r="122" spans="1:3" x14ac:dyDescent="0.3">
      <c r="A122" s="4">
        <v>120</v>
      </c>
      <c r="B122" s="2">
        <f t="shared" si="2"/>
        <v>-0.49999999999999978</v>
      </c>
      <c r="C122" s="9">
        <f t="shared" si="3"/>
        <v>0.86602540378443871</v>
      </c>
    </row>
    <row r="123" spans="1:3" x14ac:dyDescent="0.3">
      <c r="A123" s="4">
        <v>121</v>
      </c>
      <c r="B123" s="2">
        <f t="shared" si="2"/>
        <v>-0.51503807491005427</v>
      </c>
      <c r="C123" s="9">
        <f t="shared" si="3"/>
        <v>0.85716730070211233</v>
      </c>
    </row>
    <row r="124" spans="1:3" x14ac:dyDescent="0.3">
      <c r="A124" s="4">
        <v>122</v>
      </c>
      <c r="B124" s="2">
        <f t="shared" si="2"/>
        <v>-0.52991926423320479</v>
      </c>
      <c r="C124" s="9">
        <f t="shared" si="3"/>
        <v>0.84804809615642607</v>
      </c>
    </row>
    <row r="125" spans="1:3" x14ac:dyDescent="0.3">
      <c r="A125" s="4">
        <v>123</v>
      </c>
      <c r="B125" s="2">
        <f t="shared" si="2"/>
        <v>-0.54463903501502708</v>
      </c>
      <c r="C125" s="9">
        <f t="shared" si="3"/>
        <v>0.83867056794542394</v>
      </c>
    </row>
    <row r="126" spans="1:3" x14ac:dyDescent="0.3">
      <c r="A126" s="4">
        <v>124</v>
      </c>
      <c r="B126" s="2">
        <f t="shared" si="2"/>
        <v>-0.55919290347074668</v>
      </c>
      <c r="C126" s="9">
        <f t="shared" si="3"/>
        <v>0.82903757255504174</v>
      </c>
    </row>
    <row r="127" spans="1:3" x14ac:dyDescent="0.3">
      <c r="A127" s="4">
        <v>125</v>
      </c>
      <c r="B127" s="2">
        <f t="shared" si="2"/>
        <v>-0.57357643635104583</v>
      </c>
      <c r="C127" s="9">
        <f t="shared" si="3"/>
        <v>0.81915204428899202</v>
      </c>
    </row>
    <row r="128" spans="1:3" x14ac:dyDescent="0.3">
      <c r="A128" s="4">
        <v>126</v>
      </c>
      <c r="B128" s="2">
        <f t="shared" si="2"/>
        <v>-0.58778525229247303</v>
      </c>
      <c r="C128" s="9">
        <f t="shared" si="3"/>
        <v>0.80901699437494745</v>
      </c>
    </row>
    <row r="129" spans="1:3" x14ac:dyDescent="0.3">
      <c r="A129" s="4">
        <v>127</v>
      </c>
      <c r="B129" s="2">
        <f t="shared" si="2"/>
        <v>-0.60181502315204838</v>
      </c>
      <c r="C129" s="9">
        <f t="shared" si="3"/>
        <v>0.79863551004729272</v>
      </c>
    </row>
    <row r="130" spans="1:3" x14ac:dyDescent="0.3">
      <c r="A130" s="4">
        <v>128</v>
      </c>
      <c r="B130" s="2">
        <f t="shared" ref="B130:B193" si="4">COS(A130/180*PI())</f>
        <v>-0.61566147532565829</v>
      </c>
      <c r="C130" s="9">
        <f t="shared" ref="C130:C193" si="5">SIN(A130/180*PI())</f>
        <v>0.78801075360672201</v>
      </c>
    </row>
    <row r="131" spans="1:3" x14ac:dyDescent="0.3">
      <c r="A131" s="4">
        <v>129</v>
      </c>
      <c r="B131" s="2">
        <f t="shared" si="4"/>
        <v>-0.62932039104983728</v>
      </c>
      <c r="C131" s="9">
        <f t="shared" si="5"/>
        <v>0.77714596145697101</v>
      </c>
    </row>
    <row r="132" spans="1:3" x14ac:dyDescent="0.3">
      <c r="A132" s="4">
        <v>130</v>
      </c>
      <c r="B132" s="2">
        <f t="shared" si="4"/>
        <v>-0.64278760968653936</v>
      </c>
      <c r="C132" s="9">
        <f t="shared" si="5"/>
        <v>0.76604444311897801</v>
      </c>
    </row>
    <row r="133" spans="1:3" x14ac:dyDescent="0.3">
      <c r="A133" s="4">
        <v>131</v>
      </c>
      <c r="B133" s="2">
        <f t="shared" si="4"/>
        <v>-0.65605902899050716</v>
      </c>
      <c r="C133" s="9">
        <f t="shared" si="5"/>
        <v>0.75470958022277213</v>
      </c>
    </row>
    <row r="134" spans="1:3" x14ac:dyDescent="0.3">
      <c r="A134" s="4">
        <v>132</v>
      </c>
      <c r="B134" s="2">
        <f t="shared" si="4"/>
        <v>-0.6691306063588579</v>
      </c>
      <c r="C134" s="9">
        <f t="shared" si="5"/>
        <v>0.74314482547739447</v>
      </c>
    </row>
    <row r="135" spans="1:3" x14ac:dyDescent="0.3">
      <c r="A135" s="4">
        <v>133</v>
      </c>
      <c r="B135" s="2">
        <f t="shared" si="4"/>
        <v>-0.68199836006249837</v>
      </c>
      <c r="C135" s="9">
        <f t="shared" si="5"/>
        <v>0.73135370161917057</v>
      </c>
    </row>
    <row r="136" spans="1:3" x14ac:dyDescent="0.3">
      <c r="A136" s="4">
        <v>134</v>
      </c>
      <c r="B136" s="2">
        <f t="shared" si="4"/>
        <v>-0.69465837045899737</v>
      </c>
      <c r="C136" s="9">
        <f t="shared" si="5"/>
        <v>0.71933980033865108</v>
      </c>
    </row>
    <row r="137" spans="1:3" x14ac:dyDescent="0.3">
      <c r="A137" s="4">
        <v>135</v>
      </c>
      <c r="B137" s="2">
        <f t="shared" si="4"/>
        <v>-0.70710678118654746</v>
      </c>
      <c r="C137" s="9">
        <f t="shared" si="5"/>
        <v>0.70710678118654757</v>
      </c>
    </row>
    <row r="138" spans="1:3" x14ac:dyDescent="0.3">
      <c r="A138" s="4">
        <v>136</v>
      </c>
      <c r="B138" s="2">
        <f t="shared" si="4"/>
        <v>-0.71933980033865097</v>
      </c>
      <c r="C138" s="9">
        <f t="shared" si="5"/>
        <v>0.69465837045899748</v>
      </c>
    </row>
    <row r="139" spans="1:3" x14ac:dyDescent="0.3">
      <c r="A139" s="4">
        <v>137</v>
      </c>
      <c r="B139" s="2">
        <f t="shared" si="4"/>
        <v>-0.73135370161917046</v>
      </c>
      <c r="C139" s="9">
        <f t="shared" si="5"/>
        <v>0.68199836006249859</v>
      </c>
    </row>
    <row r="140" spans="1:3" x14ac:dyDescent="0.3">
      <c r="A140" s="4">
        <v>138</v>
      </c>
      <c r="B140" s="2">
        <f t="shared" si="4"/>
        <v>-0.74314482547739436</v>
      </c>
      <c r="C140" s="9">
        <f t="shared" si="5"/>
        <v>0.66913060635885802</v>
      </c>
    </row>
    <row r="141" spans="1:3" x14ac:dyDescent="0.3">
      <c r="A141" s="4">
        <v>139</v>
      </c>
      <c r="B141" s="2">
        <f t="shared" si="4"/>
        <v>-0.75470958022277201</v>
      </c>
      <c r="C141" s="9">
        <f t="shared" si="5"/>
        <v>0.65605902899050728</v>
      </c>
    </row>
    <row r="142" spans="1:3" x14ac:dyDescent="0.3">
      <c r="A142" s="4">
        <v>140</v>
      </c>
      <c r="B142" s="2">
        <f t="shared" si="4"/>
        <v>-0.7660444431189779</v>
      </c>
      <c r="C142" s="9">
        <f t="shared" si="5"/>
        <v>0.64278760968653947</v>
      </c>
    </row>
    <row r="143" spans="1:3" x14ac:dyDescent="0.3">
      <c r="A143" s="4">
        <v>141</v>
      </c>
      <c r="B143" s="2">
        <f t="shared" si="4"/>
        <v>-0.7771459614569709</v>
      </c>
      <c r="C143" s="9">
        <f t="shared" si="5"/>
        <v>0.62932039104983739</v>
      </c>
    </row>
    <row r="144" spans="1:3" x14ac:dyDescent="0.3">
      <c r="A144" s="4">
        <v>142</v>
      </c>
      <c r="B144" s="2">
        <f t="shared" si="4"/>
        <v>-0.7880107536067219</v>
      </c>
      <c r="C144" s="9">
        <f t="shared" si="5"/>
        <v>0.6156614753256584</v>
      </c>
    </row>
    <row r="145" spans="1:3" x14ac:dyDescent="0.3">
      <c r="A145" s="4">
        <v>143</v>
      </c>
      <c r="B145" s="2">
        <f t="shared" si="4"/>
        <v>-0.79863551004729261</v>
      </c>
      <c r="C145" s="9">
        <f t="shared" si="5"/>
        <v>0.6018150231520486</v>
      </c>
    </row>
    <row r="146" spans="1:3" x14ac:dyDescent="0.3">
      <c r="A146" s="4">
        <v>144</v>
      </c>
      <c r="B146" s="2">
        <f t="shared" si="4"/>
        <v>-0.80901699437494734</v>
      </c>
      <c r="C146" s="9">
        <f t="shared" si="5"/>
        <v>0.58778525229247325</v>
      </c>
    </row>
    <row r="147" spans="1:3" x14ac:dyDescent="0.3">
      <c r="A147" s="4">
        <v>145</v>
      </c>
      <c r="B147" s="2">
        <f t="shared" si="4"/>
        <v>-0.81915204428899191</v>
      </c>
      <c r="C147" s="9">
        <f t="shared" si="5"/>
        <v>0.57357643635104594</v>
      </c>
    </row>
    <row r="148" spans="1:3" x14ac:dyDescent="0.3">
      <c r="A148" s="4">
        <v>146</v>
      </c>
      <c r="B148" s="2">
        <f t="shared" si="4"/>
        <v>-0.82903757255504162</v>
      </c>
      <c r="C148" s="9">
        <f t="shared" si="5"/>
        <v>0.5591929034707469</v>
      </c>
    </row>
    <row r="149" spans="1:3" x14ac:dyDescent="0.3">
      <c r="A149" s="4">
        <v>147</v>
      </c>
      <c r="B149" s="2">
        <f t="shared" si="4"/>
        <v>-0.83867056794542394</v>
      </c>
      <c r="C149" s="9">
        <f t="shared" si="5"/>
        <v>0.54463903501502731</v>
      </c>
    </row>
    <row r="150" spans="1:3" x14ac:dyDescent="0.3">
      <c r="A150" s="4">
        <v>148</v>
      </c>
      <c r="B150" s="2">
        <f t="shared" si="4"/>
        <v>-0.84804809615642596</v>
      </c>
      <c r="C150" s="9">
        <f t="shared" si="5"/>
        <v>0.5299192642332049</v>
      </c>
    </row>
    <row r="151" spans="1:3" x14ac:dyDescent="0.3">
      <c r="A151" s="4">
        <v>149</v>
      </c>
      <c r="B151" s="2">
        <f t="shared" si="4"/>
        <v>-0.85716730070211222</v>
      </c>
      <c r="C151" s="9">
        <f t="shared" si="5"/>
        <v>0.51503807491005438</v>
      </c>
    </row>
    <row r="152" spans="1:3" x14ac:dyDescent="0.3">
      <c r="A152" s="4">
        <v>150</v>
      </c>
      <c r="B152" s="2">
        <f t="shared" si="4"/>
        <v>-0.86602540378443871</v>
      </c>
      <c r="C152" s="9">
        <f t="shared" si="5"/>
        <v>0.49999999999999994</v>
      </c>
    </row>
    <row r="153" spans="1:3" x14ac:dyDescent="0.3">
      <c r="A153" s="4">
        <v>151</v>
      </c>
      <c r="B153" s="2">
        <f t="shared" si="4"/>
        <v>-0.87461970713939574</v>
      </c>
      <c r="C153" s="9">
        <f t="shared" si="5"/>
        <v>0.48480962024633717</v>
      </c>
    </row>
    <row r="154" spans="1:3" x14ac:dyDescent="0.3">
      <c r="A154" s="4">
        <v>152</v>
      </c>
      <c r="B154" s="2">
        <f t="shared" si="4"/>
        <v>-0.88294759285892699</v>
      </c>
      <c r="C154" s="9">
        <f t="shared" si="5"/>
        <v>0.46947156278589069</v>
      </c>
    </row>
    <row r="155" spans="1:3" x14ac:dyDescent="0.3">
      <c r="A155" s="4">
        <v>153</v>
      </c>
      <c r="B155" s="2">
        <f t="shared" si="4"/>
        <v>-0.89100652418836779</v>
      </c>
      <c r="C155" s="9">
        <f t="shared" si="5"/>
        <v>0.45399049973954686</v>
      </c>
    </row>
    <row r="156" spans="1:3" x14ac:dyDescent="0.3">
      <c r="A156" s="4">
        <v>154</v>
      </c>
      <c r="B156" s="2">
        <f t="shared" si="4"/>
        <v>-0.89879404629916682</v>
      </c>
      <c r="C156" s="9">
        <f t="shared" si="5"/>
        <v>0.43837114678907768</v>
      </c>
    </row>
    <row r="157" spans="1:3" x14ac:dyDescent="0.3">
      <c r="A157" s="4">
        <v>155</v>
      </c>
      <c r="B157" s="2">
        <f t="shared" si="4"/>
        <v>-0.90630778703664994</v>
      </c>
      <c r="C157" s="9">
        <f t="shared" si="5"/>
        <v>0.4226182617406995</v>
      </c>
    </row>
    <row r="158" spans="1:3" x14ac:dyDescent="0.3">
      <c r="A158" s="4">
        <v>156</v>
      </c>
      <c r="B158" s="2">
        <f t="shared" si="4"/>
        <v>-0.91354545764260098</v>
      </c>
      <c r="C158" s="9">
        <f t="shared" si="5"/>
        <v>0.40673664307580004</v>
      </c>
    </row>
    <row r="159" spans="1:3" x14ac:dyDescent="0.3">
      <c r="A159" s="4">
        <v>157</v>
      </c>
      <c r="B159" s="2">
        <f t="shared" si="4"/>
        <v>-0.92050485345244037</v>
      </c>
      <c r="C159" s="9">
        <f t="shared" si="5"/>
        <v>0.39073112848927377</v>
      </c>
    </row>
    <row r="160" spans="1:3" x14ac:dyDescent="0.3">
      <c r="A160" s="4">
        <v>158</v>
      </c>
      <c r="B160" s="2">
        <f t="shared" si="4"/>
        <v>-0.92718385456678731</v>
      </c>
      <c r="C160" s="9">
        <f t="shared" si="5"/>
        <v>0.37460659341591224</v>
      </c>
    </row>
    <row r="161" spans="1:3" x14ac:dyDescent="0.3">
      <c r="A161" s="4">
        <v>159</v>
      </c>
      <c r="B161" s="2">
        <f t="shared" si="4"/>
        <v>-0.93358042649720163</v>
      </c>
      <c r="C161" s="9">
        <f t="shared" si="5"/>
        <v>0.35836794954530066</v>
      </c>
    </row>
    <row r="162" spans="1:3" x14ac:dyDescent="0.3">
      <c r="A162" s="4">
        <v>160</v>
      </c>
      <c r="B162" s="2">
        <f t="shared" si="4"/>
        <v>-0.93969262078590832</v>
      </c>
      <c r="C162" s="9">
        <f t="shared" si="5"/>
        <v>0.34202014332566888</v>
      </c>
    </row>
    <row r="163" spans="1:3" x14ac:dyDescent="0.3">
      <c r="A163" s="4">
        <v>161</v>
      </c>
      <c r="B163" s="2">
        <f t="shared" si="4"/>
        <v>-0.94551857559931685</v>
      </c>
      <c r="C163" s="9">
        <f t="shared" si="5"/>
        <v>0.32556815445715659</v>
      </c>
    </row>
    <row r="164" spans="1:3" x14ac:dyDescent="0.3">
      <c r="A164" s="4">
        <v>162</v>
      </c>
      <c r="B164" s="2">
        <f t="shared" si="4"/>
        <v>-0.95105651629515353</v>
      </c>
      <c r="C164" s="9">
        <f t="shared" si="5"/>
        <v>0.30901699437494751</v>
      </c>
    </row>
    <row r="165" spans="1:3" x14ac:dyDescent="0.3">
      <c r="A165" s="4">
        <v>163</v>
      </c>
      <c r="B165" s="2">
        <f t="shared" si="4"/>
        <v>-0.95630475596303544</v>
      </c>
      <c r="C165" s="9">
        <f t="shared" si="5"/>
        <v>0.29237170472273705</v>
      </c>
    </row>
    <row r="166" spans="1:3" x14ac:dyDescent="0.3">
      <c r="A166" s="4">
        <v>164</v>
      </c>
      <c r="B166" s="2">
        <f t="shared" si="4"/>
        <v>-0.96126169593831889</v>
      </c>
      <c r="C166" s="9">
        <f t="shared" si="5"/>
        <v>0.27563735581699922</v>
      </c>
    </row>
    <row r="167" spans="1:3" x14ac:dyDescent="0.3">
      <c r="A167" s="4">
        <v>165</v>
      </c>
      <c r="B167" s="2">
        <f t="shared" si="4"/>
        <v>-0.9659258262890682</v>
      </c>
      <c r="C167" s="9">
        <f t="shared" si="5"/>
        <v>0.25881904510252102</v>
      </c>
    </row>
    <row r="168" spans="1:3" x14ac:dyDescent="0.3">
      <c r="A168" s="4">
        <v>166</v>
      </c>
      <c r="B168" s="2">
        <f t="shared" si="4"/>
        <v>-0.97029572627599647</v>
      </c>
      <c r="C168" s="9">
        <f t="shared" si="5"/>
        <v>0.24192189559966773</v>
      </c>
    </row>
    <row r="169" spans="1:3" x14ac:dyDescent="0.3">
      <c r="A169" s="4">
        <v>167</v>
      </c>
      <c r="B169" s="2">
        <f t="shared" si="4"/>
        <v>-0.97437006478523513</v>
      </c>
      <c r="C169" s="9">
        <f t="shared" si="5"/>
        <v>0.2249510543438652</v>
      </c>
    </row>
    <row r="170" spans="1:3" x14ac:dyDescent="0.3">
      <c r="A170" s="4">
        <v>168</v>
      </c>
      <c r="B170" s="2">
        <f t="shared" si="4"/>
        <v>-0.97814760073380569</v>
      </c>
      <c r="C170" s="9">
        <f t="shared" si="5"/>
        <v>0.20791169081775931</v>
      </c>
    </row>
    <row r="171" spans="1:3" x14ac:dyDescent="0.3">
      <c r="A171" s="4">
        <v>169</v>
      </c>
      <c r="B171" s="2">
        <f t="shared" si="4"/>
        <v>-0.98162718344766398</v>
      </c>
      <c r="C171" s="9">
        <f t="shared" si="5"/>
        <v>0.19080899537654497</v>
      </c>
    </row>
    <row r="172" spans="1:3" x14ac:dyDescent="0.3">
      <c r="A172" s="4">
        <v>170</v>
      </c>
      <c r="B172" s="2">
        <f t="shared" si="4"/>
        <v>-0.98480775301220802</v>
      </c>
      <c r="C172" s="9">
        <f t="shared" si="5"/>
        <v>0.17364817766693069</v>
      </c>
    </row>
    <row r="173" spans="1:3" x14ac:dyDescent="0.3">
      <c r="A173" s="4">
        <v>171</v>
      </c>
      <c r="B173" s="2">
        <f t="shared" si="4"/>
        <v>-0.98768834059513766</v>
      </c>
      <c r="C173" s="9">
        <f t="shared" si="5"/>
        <v>0.15643446504023098</v>
      </c>
    </row>
    <row r="174" spans="1:3" x14ac:dyDescent="0.3">
      <c r="A174" s="4">
        <v>172</v>
      </c>
      <c r="B174" s="2">
        <f t="shared" si="4"/>
        <v>-0.99026806874157036</v>
      </c>
      <c r="C174" s="9">
        <f t="shared" si="5"/>
        <v>0.13917310096006533</v>
      </c>
    </row>
    <row r="175" spans="1:3" x14ac:dyDescent="0.3">
      <c r="A175" s="4">
        <v>173</v>
      </c>
      <c r="B175" s="2">
        <f t="shared" si="4"/>
        <v>-0.99254615164132198</v>
      </c>
      <c r="C175" s="9">
        <f t="shared" si="5"/>
        <v>0.12186934340514755</v>
      </c>
    </row>
    <row r="176" spans="1:3" x14ac:dyDescent="0.3">
      <c r="A176" s="4">
        <v>174</v>
      </c>
      <c r="B176" s="2">
        <f t="shared" si="4"/>
        <v>-0.99452189536827329</v>
      </c>
      <c r="C176" s="9">
        <f t="shared" si="5"/>
        <v>0.10452846326765373</v>
      </c>
    </row>
    <row r="177" spans="1:3" x14ac:dyDescent="0.3">
      <c r="A177" s="4">
        <v>175</v>
      </c>
      <c r="B177" s="2">
        <f t="shared" si="4"/>
        <v>-0.99619469809174555</v>
      </c>
      <c r="C177" s="9">
        <f t="shared" si="5"/>
        <v>8.7155742747658194E-2</v>
      </c>
    </row>
    <row r="178" spans="1:3" x14ac:dyDescent="0.3">
      <c r="A178" s="4">
        <v>176</v>
      </c>
      <c r="B178" s="2">
        <f t="shared" si="4"/>
        <v>-0.9975640502598242</v>
      </c>
      <c r="C178" s="9">
        <f t="shared" si="5"/>
        <v>6.9756473744125524E-2</v>
      </c>
    </row>
    <row r="179" spans="1:3" x14ac:dyDescent="0.3">
      <c r="A179" s="4">
        <v>177</v>
      </c>
      <c r="B179" s="2">
        <f t="shared" si="4"/>
        <v>-0.99862953475457383</v>
      </c>
      <c r="C179" s="9">
        <f t="shared" si="5"/>
        <v>5.2335956242944251E-2</v>
      </c>
    </row>
    <row r="180" spans="1:3" x14ac:dyDescent="0.3">
      <c r="A180" s="4">
        <v>178</v>
      </c>
      <c r="B180" s="2">
        <f t="shared" si="4"/>
        <v>-0.99939082701909576</v>
      </c>
      <c r="C180" s="9">
        <f t="shared" si="5"/>
        <v>3.4899496702501143E-2</v>
      </c>
    </row>
    <row r="181" spans="1:3" x14ac:dyDescent="0.3">
      <c r="A181" s="4">
        <v>179</v>
      </c>
      <c r="B181" s="2">
        <f t="shared" si="4"/>
        <v>-0.99984769515639127</v>
      </c>
      <c r="C181" s="9">
        <f t="shared" si="5"/>
        <v>1.7452406437283439E-2</v>
      </c>
    </row>
    <row r="182" spans="1:3" x14ac:dyDescent="0.3">
      <c r="A182" s="4">
        <v>180</v>
      </c>
      <c r="B182" s="2">
        <f t="shared" si="4"/>
        <v>-1</v>
      </c>
      <c r="C182" s="9">
        <f t="shared" si="5"/>
        <v>1.22514845490862E-16</v>
      </c>
    </row>
    <row r="183" spans="1:3" x14ac:dyDescent="0.3">
      <c r="A183" s="4">
        <v>181</v>
      </c>
      <c r="B183" s="2">
        <f t="shared" si="4"/>
        <v>-0.99984769515639127</v>
      </c>
      <c r="C183" s="9">
        <f t="shared" si="5"/>
        <v>-1.7452406437283192E-2</v>
      </c>
    </row>
    <row r="184" spans="1:3" x14ac:dyDescent="0.3">
      <c r="A184" s="4">
        <v>182</v>
      </c>
      <c r="B184" s="2">
        <f t="shared" si="4"/>
        <v>-0.99939082701909576</v>
      </c>
      <c r="C184" s="9">
        <f t="shared" si="5"/>
        <v>-3.48994967025009E-2</v>
      </c>
    </row>
    <row r="185" spans="1:3" x14ac:dyDescent="0.3">
      <c r="A185" s="4">
        <v>183</v>
      </c>
      <c r="B185" s="2">
        <f t="shared" si="4"/>
        <v>-0.99862953475457383</v>
      </c>
      <c r="C185" s="9">
        <f t="shared" si="5"/>
        <v>-5.2335956242943557E-2</v>
      </c>
    </row>
    <row r="186" spans="1:3" x14ac:dyDescent="0.3">
      <c r="A186" s="4">
        <v>184</v>
      </c>
      <c r="B186" s="2">
        <f t="shared" si="4"/>
        <v>-0.99756405025982431</v>
      </c>
      <c r="C186" s="9">
        <f t="shared" si="5"/>
        <v>-6.9756473744124831E-2</v>
      </c>
    </row>
    <row r="187" spans="1:3" x14ac:dyDescent="0.3">
      <c r="A187" s="4">
        <v>185</v>
      </c>
      <c r="B187" s="2">
        <f t="shared" si="4"/>
        <v>-0.99619469809174555</v>
      </c>
      <c r="C187" s="9">
        <f t="shared" si="5"/>
        <v>-8.7155742747657944E-2</v>
      </c>
    </row>
    <row r="188" spans="1:3" x14ac:dyDescent="0.3">
      <c r="A188" s="4">
        <v>186</v>
      </c>
      <c r="B188" s="2">
        <f t="shared" si="4"/>
        <v>-0.99452189536827329</v>
      </c>
      <c r="C188" s="9">
        <f t="shared" si="5"/>
        <v>-0.1045284632676535</v>
      </c>
    </row>
    <row r="189" spans="1:3" x14ac:dyDescent="0.3">
      <c r="A189" s="4">
        <v>187</v>
      </c>
      <c r="B189" s="2">
        <f t="shared" si="4"/>
        <v>-0.99254615164132198</v>
      </c>
      <c r="C189" s="9">
        <f t="shared" si="5"/>
        <v>-0.12186934340514774</v>
      </c>
    </row>
    <row r="190" spans="1:3" x14ac:dyDescent="0.3">
      <c r="A190" s="4">
        <v>188</v>
      </c>
      <c r="B190" s="2">
        <f t="shared" si="4"/>
        <v>-0.99026806874157025</v>
      </c>
      <c r="C190" s="9">
        <f t="shared" si="5"/>
        <v>-0.13917310096006552</v>
      </c>
    </row>
    <row r="191" spans="1:3" x14ac:dyDescent="0.3">
      <c r="A191" s="4">
        <v>189</v>
      </c>
      <c r="B191" s="2">
        <f t="shared" si="4"/>
        <v>-0.98768834059513777</v>
      </c>
      <c r="C191" s="9">
        <f t="shared" si="5"/>
        <v>-0.15643446504023073</v>
      </c>
    </row>
    <row r="192" spans="1:3" x14ac:dyDescent="0.3">
      <c r="A192" s="4">
        <v>190</v>
      </c>
      <c r="B192" s="2">
        <f t="shared" si="4"/>
        <v>-0.98480775301220802</v>
      </c>
      <c r="C192" s="9">
        <f t="shared" si="5"/>
        <v>-0.17364817766693047</v>
      </c>
    </row>
    <row r="193" spans="1:3" x14ac:dyDescent="0.3">
      <c r="A193" s="4">
        <v>191</v>
      </c>
      <c r="B193" s="2">
        <f t="shared" si="4"/>
        <v>-0.98162718344766398</v>
      </c>
      <c r="C193" s="9">
        <f t="shared" si="5"/>
        <v>-0.19080899537654472</v>
      </c>
    </row>
    <row r="194" spans="1:3" x14ac:dyDescent="0.3">
      <c r="A194" s="4">
        <v>192</v>
      </c>
      <c r="B194" s="2">
        <f t="shared" ref="B194:B257" si="6">COS(A194/180*PI())</f>
        <v>-0.97814760073380569</v>
      </c>
      <c r="C194" s="9">
        <f t="shared" ref="C194:C257" si="7">SIN(A194/180*PI())</f>
        <v>-0.20791169081775907</v>
      </c>
    </row>
    <row r="195" spans="1:3" x14ac:dyDescent="0.3">
      <c r="A195" s="4">
        <v>193</v>
      </c>
      <c r="B195" s="2">
        <f t="shared" si="6"/>
        <v>-0.97437006478523525</v>
      </c>
      <c r="C195" s="9">
        <f t="shared" si="7"/>
        <v>-0.22495105434386498</v>
      </c>
    </row>
    <row r="196" spans="1:3" x14ac:dyDescent="0.3">
      <c r="A196" s="4">
        <v>194</v>
      </c>
      <c r="B196" s="2">
        <f t="shared" si="6"/>
        <v>-0.97029572627599647</v>
      </c>
      <c r="C196" s="9">
        <f t="shared" si="7"/>
        <v>-0.24192189559966751</v>
      </c>
    </row>
    <row r="197" spans="1:3" x14ac:dyDescent="0.3">
      <c r="A197" s="4">
        <v>195</v>
      </c>
      <c r="B197" s="2">
        <f t="shared" si="6"/>
        <v>-0.96592582628906842</v>
      </c>
      <c r="C197" s="9">
        <f t="shared" si="7"/>
        <v>-0.25881904510252035</v>
      </c>
    </row>
    <row r="198" spans="1:3" x14ac:dyDescent="0.3">
      <c r="A198" s="4">
        <v>196</v>
      </c>
      <c r="B198" s="2">
        <f t="shared" si="6"/>
        <v>-0.96126169593831901</v>
      </c>
      <c r="C198" s="9">
        <f t="shared" si="7"/>
        <v>-0.27563735581699861</v>
      </c>
    </row>
    <row r="199" spans="1:3" x14ac:dyDescent="0.3">
      <c r="A199" s="4">
        <v>197</v>
      </c>
      <c r="B199" s="2">
        <f t="shared" si="6"/>
        <v>-0.95630475596303544</v>
      </c>
      <c r="C199" s="9">
        <f t="shared" si="7"/>
        <v>-0.29237170472273677</v>
      </c>
    </row>
    <row r="200" spans="1:3" x14ac:dyDescent="0.3">
      <c r="A200" s="4">
        <v>198</v>
      </c>
      <c r="B200" s="2">
        <f t="shared" si="6"/>
        <v>-0.95105651629515353</v>
      </c>
      <c r="C200" s="9">
        <f t="shared" si="7"/>
        <v>-0.30901699437494773</v>
      </c>
    </row>
    <row r="201" spans="1:3" x14ac:dyDescent="0.3">
      <c r="A201" s="4">
        <v>199</v>
      </c>
      <c r="B201" s="2">
        <f t="shared" si="6"/>
        <v>-0.94551857559931674</v>
      </c>
      <c r="C201" s="9">
        <f t="shared" si="7"/>
        <v>-0.32556815445715676</v>
      </c>
    </row>
    <row r="202" spans="1:3" x14ac:dyDescent="0.3">
      <c r="A202" s="4">
        <v>200</v>
      </c>
      <c r="B202" s="2">
        <f t="shared" si="6"/>
        <v>-0.93969262078590843</v>
      </c>
      <c r="C202" s="9">
        <f t="shared" si="7"/>
        <v>-0.34202014332566866</v>
      </c>
    </row>
    <row r="203" spans="1:3" x14ac:dyDescent="0.3">
      <c r="A203" s="4">
        <v>201</v>
      </c>
      <c r="B203" s="2">
        <f t="shared" si="6"/>
        <v>-0.93358042649720174</v>
      </c>
      <c r="C203" s="9">
        <f t="shared" si="7"/>
        <v>-0.35836794954530043</v>
      </c>
    </row>
    <row r="204" spans="1:3" x14ac:dyDescent="0.3">
      <c r="A204" s="4">
        <v>202</v>
      </c>
      <c r="B204" s="2">
        <f t="shared" si="6"/>
        <v>-0.92718385456678742</v>
      </c>
      <c r="C204" s="9">
        <f t="shared" si="7"/>
        <v>-0.37460659341591201</v>
      </c>
    </row>
    <row r="205" spans="1:3" x14ac:dyDescent="0.3">
      <c r="A205" s="4">
        <v>203</v>
      </c>
      <c r="B205" s="2">
        <f t="shared" si="6"/>
        <v>-0.92050485345244037</v>
      </c>
      <c r="C205" s="9">
        <f t="shared" si="7"/>
        <v>-0.39073112848927355</v>
      </c>
    </row>
    <row r="206" spans="1:3" x14ac:dyDescent="0.3">
      <c r="A206" s="4">
        <v>204</v>
      </c>
      <c r="B206" s="2">
        <f t="shared" si="6"/>
        <v>-0.91354545764260109</v>
      </c>
      <c r="C206" s="9">
        <f t="shared" si="7"/>
        <v>-0.40673664307579982</v>
      </c>
    </row>
    <row r="207" spans="1:3" x14ac:dyDescent="0.3">
      <c r="A207" s="4">
        <v>205</v>
      </c>
      <c r="B207" s="2">
        <f t="shared" si="6"/>
        <v>-0.90630778703665005</v>
      </c>
      <c r="C207" s="9">
        <f t="shared" si="7"/>
        <v>-0.42261826174069927</v>
      </c>
    </row>
    <row r="208" spans="1:3" x14ac:dyDescent="0.3">
      <c r="A208" s="4">
        <v>206</v>
      </c>
      <c r="B208" s="2">
        <f t="shared" si="6"/>
        <v>-0.89879404629916715</v>
      </c>
      <c r="C208" s="9">
        <f t="shared" si="7"/>
        <v>-0.43837114678907707</v>
      </c>
    </row>
    <row r="209" spans="1:3" x14ac:dyDescent="0.3">
      <c r="A209" s="4">
        <v>207</v>
      </c>
      <c r="B209" s="2">
        <f t="shared" si="6"/>
        <v>-0.89100652418836812</v>
      </c>
      <c r="C209" s="9">
        <f t="shared" si="7"/>
        <v>-0.45399049973954625</v>
      </c>
    </row>
    <row r="210" spans="1:3" x14ac:dyDescent="0.3">
      <c r="A210" s="4">
        <v>208</v>
      </c>
      <c r="B210" s="2">
        <f t="shared" si="6"/>
        <v>-0.8829475928589271</v>
      </c>
      <c r="C210" s="9">
        <f t="shared" si="7"/>
        <v>-0.46947156278589047</v>
      </c>
    </row>
    <row r="211" spans="1:3" x14ac:dyDescent="0.3">
      <c r="A211" s="4">
        <v>209</v>
      </c>
      <c r="B211" s="2">
        <f t="shared" si="6"/>
        <v>-0.87461970713939563</v>
      </c>
      <c r="C211" s="9">
        <f t="shared" si="7"/>
        <v>-0.48480962024633734</v>
      </c>
    </row>
    <row r="212" spans="1:3" x14ac:dyDescent="0.3">
      <c r="A212" s="4">
        <v>210</v>
      </c>
      <c r="B212" s="2">
        <f t="shared" si="6"/>
        <v>-0.8660254037844386</v>
      </c>
      <c r="C212" s="9">
        <f t="shared" si="7"/>
        <v>-0.50000000000000011</v>
      </c>
    </row>
    <row r="213" spans="1:3" x14ac:dyDescent="0.3">
      <c r="A213" s="4">
        <v>211</v>
      </c>
      <c r="B213" s="2">
        <f t="shared" si="6"/>
        <v>-0.85716730070211233</v>
      </c>
      <c r="C213" s="9">
        <f t="shared" si="7"/>
        <v>-0.51503807491005416</v>
      </c>
    </row>
    <row r="214" spans="1:3" x14ac:dyDescent="0.3">
      <c r="A214" s="4">
        <v>212</v>
      </c>
      <c r="B214" s="2">
        <f t="shared" si="6"/>
        <v>-0.84804809615642607</v>
      </c>
      <c r="C214" s="9">
        <f t="shared" si="7"/>
        <v>-0.52991926423320479</v>
      </c>
    </row>
    <row r="215" spans="1:3" x14ac:dyDescent="0.3">
      <c r="A215" s="4">
        <v>213</v>
      </c>
      <c r="B215" s="2">
        <f t="shared" si="6"/>
        <v>-0.83867056794542405</v>
      </c>
      <c r="C215" s="9">
        <f t="shared" si="7"/>
        <v>-0.54463903501502708</v>
      </c>
    </row>
    <row r="216" spans="1:3" x14ac:dyDescent="0.3">
      <c r="A216" s="4">
        <v>214</v>
      </c>
      <c r="B216" s="2">
        <f t="shared" si="6"/>
        <v>-0.82903757255504185</v>
      </c>
      <c r="C216" s="9">
        <f t="shared" si="7"/>
        <v>-0.55919290347074668</v>
      </c>
    </row>
    <row r="217" spans="1:3" x14ac:dyDescent="0.3">
      <c r="A217" s="4">
        <v>215</v>
      </c>
      <c r="B217" s="2">
        <f t="shared" si="6"/>
        <v>-0.81915204428899202</v>
      </c>
      <c r="C217" s="9">
        <f t="shared" si="7"/>
        <v>-0.57357643635104583</v>
      </c>
    </row>
    <row r="218" spans="1:3" x14ac:dyDescent="0.3">
      <c r="A218" s="4">
        <v>216</v>
      </c>
      <c r="B218" s="2">
        <f t="shared" si="6"/>
        <v>-0.80901699437494756</v>
      </c>
      <c r="C218" s="9">
        <f t="shared" si="7"/>
        <v>-0.58778525229247303</v>
      </c>
    </row>
    <row r="219" spans="1:3" x14ac:dyDescent="0.3">
      <c r="A219" s="4">
        <v>217</v>
      </c>
      <c r="B219" s="2">
        <f t="shared" si="6"/>
        <v>-0.79863551004729305</v>
      </c>
      <c r="C219" s="9">
        <f t="shared" si="7"/>
        <v>-0.60181502315204805</v>
      </c>
    </row>
    <row r="220" spans="1:3" x14ac:dyDescent="0.3">
      <c r="A220" s="4">
        <v>218</v>
      </c>
      <c r="B220" s="2">
        <f t="shared" si="6"/>
        <v>-0.78801075360672224</v>
      </c>
      <c r="C220" s="9">
        <f t="shared" si="7"/>
        <v>-0.61566147532565785</v>
      </c>
    </row>
    <row r="221" spans="1:3" x14ac:dyDescent="0.3">
      <c r="A221" s="4">
        <v>219</v>
      </c>
      <c r="B221" s="2">
        <f t="shared" si="6"/>
        <v>-0.77714596145697101</v>
      </c>
      <c r="C221" s="9">
        <f t="shared" si="7"/>
        <v>-0.62932039104983717</v>
      </c>
    </row>
    <row r="222" spans="1:3" x14ac:dyDescent="0.3">
      <c r="A222" s="4">
        <v>220</v>
      </c>
      <c r="B222" s="2">
        <f t="shared" si="6"/>
        <v>-0.76604444311897801</v>
      </c>
      <c r="C222" s="9">
        <f t="shared" si="7"/>
        <v>-0.64278760968653925</v>
      </c>
    </row>
    <row r="223" spans="1:3" x14ac:dyDescent="0.3">
      <c r="A223" s="4">
        <v>221</v>
      </c>
      <c r="B223" s="2">
        <f t="shared" si="6"/>
        <v>-0.7547095802227719</v>
      </c>
      <c r="C223" s="9">
        <f t="shared" si="7"/>
        <v>-0.65605902899050739</v>
      </c>
    </row>
    <row r="224" spans="1:3" x14ac:dyDescent="0.3">
      <c r="A224" s="4">
        <v>222</v>
      </c>
      <c r="B224" s="2">
        <f t="shared" si="6"/>
        <v>-0.74314482547739424</v>
      </c>
      <c r="C224" s="9">
        <f t="shared" si="7"/>
        <v>-0.66913060635885824</v>
      </c>
    </row>
    <row r="225" spans="1:3" x14ac:dyDescent="0.3">
      <c r="A225" s="4">
        <v>223</v>
      </c>
      <c r="B225" s="2">
        <f t="shared" si="6"/>
        <v>-0.73135370161917057</v>
      </c>
      <c r="C225" s="9">
        <f t="shared" si="7"/>
        <v>-0.68199836006249837</v>
      </c>
    </row>
    <row r="226" spans="1:3" x14ac:dyDescent="0.3">
      <c r="A226" s="4">
        <v>224</v>
      </c>
      <c r="B226" s="2">
        <f t="shared" si="6"/>
        <v>-0.71933980033865108</v>
      </c>
      <c r="C226" s="9">
        <f t="shared" si="7"/>
        <v>-0.69465837045899737</v>
      </c>
    </row>
    <row r="227" spans="1:3" x14ac:dyDescent="0.3">
      <c r="A227" s="4">
        <v>225</v>
      </c>
      <c r="B227" s="2">
        <f t="shared" si="6"/>
        <v>-0.70710678118654768</v>
      </c>
      <c r="C227" s="9">
        <f t="shared" si="7"/>
        <v>-0.70710678118654746</v>
      </c>
    </row>
    <row r="228" spans="1:3" x14ac:dyDescent="0.3">
      <c r="A228" s="4">
        <v>226</v>
      </c>
      <c r="B228" s="2">
        <f t="shared" si="6"/>
        <v>-0.69465837045899759</v>
      </c>
      <c r="C228" s="9">
        <f t="shared" si="7"/>
        <v>-0.71933980033865086</v>
      </c>
    </row>
    <row r="229" spans="1:3" x14ac:dyDescent="0.3">
      <c r="A229" s="4">
        <v>227</v>
      </c>
      <c r="B229" s="2">
        <f t="shared" si="6"/>
        <v>-0.68199836006249859</v>
      </c>
      <c r="C229" s="9">
        <f t="shared" si="7"/>
        <v>-0.73135370161917046</v>
      </c>
    </row>
    <row r="230" spans="1:3" x14ac:dyDescent="0.3">
      <c r="A230" s="4">
        <v>228</v>
      </c>
      <c r="B230" s="2">
        <f t="shared" si="6"/>
        <v>-0.66913060635885846</v>
      </c>
      <c r="C230" s="9">
        <f t="shared" si="7"/>
        <v>-0.74314482547739402</v>
      </c>
    </row>
    <row r="231" spans="1:3" x14ac:dyDescent="0.3">
      <c r="A231" s="4">
        <v>229</v>
      </c>
      <c r="B231" s="2">
        <f t="shared" si="6"/>
        <v>-0.65605902899050761</v>
      </c>
      <c r="C231" s="9">
        <f t="shared" si="7"/>
        <v>-0.75470958022277168</v>
      </c>
    </row>
    <row r="232" spans="1:3" x14ac:dyDescent="0.3">
      <c r="A232" s="4">
        <v>230</v>
      </c>
      <c r="B232" s="2">
        <f t="shared" si="6"/>
        <v>-0.64278760968653947</v>
      </c>
      <c r="C232" s="9">
        <f t="shared" si="7"/>
        <v>-0.7660444431189779</v>
      </c>
    </row>
    <row r="233" spans="1:3" x14ac:dyDescent="0.3">
      <c r="A233" s="4">
        <v>231</v>
      </c>
      <c r="B233" s="2">
        <f t="shared" si="6"/>
        <v>-0.62932039104983717</v>
      </c>
      <c r="C233" s="9">
        <f t="shared" si="7"/>
        <v>-0.77714596145697112</v>
      </c>
    </row>
    <row r="234" spans="1:3" x14ac:dyDescent="0.3">
      <c r="A234" s="4">
        <v>232</v>
      </c>
      <c r="B234" s="2">
        <f t="shared" si="6"/>
        <v>-0.61566147532565807</v>
      </c>
      <c r="C234" s="9">
        <f t="shared" si="7"/>
        <v>-0.78801075360672213</v>
      </c>
    </row>
    <row r="235" spans="1:3" x14ac:dyDescent="0.3">
      <c r="A235" s="4">
        <v>233</v>
      </c>
      <c r="B235" s="2">
        <f t="shared" si="6"/>
        <v>-0.60181502315204827</v>
      </c>
      <c r="C235" s="9">
        <f t="shared" si="7"/>
        <v>-0.79863551004729283</v>
      </c>
    </row>
    <row r="236" spans="1:3" x14ac:dyDescent="0.3">
      <c r="A236" s="4">
        <v>234</v>
      </c>
      <c r="B236" s="2">
        <f t="shared" si="6"/>
        <v>-0.58778525229247325</v>
      </c>
      <c r="C236" s="9">
        <f t="shared" si="7"/>
        <v>-0.80901699437494734</v>
      </c>
    </row>
    <row r="237" spans="1:3" x14ac:dyDescent="0.3">
      <c r="A237" s="4">
        <v>235</v>
      </c>
      <c r="B237" s="2">
        <f t="shared" si="6"/>
        <v>-0.57357643635104638</v>
      </c>
      <c r="C237" s="9">
        <f t="shared" si="7"/>
        <v>-0.81915204428899158</v>
      </c>
    </row>
    <row r="238" spans="1:3" x14ac:dyDescent="0.3">
      <c r="A238" s="4">
        <v>236</v>
      </c>
      <c r="B238" s="2">
        <f t="shared" si="6"/>
        <v>-0.55919290347074724</v>
      </c>
      <c r="C238" s="9">
        <f t="shared" si="7"/>
        <v>-0.8290375725550414</v>
      </c>
    </row>
    <row r="239" spans="1:3" x14ac:dyDescent="0.3">
      <c r="A239" s="4">
        <v>237</v>
      </c>
      <c r="B239" s="2">
        <f t="shared" si="6"/>
        <v>-0.54463903501502697</v>
      </c>
      <c r="C239" s="9">
        <f t="shared" si="7"/>
        <v>-0.83867056794542405</v>
      </c>
    </row>
    <row r="240" spans="1:3" x14ac:dyDescent="0.3">
      <c r="A240" s="4">
        <v>238</v>
      </c>
      <c r="B240" s="2">
        <f t="shared" si="6"/>
        <v>-0.52991926423320501</v>
      </c>
      <c r="C240" s="9">
        <f t="shared" si="7"/>
        <v>-0.84804809615642596</v>
      </c>
    </row>
    <row r="241" spans="1:3" x14ac:dyDescent="0.3">
      <c r="A241" s="4">
        <v>239</v>
      </c>
      <c r="B241" s="2">
        <f t="shared" si="6"/>
        <v>-0.51503807491005449</v>
      </c>
      <c r="C241" s="9">
        <f t="shared" si="7"/>
        <v>-0.85716730070211211</v>
      </c>
    </row>
    <row r="242" spans="1:3" x14ac:dyDescent="0.3">
      <c r="A242" s="4">
        <v>240</v>
      </c>
      <c r="B242" s="2">
        <f t="shared" si="6"/>
        <v>-0.50000000000000044</v>
      </c>
      <c r="C242" s="9">
        <f t="shared" si="7"/>
        <v>-0.86602540378443837</v>
      </c>
    </row>
    <row r="243" spans="1:3" x14ac:dyDescent="0.3">
      <c r="A243" s="4">
        <v>241</v>
      </c>
      <c r="B243" s="2">
        <f t="shared" si="6"/>
        <v>-0.48480962024633761</v>
      </c>
      <c r="C243" s="9">
        <f t="shared" si="7"/>
        <v>-0.87461970713939552</v>
      </c>
    </row>
    <row r="244" spans="1:3" x14ac:dyDescent="0.3">
      <c r="A244" s="4">
        <v>242</v>
      </c>
      <c r="B244" s="2">
        <f t="shared" si="6"/>
        <v>-0.46947156278589075</v>
      </c>
      <c r="C244" s="9">
        <f t="shared" si="7"/>
        <v>-0.88294759285892699</v>
      </c>
    </row>
    <row r="245" spans="1:3" x14ac:dyDescent="0.3">
      <c r="A245" s="4">
        <v>243</v>
      </c>
      <c r="B245" s="2">
        <f t="shared" si="6"/>
        <v>-0.45399049973954692</v>
      </c>
      <c r="C245" s="9">
        <f t="shared" si="7"/>
        <v>-0.89100652418836779</v>
      </c>
    </row>
    <row r="246" spans="1:3" x14ac:dyDescent="0.3">
      <c r="A246" s="4">
        <v>244</v>
      </c>
      <c r="B246" s="2">
        <f t="shared" si="6"/>
        <v>-0.43837114678907774</v>
      </c>
      <c r="C246" s="9">
        <f t="shared" si="7"/>
        <v>-0.89879404629916682</v>
      </c>
    </row>
    <row r="247" spans="1:3" x14ac:dyDescent="0.3">
      <c r="A247" s="4">
        <v>245</v>
      </c>
      <c r="B247" s="2">
        <f t="shared" si="6"/>
        <v>-0.42261826174069916</v>
      </c>
      <c r="C247" s="9">
        <f t="shared" si="7"/>
        <v>-0.90630778703665005</v>
      </c>
    </row>
    <row r="248" spans="1:3" x14ac:dyDescent="0.3">
      <c r="A248" s="4">
        <v>246</v>
      </c>
      <c r="B248" s="2">
        <f t="shared" si="6"/>
        <v>-0.4067366430758001</v>
      </c>
      <c r="C248" s="9">
        <f t="shared" si="7"/>
        <v>-0.91354545764260098</v>
      </c>
    </row>
    <row r="249" spans="1:3" x14ac:dyDescent="0.3">
      <c r="A249" s="4">
        <v>247</v>
      </c>
      <c r="B249" s="2">
        <f t="shared" si="6"/>
        <v>-0.39073112848927383</v>
      </c>
      <c r="C249" s="9">
        <f t="shared" si="7"/>
        <v>-0.92050485345244026</v>
      </c>
    </row>
    <row r="250" spans="1:3" x14ac:dyDescent="0.3">
      <c r="A250" s="4">
        <v>248</v>
      </c>
      <c r="B250" s="2">
        <f t="shared" si="6"/>
        <v>-0.37460659341591229</v>
      </c>
      <c r="C250" s="9">
        <f t="shared" si="7"/>
        <v>-0.92718385456678731</v>
      </c>
    </row>
    <row r="251" spans="1:3" x14ac:dyDescent="0.3">
      <c r="A251" s="4">
        <v>249</v>
      </c>
      <c r="B251" s="2">
        <f t="shared" si="6"/>
        <v>-0.35836794954530071</v>
      </c>
      <c r="C251" s="9">
        <f t="shared" si="7"/>
        <v>-0.93358042649720163</v>
      </c>
    </row>
    <row r="252" spans="1:3" x14ac:dyDescent="0.3">
      <c r="A252" s="4">
        <v>250</v>
      </c>
      <c r="B252" s="2">
        <f t="shared" si="6"/>
        <v>-0.34202014332566938</v>
      </c>
      <c r="C252" s="9">
        <f t="shared" si="7"/>
        <v>-0.93969262078590821</v>
      </c>
    </row>
    <row r="253" spans="1:3" x14ac:dyDescent="0.3">
      <c r="A253" s="4">
        <v>251</v>
      </c>
      <c r="B253" s="2">
        <f t="shared" si="6"/>
        <v>-0.32556815445715664</v>
      </c>
      <c r="C253" s="9">
        <f t="shared" si="7"/>
        <v>-0.94551857559931685</v>
      </c>
    </row>
    <row r="254" spans="1:3" x14ac:dyDescent="0.3">
      <c r="A254" s="4">
        <v>252</v>
      </c>
      <c r="B254" s="2">
        <f t="shared" si="6"/>
        <v>-0.30901699437494756</v>
      </c>
      <c r="C254" s="9">
        <f t="shared" si="7"/>
        <v>-0.95105651629515353</v>
      </c>
    </row>
    <row r="255" spans="1:3" x14ac:dyDescent="0.3">
      <c r="A255" s="4">
        <v>253</v>
      </c>
      <c r="B255" s="2">
        <f t="shared" si="6"/>
        <v>-0.2923717047227371</v>
      </c>
      <c r="C255" s="9">
        <f t="shared" si="7"/>
        <v>-0.95630475596303532</v>
      </c>
    </row>
    <row r="256" spans="1:3" x14ac:dyDescent="0.3">
      <c r="A256" s="4">
        <v>254</v>
      </c>
      <c r="B256" s="2">
        <f t="shared" si="6"/>
        <v>-0.27563735581699889</v>
      </c>
      <c r="C256" s="9">
        <f t="shared" si="7"/>
        <v>-0.96126169593831901</v>
      </c>
    </row>
    <row r="257" spans="1:3" x14ac:dyDescent="0.3">
      <c r="A257" s="4">
        <v>255</v>
      </c>
      <c r="B257" s="2">
        <f t="shared" si="6"/>
        <v>-0.25881904510252063</v>
      </c>
      <c r="C257" s="9">
        <f t="shared" si="7"/>
        <v>-0.96592582628906831</v>
      </c>
    </row>
    <row r="258" spans="1:3" x14ac:dyDescent="0.3">
      <c r="A258" s="4">
        <v>256</v>
      </c>
      <c r="B258" s="2">
        <f t="shared" ref="B258:B321" si="8">COS(A258/180*PI())</f>
        <v>-0.24192189559966779</v>
      </c>
      <c r="C258" s="9">
        <f t="shared" ref="C258:C321" si="9">SIN(A258/180*PI())</f>
        <v>-0.97029572627599647</v>
      </c>
    </row>
    <row r="259" spans="1:3" x14ac:dyDescent="0.3">
      <c r="A259" s="4">
        <v>257</v>
      </c>
      <c r="B259" s="2">
        <f t="shared" si="8"/>
        <v>-0.22495105434386525</v>
      </c>
      <c r="C259" s="9">
        <f t="shared" si="9"/>
        <v>-0.97437006478523513</v>
      </c>
    </row>
    <row r="260" spans="1:3" x14ac:dyDescent="0.3">
      <c r="A260" s="4">
        <v>258</v>
      </c>
      <c r="B260" s="2">
        <f t="shared" si="8"/>
        <v>-0.20791169081775979</v>
      </c>
      <c r="C260" s="9">
        <f t="shared" si="9"/>
        <v>-0.97814760073380558</v>
      </c>
    </row>
    <row r="261" spans="1:3" x14ac:dyDescent="0.3">
      <c r="A261" s="4">
        <v>259</v>
      </c>
      <c r="B261" s="2">
        <f t="shared" si="8"/>
        <v>-0.19080899537654461</v>
      </c>
      <c r="C261" s="9">
        <f t="shared" si="9"/>
        <v>-0.98162718344766398</v>
      </c>
    </row>
    <row r="262" spans="1:3" x14ac:dyDescent="0.3">
      <c r="A262" s="4">
        <v>260</v>
      </c>
      <c r="B262" s="2">
        <f t="shared" si="8"/>
        <v>-0.17364817766693033</v>
      </c>
      <c r="C262" s="9">
        <f t="shared" si="9"/>
        <v>-0.98480775301220802</v>
      </c>
    </row>
    <row r="263" spans="1:3" x14ac:dyDescent="0.3">
      <c r="A263" s="4">
        <v>261</v>
      </c>
      <c r="B263" s="2">
        <f t="shared" si="8"/>
        <v>-0.15643446504023104</v>
      </c>
      <c r="C263" s="9">
        <f t="shared" si="9"/>
        <v>-0.98768834059513766</v>
      </c>
    </row>
    <row r="264" spans="1:3" x14ac:dyDescent="0.3">
      <c r="A264" s="4">
        <v>262</v>
      </c>
      <c r="B264" s="2">
        <f t="shared" si="8"/>
        <v>-0.13917310096006583</v>
      </c>
      <c r="C264" s="9">
        <f t="shared" si="9"/>
        <v>-0.99026806874157025</v>
      </c>
    </row>
    <row r="265" spans="1:3" x14ac:dyDescent="0.3">
      <c r="A265" s="4">
        <v>263</v>
      </c>
      <c r="B265" s="2">
        <f t="shared" si="8"/>
        <v>-0.12186934340514805</v>
      </c>
      <c r="C265" s="9">
        <f t="shared" si="9"/>
        <v>-0.99254615164132198</v>
      </c>
    </row>
    <row r="266" spans="1:3" x14ac:dyDescent="0.3">
      <c r="A266" s="4">
        <v>264</v>
      </c>
      <c r="B266" s="2">
        <f t="shared" si="8"/>
        <v>-0.10452846326765423</v>
      </c>
      <c r="C266" s="9">
        <f t="shared" si="9"/>
        <v>-0.99452189536827329</v>
      </c>
    </row>
    <row r="267" spans="1:3" x14ac:dyDescent="0.3">
      <c r="A267" s="4">
        <v>265</v>
      </c>
      <c r="B267" s="2">
        <f t="shared" si="8"/>
        <v>-8.7155742747658249E-2</v>
      </c>
      <c r="C267" s="9">
        <f t="shared" si="9"/>
        <v>-0.99619469809174555</v>
      </c>
    </row>
    <row r="268" spans="1:3" x14ac:dyDescent="0.3">
      <c r="A268" s="4">
        <v>266</v>
      </c>
      <c r="B268" s="2">
        <f t="shared" si="8"/>
        <v>-6.975647374412558E-2</v>
      </c>
      <c r="C268" s="9">
        <f t="shared" si="9"/>
        <v>-0.9975640502598242</v>
      </c>
    </row>
    <row r="269" spans="1:3" x14ac:dyDescent="0.3">
      <c r="A269" s="4">
        <v>267</v>
      </c>
      <c r="B269" s="2">
        <f t="shared" si="8"/>
        <v>-5.2335956242943425E-2</v>
      </c>
      <c r="C269" s="9">
        <f t="shared" si="9"/>
        <v>-0.99862953475457394</v>
      </c>
    </row>
    <row r="270" spans="1:3" x14ac:dyDescent="0.3">
      <c r="A270" s="4">
        <v>268</v>
      </c>
      <c r="B270" s="2">
        <f t="shared" si="8"/>
        <v>-3.4899496702500761E-2</v>
      </c>
      <c r="C270" s="9">
        <f t="shared" si="9"/>
        <v>-0.99939082701909576</v>
      </c>
    </row>
    <row r="271" spans="1:3" x14ac:dyDescent="0.3">
      <c r="A271" s="4">
        <v>269</v>
      </c>
      <c r="B271" s="2">
        <f t="shared" si="8"/>
        <v>-1.7452406437283498E-2</v>
      </c>
      <c r="C271" s="9">
        <f t="shared" si="9"/>
        <v>-0.99984769515639127</v>
      </c>
    </row>
    <row r="272" spans="1:3" x14ac:dyDescent="0.3">
      <c r="A272" s="4">
        <v>270</v>
      </c>
      <c r="B272" s="2">
        <f t="shared" si="8"/>
        <v>-1.83772268236293E-16</v>
      </c>
      <c r="C272" s="9">
        <f t="shared" si="9"/>
        <v>-1</v>
      </c>
    </row>
    <row r="273" spans="1:3" x14ac:dyDescent="0.3">
      <c r="A273" s="4">
        <v>271</v>
      </c>
      <c r="B273" s="2">
        <f t="shared" si="8"/>
        <v>1.745240643728313E-2</v>
      </c>
      <c r="C273" s="9">
        <f t="shared" si="9"/>
        <v>-0.99984769515639127</v>
      </c>
    </row>
    <row r="274" spans="1:3" x14ac:dyDescent="0.3">
      <c r="A274" s="4">
        <v>272</v>
      </c>
      <c r="B274" s="2">
        <f t="shared" si="8"/>
        <v>3.4899496702500393E-2</v>
      </c>
      <c r="C274" s="9">
        <f t="shared" si="9"/>
        <v>-0.99939082701909576</v>
      </c>
    </row>
    <row r="275" spans="1:3" x14ac:dyDescent="0.3">
      <c r="A275" s="4">
        <v>273</v>
      </c>
      <c r="B275" s="2">
        <f t="shared" si="8"/>
        <v>5.2335956242943057E-2</v>
      </c>
      <c r="C275" s="9">
        <f t="shared" si="9"/>
        <v>-0.99862953475457394</v>
      </c>
    </row>
    <row r="276" spans="1:3" x14ac:dyDescent="0.3">
      <c r="A276" s="4">
        <v>274</v>
      </c>
      <c r="B276" s="2">
        <f t="shared" si="8"/>
        <v>6.9756473744125219E-2</v>
      </c>
      <c r="C276" s="9">
        <f t="shared" si="9"/>
        <v>-0.99756405025982431</v>
      </c>
    </row>
    <row r="277" spans="1:3" x14ac:dyDescent="0.3">
      <c r="A277" s="4">
        <v>275</v>
      </c>
      <c r="B277" s="2">
        <f t="shared" si="8"/>
        <v>8.7155742747657888E-2</v>
      </c>
      <c r="C277" s="9">
        <f t="shared" si="9"/>
        <v>-0.99619469809174555</v>
      </c>
    </row>
    <row r="278" spans="1:3" x14ac:dyDescent="0.3">
      <c r="A278" s="4">
        <v>276</v>
      </c>
      <c r="B278" s="2">
        <f t="shared" si="8"/>
        <v>0.10452846326765387</v>
      </c>
      <c r="C278" s="9">
        <f t="shared" si="9"/>
        <v>-0.99452189536827329</v>
      </c>
    </row>
    <row r="279" spans="1:3" x14ac:dyDescent="0.3">
      <c r="A279" s="4">
        <v>277</v>
      </c>
      <c r="B279" s="2">
        <f t="shared" si="8"/>
        <v>0.12186934340514768</v>
      </c>
      <c r="C279" s="9">
        <f t="shared" si="9"/>
        <v>-0.99254615164132198</v>
      </c>
    </row>
    <row r="280" spans="1:3" x14ac:dyDescent="0.3">
      <c r="A280" s="4">
        <v>278</v>
      </c>
      <c r="B280" s="2">
        <f t="shared" si="8"/>
        <v>0.13917310096006547</v>
      </c>
      <c r="C280" s="9">
        <f t="shared" si="9"/>
        <v>-0.99026806874157036</v>
      </c>
    </row>
    <row r="281" spans="1:3" x14ac:dyDescent="0.3">
      <c r="A281" s="4">
        <v>279</v>
      </c>
      <c r="B281" s="2">
        <f t="shared" si="8"/>
        <v>0.15643446504023067</v>
      </c>
      <c r="C281" s="9">
        <f t="shared" si="9"/>
        <v>-0.98768834059513777</v>
      </c>
    </row>
    <row r="282" spans="1:3" x14ac:dyDescent="0.3">
      <c r="A282" s="4">
        <v>280</v>
      </c>
      <c r="B282" s="2">
        <f t="shared" si="8"/>
        <v>0.17364817766692997</v>
      </c>
      <c r="C282" s="9">
        <f t="shared" si="9"/>
        <v>-0.98480775301220813</v>
      </c>
    </row>
    <row r="283" spans="1:3" x14ac:dyDescent="0.3">
      <c r="A283" s="4">
        <v>281</v>
      </c>
      <c r="B283" s="2">
        <f t="shared" si="8"/>
        <v>0.19080899537654425</v>
      </c>
      <c r="C283" s="9">
        <f t="shared" si="9"/>
        <v>-0.98162718344766409</v>
      </c>
    </row>
    <row r="284" spans="1:3" x14ac:dyDescent="0.3">
      <c r="A284" s="4">
        <v>282</v>
      </c>
      <c r="B284" s="2">
        <f t="shared" si="8"/>
        <v>0.20791169081775943</v>
      </c>
      <c r="C284" s="9">
        <f t="shared" si="9"/>
        <v>-0.97814760073380558</v>
      </c>
    </row>
    <row r="285" spans="1:3" x14ac:dyDescent="0.3">
      <c r="A285" s="4">
        <v>283</v>
      </c>
      <c r="B285" s="2">
        <f t="shared" si="8"/>
        <v>0.22495105434386492</v>
      </c>
      <c r="C285" s="9">
        <f t="shared" si="9"/>
        <v>-0.97437006478523525</v>
      </c>
    </row>
    <row r="286" spans="1:3" x14ac:dyDescent="0.3">
      <c r="A286" s="4">
        <v>284</v>
      </c>
      <c r="B286" s="2">
        <f t="shared" si="8"/>
        <v>0.24192189559966745</v>
      </c>
      <c r="C286" s="9">
        <f t="shared" si="9"/>
        <v>-0.97029572627599658</v>
      </c>
    </row>
    <row r="287" spans="1:3" x14ac:dyDescent="0.3">
      <c r="A287" s="4">
        <v>285</v>
      </c>
      <c r="B287" s="2">
        <f t="shared" si="8"/>
        <v>0.2588190451025203</v>
      </c>
      <c r="C287" s="9">
        <f t="shared" si="9"/>
        <v>-0.96592582628906842</v>
      </c>
    </row>
    <row r="288" spans="1:3" x14ac:dyDescent="0.3">
      <c r="A288" s="4">
        <v>286</v>
      </c>
      <c r="B288" s="2">
        <f t="shared" si="8"/>
        <v>0.2756373558169985</v>
      </c>
      <c r="C288" s="9">
        <f t="shared" si="9"/>
        <v>-0.96126169593831901</v>
      </c>
    </row>
    <row r="289" spans="1:3" x14ac:dyDescent="0.3">
      <c r="A289" s="4">
        <v>287</v>
      </c>
      <c r="B289" s="2">
        <f t="shared" si="8"/>
        <v>0.29237170472273671</v>
      </c>
      <c r="C289" s="9">
        <f t="shared" si="9"/>
        <v>-0.95630475596303544</v>
      </c>
    </row>
    <row r="290" spans="1:3" x14ac:dyDescent="0.3">
      <c r="A290" s="4">
        <v>288</v>
      </c>
      <c r="B290" s="2">
        <f t="shared" si="8"/>
        <v>0.30901699437494723</v>
      </c>
      <c r="C290" s="9">
        <f t="shared" si="9"/>
        <v>-0.95105651629515364</v>
      </c>
    </row>
    <row r="291" spans="1:3" x14ac:dyDescent="0.3">
      <c r="A291" s="4">
        <v>289</v>
      </c>
      <c r="B291" s="2">
        <f t="shared" si="8"/>
        <v>0.32556815445715631</v>
      </c>
      <c r="C291" s="9">
        <f t="shared" si="9"/>
        <v>-0.94551857559931696</v>
      </c>
    </row>
    <row r="292" spans="1:3" x14ac:dyDescent="0.3">
      <c r="A292" s="4">
        <v>290</v>
      </c>
      <c r="B292" s="2">
        <f t="shared" si="8"/>
        <v>0.34202014332566899</v>
      </c>
      <c r="C292" s="9">
        <f t="shared" si="9"/>
        <v>-0.93969262078590832</v>
      </c>
    </row>
    <row r="293" spans="1:3" x14ac:dyDescent="0.3">
      <c r="A293" s="4">
        <v>291</v>
      </c>
      <c r="B293" s="2">
        <f t="shared" si="8"/>
        <v>0.35836794954530038</v>
      </c>
      <c r="C293" s="9">
        <f t="shared" si="9"/>
        <v>-0.93358042649720174</v>
      </c>
    </row>
    <row r="294" spans="1:3" x14ac:dyDescent="0.3">
      <c r="A294" s="4">
        <v>292</v>
      </c>
      <c r="B294" s="2">
        <f t="shared" si="8"/>
        <v>0.37460659341591196</v>
      </c>
      <c r="C294" s="9">
        <f t="shared" si="9"/>
        <v>-0.92718385456678742</v>
      </c>
    </row>
    <row r="295" spans="1:3" x14ac:dyDescent="0.3">
      <c r="A295" s="4">
        <v>293</v>
      </c>
      <c r="B295" s="2">
        <f t="shared" si="8"/>
        <v>0.39073112848927349</v>
      </c>
      <c r="C295" s="9">
        <f t="shared" si="9"/>
        <v>-0.92050485345244049</v>
      </c>
    </row>
    <row r="296" spans="1:3" x14ac:dyDescent="0.3">
      <c r="A296" s="4">
        <v>294</v>
      </c>
      <c r="B296" s="2">
        <f t="shared" si="8"/>
        <v>0.40673664307579976</v>
      </c>
      <c r="C296" s="9">
        <f t="shared" si="9"/>
        <v>-0.91354545764260109</v>
      </c>
    </row>
    <row r="297" spans="1:3" x14ac:dyDescent="0.3">
      <c r="A297" s="4">
        <v>295</v>
      </c>
      <c r="B297" s="2">
        <f t="shared" si="8"/>
        <v>0.42261826174069883</v>
      </c>
      <c r="C297" s="9">
        <f t="shared" si="9"/>
        <v>-0.90630778703665027</v>
      </c>
    </row>
    <row r="298" spans="1:3" x14ac:dyDescent="0.3">
      <c r="A298" s="4">
        <v>296</v>
      </c>
      <c r="B298" s="2">
        <f t="shared" si="8"/>
        <v>0.4383711467890774</v>
      </c>
      <c r="C298" s="9">
        <f t="shared" si="9"/>
        <v>-0.89879404629916704</v>
      </c>
    </row>
    <row r="299" spans="1:3" x14ac:dyDescent="0.3">
      <c r="A299" s="4">
        <v>297</v>
      </c>
      <c r="B299" s="2">
        <f t="shared" si="8"/>
        <v>0.45399049973954664</v>
      </c>
      <c r="C299" s="9">
        <f t="shared" si="9"/>
        <v>-0.8910065241883679</v>
      </c>
    </row>
    <row r="300" spans="1:3" x14ac:dyDescent="0.3">
      <c r="A300" s="4">
        <v>298</v>
      </c>
      <c r="B300" s="2">
        <f t="shared" si="8"/>
        <v>0.46947156278589042</v>
      </c>
      <c r="C300" s="9">
        <f t="shared" si="9"/>
        <v>-0.8829475928589271</v>
      </c>
    </row>
    <row r="301" spans="1:3" x14ac:dyDescent="0.3">
      <c r="A301" s="4">
        <v>299</v>
      </c>
      <c r="B301" s="2">
        <f t="shared" si="8"/>
        <v>0.48480962024633728</v>
      </c>
      <c r="C301" s="9">
        <f t="shared" si="9"/>
        <v>-0.87461970713939563</v>
      </c>
    </row>
    <row r="302" spans="1:3" x14ac:dyDescent="0.3">
      <c r="A302" s="4">
        <v>300</v>
      </c>
      <c r="B302" s="2">
        <f t="shared" si="8"/>
        <v>0.50000000000000011</v>
      </c>
      <c r="C302" s="9">
        <f t="shared" si="9"/>
        <v>-0.8660254037844386</v>
      </c>
    </row>
    <row r="303" spans="1:3" x14ac:dyDescent="0.3">
      <c r="A303" s="4">
        <v>301</v>
      </c>
      <c r="B303" s="2">
        <f t="shared" si="8"/>
        <v>0.51503807491005416</v>
      </c>
      <c r="C303" s="9">
        <f t="shared" si="9"/>
        <v>-0.85716730070211233</v>
      </c>
    </row>
    <row r="304" spans="1:3" x14ac:dyDescent="0.3">
      <c r="A304" s="4">
        <v>302</v>
      </c>
      <c r="B304" s="2">
        <f t="shared" si="8"/>
        <v>0.52991926423320468</v>
      </c>
      <c r="C304" s="9">
        <f t="shared" si="9"/>
        <v>-0.84804809615642618</v>
      </c>
    </row>
    <row r="305" spans="1:3" x14ac:dyDescent="0.3">
      <c r="A305" s="4">
        <v>303</v>
      </c>
      <c r="B305" s="2">
        <f t="shared" si="8"/>
        <v>0.54463903501502664</v>
      </c>
      <c r="C305" s="9">
        <f t="shared" si="9"/>
        <v>-0.83867056794542427</v>
      </c>
    </row>
    <row r="306" spans="1:3" x14ac:dyDescent="0.3">
      <c r="A306" s="4">
        <v>304</v>
      </c>
      <c r="B306" s="2">
        <f t="shared" si="8"/>
        <v>0.55919290347074702</v>
      </c>
      <c r="C306" s="9">
        <f t="shared" si="9"/>
        <v>-0.82903757255504162</v>
      </c>
    </row>
    <row r="307" spans="1:3" x14ac:dyDescent="0.3">
      <c r="A307" s="4">
        <v>305</v>
      </c>
      <c r="B307" s="2">
        <f t="shared" si="8"/>
        <v>0.57357643635104605</v>
      </c>
      <c r="C307" s="9">
        <f t="shared" si="9"/>
        <v>-0.8191520442889918</v>
      </c>
    </row>
    <row r="308" spans="1:3" x14ac:dyDescent="0.3">
      <c r="A308" s="4">
        <v>306</v>
      </c>
      <c r="B308" s="2">
        <f t="shared" si="8"/>
        <v>0.58778525229247292</v>
      </c>
      <c r="C308" s="9">
        <f t="shared" si="9"/>
        <v>-0.80901699437494756</v>
      </c>
    </row>
    <row r="309" spans="1:3" x14ac:dyDescent="0.3">
      <c r="A309" s="4">
        <v>307</v>
      </c>
      <c r="B309" s="2">
        <f t="shared" si="8"/>
        <v>0.60181502315204793</v>
      </c>
      <c r="C309" s="9">
        <f t="shared" si="9"/>
        <v>-0.79863551004729305</v>
      </c>
    </row>
    <row r="310" spans="1:3" x14ac:dyDescent="0.3">
      <c r="A310" s="4">
        <v>308</v>
      </c>
      <c r="B310" s="2">
        <f t="shared" si="8"/>
        <v>0.61566147532565785</v>
      </c>
      <c r="C310" s="9">
        <f t="shared" si="9"/>
        <v>-0.78801075360672235</v>
      </c>
    </row>
    <row r="311" spans="1:3" x14ac:dyDescent="0.3">
      <c r="A311" s="4">
        <v>309</v>
      </c>
      <c r="B311" s="2">
        <f t="shared" si="8"/>
        <v>0.62932039104983684</v>
      </c>
      <c r="C311" s="9">
        <f t="shared" si="9"/>
        <v>-0.77714596145697135</v>
      </c>
    </row>
    <row r="312" spans="1:3" x14ac:dyDescent="0.3">
      <c r="A312" s="4">
        <v>310</v>
      </c>
      <c r="B312" s="2">
        <f t="shared" si="8"/>
        <v>0.64278760968653925</v>
      </c>
      <c r="C312" s="9">
        <f t="shared" si="9"/>
        <v>-0.76604444311897812</v>
      </c>
    </row>
    <row r="313" spans="1:3" x14ac:dyDescent="0.3">
      <c r="A313" s="4">
        <v>311</v>
      </c>
      <c r="B313" s="2">
        <f t="shared" si="8"/>
        <v>0.65605902899050705</v>
      </c>
      <c r="C313" s="9">
        <f t="shared" si="9"/>
        <v>-0.75470958022277224</v>
      </c>
    </row>
    <row r="314" spans="1:3" x14ac:dyDescent="0.3">
      <c r="A314" s="4">
        <v>312</v>
      </c>
      <c r="B314" s="2">
        <f t="shared" si="8"/>
        <v>0.66913060635885846</v>
      </c>
      <c r="C314" s="9">
        <f t="shared" si="9"/>
        <v>-0.74314482547739402</v>
      </c>
    </row>
    <row r="315" spans="1:3" x14ac:dyDescent="0.3">
      <c r="A315" s="4">
        <v>313</v>
      </c>
      <c r="B315" s="2">
        <f t="shared" si="8"/>
        <v>0.68199836006249859</v>
      </c>
      <c r="C315" s="9">
        <f t="shared" si="9"/>
        <v>-0.73135370161917035</v>
      </c>
    </row>
    <row r="316" spans="1:3" x14ac:dyDescent="0.3">
      <c r="A316" s="4">
        <v>314</v>
      </c>
      <c r="B316" s="2">
        <f t="shared" si="8"/>
        <v>0.69465837045899725</v>
      </c>
      <c r="C316" s="9">
        <f t="shared" si="9"/>
        <v>-0.71933980033865119</v>
      </c>
    </row>
    <row r="317" spans="1:3" x14ac:dyDescent="0.3">
      <c r="A317" s="4">
        <v>315</v>
      </c>
      <c r="B317" s="2">
        <f t="shared" si="8"/>
        <v>0.70710678118654735</v>
      </c>
      <c r="C317" s="9">
        <f t="shared" si="9"/>
        <v>-0.70710678118654768</v>
      </c>
    </row>
    <row r="318" spans="1:3" x14ac:dyDescent="0.3">
      <c r="A318" s="4">
        <v>316</v>
      </c>
      <c r="B318" s="2">
        <f t="shared" si="8"/>
        <v>0.71933980033865086</v>
      </c>
      <c r="C318" s="9">
        <f t="shared" si="9"/>
        <v>-0.69465837045899759</v>
      </c>
    </row>
    <row r="319" spans="1:3" x14ac:dyDescent="0.3">
      <c r="A319" s="4">
        <v>317</v>
      </c>
      <c r="B319" s="2">
        <f t="shared" si="8"/>
        <v>0.73135370161917002</v>
      </c>
      <c r="C319" s="9">
        <f t="shared" si="9"/>
        <v>-0.68199836006249892</v>
      </c>
    </row>
    <row r="320" spans="1:3" x14ac:dyDescent="0.3">
      <c r="A320" s="4">
        <v>318</v>
      </c>
      <c r="B320" s="2">
        <f t="shared" si="8"/>
        <v>0.74314482547739369</v>
      </c>
      <c r="C320" s="9">
        <f t="shared" si="9"/>
        <v>-0.66913060635885879</v>
      </c>
    </row>
    <row r="321" spans="1:3" x14ac:dyDescent="0.3">
      <c r="A321" s="4">
        <v>319</v>
      </c>
      <c r="B321" s="2">
        <f t="shared" si="8"/>
        <v>0.7547095802227719</v>
      </c>
      <c r="C321" s="9">
        <f t="shared" si="9"/>
        <v>-0.65605902899050739</v>
      </c>
    </row>
    <row r="322" spans="1:3" x14ac:dyDescent="0.3">
      <c r="A322" s="4">
        <v>320</v>
      </c>
      <c r="B322" s="2">
        <f t="shared" ref="B322:B362" si="10">COS(A322/180*PI())</f>
        <v>0.76604444311897779</v>
      </c>
      <c r="C322" s="9">
        <f t="shared" ref="C322:C362" si="11">SIN(A322/180*PI())</f>
        <v>-0.64278760968653958</v>
      </c>
    </row>
    <row r="323" spans="1:3" x14ac:dyDescent="0.3">
      <c r="A323" s="4">
        <v>321</v>
      </c>
      <c r="B323" s="2">
        <f t="shared" si="10"/>
        <v>0.77714596145697112</v>
      </c>
      <c r="C323" s="9">
        <f t="shared" si="11"/>
        <v>-0.62932039104983717</v>
      </c>
    </row>
    <row r="324" spans="1:3" x14ac:dyDescent="0.3">
      <c r="A324" s="4">
        <v>322</v>
      </c>
      <c r="B324" s="2">
        <f t="shared" si="10"/>
        <v>0.78801075360672201</v>
      </c>
      <c r="C324" s="9">
        <f t="shared" si="11"/>
        <v>-0.61566147532565818</v>
      </c>
    </row>
    <row r="325" spans="1:3" x14ac:dyDescent="0.3">
      <c r="A325" s="4">
        <v>323</v>
      </c>
      <c r="B325" s="2">
        <f t="shared" si="10"/>
        <v>0.79863551004729283</v>
      </c>
      <c r="C325" s="9">
        <f t="shared" si="11"/>
        <v>-0.60181502315204827</v>
      </c>
    </row>
    <row r="326" spans="1:3" x14ac:dyDescent="0.3">
      <c r="A326" s="4">
        <v>324</v>
      </c>
      <c r="B326" s="2">
        <f t="shared" si="10"/>
        <v>0.80901699437494734</v>
      </c>
      <c r="C326" s="9">
        <f t="shared" si="11"/>
        <v>-0.58778525229247336</v>
      </c>
    </row>
    <row r="327" spans="1:3" x14ac:dyDescent="0.3">
      <c r="A327" s="4">
        <v>325</v>
      </c>
      <c r="B327" s="2">
        <f t="shared" si="10"/>
        <v>0.81915204428899158</v>
      </c>
      <c r="C327" s="9">
        <f t="shared" si="11"/>
        <v>-0.57357643635104649</v>
      </c>
    </row>
    <row r="328" spans="1:3" x14ac:dyDescent="0.3">
      <c r="A328" s="4">
        <v>326</v>
      </c>
      <c r="B328" s="2">
        <f t="shared" si="10"/>
        <v>0.8290375725550414</v>
      </c>
      <c r="C328" s="9">
        <f t="shared" si="11"/>
        <v>-0.55919290347074735</v>
      </c>
    </row>
    <row r="329" spans="1:3" x14ac:dyDescent="0.3">
      <c r="A329" s="4">
        <v>327</v>
      </c>
      <c r="B329" s="2">
        <f t="shared" si="10"/>
        <v>0.83867056794542405</v>
      </c>
      <c r="C329" s="9">
        <f t="shared" si="11"/>
        <v>-0.54463903501502697</v>
      </c>
    </row>
    <row r="330" spans="1:3" x14ac:dyDescent="0.3">
      <c r="A330" s="4">
        <v>328</v>
      </c>
      <c r="B330" s="2">
        <f t="shared" si="10"/>
        <v>0.84804809615642596</v>
      </c>
      <c r="C330" s="9">
        <f t="shared" si="11"/>
        <v>-0.52991926423320501</v>
      </c>
    </row>
    <row r="331" spans="1:3" x14ac:dyDescent="0.3">
      <c r="A331" s="4">
        <v>329</v>
      </c>
      <c r="B331" s="2">
        <f t="shared" si="10"/>
        <v>0.85716730070211211</v>
      </c>
      <c r="C331" s="9">
        <f t="shared" si="11"/>
        <v>-0.51503807491005449</v>
      </c>
    </row>
    <row r="332" spans="1:3" x14ac:dyDescent="0.3">
      <c r="A332" s="4">
        <v>330</v>
      </c>
      <c r="B332" s="2">
        <f t="shared" si="10"/>
        <v>0.86602540378443837</v>
      </c>
      <c r="C332" s="9">
        <f t="shared" si="11"/>
        <v>-0.50000000000000044</v>
      </c>
    </row>
    <row r="333" spans="1:3" x14ac:dyDescent="0.3">
      <c r="A333" s="4">
        <v>331</v>
      </c>
      <c r="B333" s="2">
        <f t="shared" si="10"/>
        <v>0.87461970713939541</v>
      </c>
      <c r="C333" s="9">
        <f t="shared" si="11"/>
        <v>-0.48480962024633767</v>
      </c>
    </row>
    <row r="334" spans="1:3" x14ac:dyDescent="0.3">
      <c r="A334" s="4">
        <v>332</v>
      </c>
      <c r="B334" s="2">
        <f t="shared" si="10"/>
        <v>0.88294759285892688</v>
      </c>
      <c r="C334" s="9">
        <f t="shared" si="11"/>
        <v>-0.46947156278589081</v>
      </c>
    </row>
    <row r="335" spans="1:3" x14ac:dyDescent="0.3">
      <c r="A335" s="4">
        <v>333</v>
      </c>
      <c r="B335" s="2">
        <f t="shared" si="10"/>
        <v>0.89100652418836779</v>
      </c>
      <c r="C335" s="9">
        <f t="shared" si="11"/>
        <v>-0.45399049973954697</v>
      </c>
    </row>
    <row r="336" spans="1:3" x14ac:dyDescent="0.3">
      <c r="A336" s="4">
        <v>334</v>
      </c>
      <c r="B336" s="2">
        <f t="shared" si="10"/>
        <v>0.89879404629916682</v>
      </c>
      <c r="C336" s="9">
        <f t="shared" si="11"/>
        <v>-0.43837114678907779</v>
      </c>
    </row>
    <row r="337" spans="1:3" x14ac:dyDescent="0.3">
      <c r="A337" s="4">
        <v>335</v>
      </c>
      <c r="B337" s="2">
        <f t="shared" si="10"/>
        <v>0.90630778703665005</v>
      </c>
      <c r="C337" s="9">
        <f t="shared" si="11"/>
        <v>-0.42261826174069922</v>
      </c>
    </row>
    <row r="338" spans="1:3" x14ac:dyDescent="0.3">
      <c r="A338" s="4">
        <v>336</v>
      </c>
      <c r="B338" s="2">
        <f t="shared" si="10"/>
        <v>0.91354545764260098</v>
      </c>
      <c r="C338" s="9">
        <f t="shared" si="11"/>
        <v>-0.40673664307580015</v>
      </c>
    </row>
    <row r="339" spans="1:3" x14ac:dyDescent="0.3">
      <c r="A339" s="4">
        <v>337</v>
      </c>
      <c r="B339" s="2">
        <f t="shared" si="10"/>
        <v>0.92050485345244026</v>
      </c>
      <c r="C339" s="9">
        <f t="shared" si="11"/>
        <v>-0.39073112848927388</v>
      </c>
    </row>
    <row r="340" spans="1:3" x14ac:dyDescent="0.3">
      <c r="A340" s="4">
        <v>338</v>
      </c>
      <c r="B340" s="2">
        <f t="shared" si="10"/>
        <v>0.92718385456678731</v>
      </c>
      <c r="C340" s="9">
        <f t="shared" si="11"/>
        <v>-0.37460659341591235</v>
      </c>
    </row>
    <row r="341" spans="1:3" x14ac:dyDescent="0.3">
      <c r="A341" s="4">
        <v>339</v>
      </c>
      <c r="B341" s="2">
        <f t="shared" si="10"/>
        <v>0.93358042649720152</v>
      </c>
      <c r="C341" s="9">
        <f t="shared" si="11"/>
        <v>-0.35836794954530077</v>
      </c>
    </row>
    <row r="342" spans="1:3" x14ac:dyDescent="0.3">
      <c r="A342" s="4">
        <v>340</v>
      </c>
      <c r="B342" s="2">
        <f t="shared" si="10"/>
        <v>0.93969262078590809</v>
      </c>
      <c r="C342" s="9">
        <f t="shared" si="11"/>
        <v>-0.34202014332566943</v>
      </c>
    </row>
    <row r="343" spans="1:3" x14ac:dyDescent="0.3">
      <c r="A343" s="4">
        <v>341</v>
      </c>
      <c r="B343" s="2">
        <f t="shared" si="10"/>
        <v>0.94551857559931685</v>
      </c>
      <c r="C343" s="9">
        <f t="shared" si="11"/>
        <v>-0.3255681544571567</v>
      </c>
    </row>
    <row r="344" spans="1:3" x14ac:dyDescent="0.3">
      <c r="A344" s="4">
        <v>342</v>
      </c>
      <c r="B344" s="2">
        <f t="shared" si="10"/>
        <v>0.95105651629515353</v>
      </c>
      <c r="C344" s="9">
        <f t="shared" si="11"/>
        <v>-0.30901699437494762</v>
      </c>
    </row>
    <row r="345" spans="1:3" x14ac:dyDescent="0.3">
      <c r="A345" s="4">
        <v>343</v>
      </c>
      <c r="B345" s="2">
        <f t="shared" si="10"/>
        <v>0.95630475596303532</v>
      </c>
      <c r="C345" s="9">
        <f t="shared" si="11"/>
        <v>-0.29237170472273716</v>
      </c>
    </row>
    <row r="346" spans="1:3" x14ac:dyDescent="0.3">
      <c r="A346" s="4">
        <v>344</v>
      </c>
      <c r="B346" s="2">
        <f t="shared" si="10"/>
        <v>0.96126169593831889</v>
      </c>
      <c r="C346" s="9">
        <f t="shared" si="11"/>
        <v>-0.27563735581699894</v>
      </c>
    </row>
    <row r="347" spans="1:3" x14ac:dyDescent="0.3">
      <c r="A347" s="4">
        <v>345</v>
      </c>
      <c r="B347" s="2">
        <f t="shared" si="10"/>
        <v>0.96592582628906831</v>
      </c>
      <c r="C347" s="9">
        <f t="shared" si="11"/>
        <v>-0.25881904510252068</v>
      </c>
    </row>
    <row r="348" spans="1:3" x14ac:dyDescent="0.3">
      <c r="A348" s="4">
        <v>346</v>
      </c>
      <c r="B348" s="2">
        <f t="shared" si="10"/>
        <v>0.97029572627599647</v>
      </c>
      <c r="C348" s="9">
        <f t="shared" si="11"/>
        <v>-0.24192189559966787</v>
      </c>
    </row>
    <row r="349" spans="1:3" x14ac:dyDescent="0.3">
      <c r="A349" s="4">
        <v>347</v>
      </c>
      <c r="B349" s="2">
        <f t="shared" si="10"/>
        <v>0.97437006478523513</v>
      </c>
      <c r="C349" s="9">
        <f t="shared" si="11"/>
        <v>-0.22495105434386534</v>
      </c>
    </row>
    <row r="350" spans="1:3" x14ac:dyDescent="0.3">
      <c r="A350" s="4">
        <v>348</v>
      </c>
      <c r="B350" s="2">
        <f t="shared" si="10"/>
        <v>0.97814760073380558</v>
      </c>
      <c r="C350" s="9">
        <f t="shared" si="11"/>
        <v>-0.20791169081775987</v>
      </c>
    </row>
    <row r="351" spans="1:3" x14ac:dyDescent="0.3">
      <c r="A351" s="4">
        <v>349</v>
      </c>
      <c r="B351" s="2">
        <f t="shared" si="10"/>
        <v>0.98162718344766398</v>
      </c>
      <c r="C351" s="9">
        <f t="shared" si="11"/>
        <v>-0.19080899537654467</v>
      </c>
    </row>
    <row r="352" spans="1:3" x14ac:dyDescent="0.3">
      <c r="A352" s="4">
        <v>350</v>
      </c>
      <c r="B352" s="2">
        <f t="shared" si="10"/>
        <v>0.98480775301220802</v>
      </c>
      <c r="C352" s="9">
        <f t="shared" si="11"/>
        <v>-0.17364817766693039</v>
      </c>
    </row>
    <row r="353" spans="1:3" x14ac:dyDescent="0.3">
      <c r="A353" s="4">
        <v>351</v>
      </c>
      <c r="B353" s="2">
        <f t="shared" si="10"/>
        <v>0.98768834059513766</v>
      </c>
      <c r="C353" s="9">
        <f t="shared" si="11"/>
        <v>-0.15643446504023112</v>
      </c>
    </row>
    <row r="354" spans="1:3" x14ac:dyDescent="0.3">
      <c r="A354" s="4">
        <v>352</v>
      </c>
      <c r="B354" s="2">
        <f t="shared" si="10"/>
        <v>0.99026806874157025</v>
      </c>
      <c r="C354" s="9">
        <f t="shared" si="11"/>
        <v>-0.13917310096006588</v>
      </c>
    </row>
    <row r="355" spans="1:3" x14ac:dyDescent="0.3">
      <c r="A355" s="4">
        <v>353</v>
      </c>
      <c r="B355" s="2">
        <f t="shared" si="10"/>
        <v>0.99254615164132198</v>
      </c>
      <c r="C355" s="9">
        <f t="shared" si="11"/>
        <v>-0.12186934340514811</v>
      </c>
    </row>
    <row r="356" spans="1:3" x14ac:dyDescent="0.3">
      <c r="A356" s="4">
        <v>354</v>
      </c>
      <c r="B356" s="2">
        <f t="shared" si="10"/>
        <v>0.99452189536827329</v>
      </c>
      <c r="C356" s="9">
        <f t="shared" si="11"/>
        <v>-0.1045284632676543</v>
      </c>
    </row>
    <row r="357" spans="1:3" x14ac:dyDescent="0.3">
      <c r="A357" s="4">
        <v>355</v>
      </c>
      <c r="B357" s="2">
        <f t="shared" si="10"/>
        <v>0.99619469809174555</v>
      </c>
      <c r="C357" s="9">
        <f t="shared" si="11"/>
        <v>-8.7155742747658319E-2</v>
      </c>
    </row>
    <row r="358" spans="1:3" x14ac:dyDescent="0.3">
      <c r="A358" s="4">
        <v>356</v>
      </c>
      <c r="B358" s="2">
        <f t="shared" si="10"/>
        <v>0.9975640502598242</v>
      </c>
      <c r="C358" s="9">
        <f t="shared" si="11"/>
        <v>-6.9756473744125636E-2</v>
      </c>
    </row>
    <row r="359" spans="1:3" x14ac:dyDescent="0.3">
      <c r="A359" s="4">
        <v>357</v>
      </c>
      <c r="B359" s="2">
        <f t="shared" si="10"/>
        <v>0.99862953475457394</v>
      </c>
      <c r="C359" s="9">
        <f t="shared" si="11"/>
        <v>-5.2335956242943481E-2</v>
      </c>
    </row>
    <row r="360" spans="1:3" x14ac:dyDescent="0.3">
      <c r="A360" s="4">
        <v>358</v>
      </c>
      <c r="B360" s="2">
        <f t="shared" si="10"/>
        <v>0.99939082701909576</v>
      </c>
      <c r="C360" s="9">
        <f t="shared" si="11"/>
        <v>-3.4899496702500823E-2</v>
      </c>
    </row>
    <row r="361" spans="1:3" x14ac:dyDescent="0.3">
      <c r="A361" s="4">
        <v>359</v>
      </c>
      <c r="B361" s="2">
        <f t="shared" si="10"/>
        <v>0.99984769515639127</v>
      </c>
      <c r="C361" s="9">
        <f t="shared" si="11"/>
        <v>-1.745240643728356E-2</v>
      </c>
    </row>
    <row r="362" spans="1:3" x14ac:dyDescent="0.3">
      <c r="A362" s="5">
        <v>360</v>
      </c>
      <c r="B362" s="10">
        <f t="shared" si="10"/>
        <v>1</v>
      </c>
      <c r="C362" s="11">
        <f t="shared" si="11"/>
        <v>-2.45029690981724E-16</v>
      </c>
    </row>
    <row r="363" spans="1:3" x14ac:dyDescent="0.3">
      <c r="B363" s="1"/>
      <c r="C363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E52D24-4F24-41F7-B1A6-698D27FE3CB4}">
  <sheetPr codeName="Feuil3">
    <tabColor theme="7"/>
  </sheetPr>
  <dimension ref="B1:Y24"/>
  <sheetViews>
    <sheetView tabSelected="1" zoomScale="130" zoomScaleNormal="130" workbookViewId="0">
      <selection activeCell="D9" sqref="D9"/>
    </sheetView>
  </sheetViews>
  <sheetFormatPr baseColWidth="10" defaultRowHeight="16.5" x14ac:dyDescent="0.25"/>
  <cols>
    <col min="1" max="1" width="1.42578125" style="73" customWidth="1"/>
    <col min="2" max="2" width="15.28515625" style="73" bestFit="1" customWidth="1"/>
    <col min="3" max="7" width="11.42578125" style="73"/>
    <col min="8" max="8" width="13.7109375" style="73" bestFit="1" customWidth="1"/>
    <col min="9" max="11" width="11.42578125" style="73"/>
    <col min="12" max="18" width="11.42578125" style="73" hidden="1" customWidth="1"/>
    <col min="19" max="20" width="11.42578125" style="73"/>
    <col min="21" max="25" width="11.42578125" style="75"/>
    <col min="26" max="16384" width="11.42578125" style="73"/>
  </cols>
  <sheetData>
    <row r="1" spans="2:18" ht="7.5" customHeight="1" x14ac:dyDescent="0.25"/>
    <row r="2" spans="2:18" ht="19.5" x14ac:dyDescent="0.25">
      <c r="B2" s="63" t="s">
        <v>34</v>
      </c>
      <c r="C2" s="18"/>
      <c r="E2" s="77" t="s">
        <v>33</v>
      </c>
      <c r="F2" s="78"/>
      <c r="G2" s="17">
        <v>0.01</v>
      </c>
    </row>
    <row r="3" spans="2:18" x14ac:dyDescent="0.25">
      <c r="B3" s="64" t="s">
        <v>29</v>
      </c>
      <c r="C3" s="16"/>
    </row>
    <row r="4" spans="2:18" ht="19.5" x14ac:dyDescent="0.25">
      <c r="B4" s="64" t="s">
        <v>30</v>
      </c>
      <c r="C4" s="16"/>
    </row>
    <row r="5" spans="2:18" ht="19.5" x14ac:dyDescent="0.25">
      <c r="B5" s="64" t="s">
        <v>31</v>
      </c>
      <c r="C5" s="16"/>
    </row>
    <row r="6" spans="2:18" x14ac:dyDescent="0.25">
      <c r="B6" s="65" t="s">
        <v>32</v>
      </c>
      <c r="C6" s="28">
        <f>C4-C5</f>
        <v>0</v>
      </c>
    </row>
    <row r="7" spans="2:18" x14ac:dyDescent="0.25">
      <c r="O7" s="76"/>
    </row>
    <row r="8" spans="2:18" x14ac:dyDescent="0.25">
      <c r="B8" s="29"/>
      <c r="C8" s="31" t="s">
        <v>7</v>
      </c>
      <c r="D8" s="68" t="s">
        <v>8</v>
      </c>
      <c r="F8" s="31" t="s">
        <v>3</v>
      </c>
      <c r="G8" s="69" t="s">
        <v>4</v>
      </c>
      <c r="H8" s="69" t="s">
        <v>5</v>
      </c>
      <c r="I8" s="69" t="s">
        <v>6</v>
      </c>
      <c r="J8" s="68" t="s">
        <v>18</v>
      </c>
    </row>
    <row r="9" spans="2:18" x14ac:dyDescent="0.25">
      <c r="B9" s="66" t="s">
        <v>17</v>
      </c>
      <c r="C9" s="61"/>
      <c r="D9" s="19"/>
      <c r="F9" s="21"/>
      <c r="G9" s="22"/>
      <c r="H9" s="22"/>
      <c r="I9" s="22"/>
      <c r="J9" s="19"/>
    </row>
    <row r="10" spans="2:18" x14ac:dyDescent="0.25">
      <c r="B10" s="66" t="s">
        <v>35</v>
      </c>
      <c r="C10" s="20"/>
      <c r="D10" s="16"/>
      <c r="F10" s="20"/>
      <c r="G10" s="23"/>
      <c r="H10" s="23"/>
      <c r="I10" s="23"/>
      <c r="J10" s="16"/>
    </row>
    <row r="11" spans="2:18" x14ac:dyDescent="0.25">
      <c r="B11" s="66" t="s">
        <v>9</v>
      </c>
      <c r="C11" s="20"/>
      <c r="D11" s="16"/>
      <c r="F11" s="20"/>
      <c r="G11" s="23"/>
      <c r="H11" s="23"/>
      <c r="I11" s="23"/>
      <c r="J11" s="16"/>
      <c r="L11" s="31" t="s">
        <v>22</v>
      </c>
      <c r="M11" s="32">
        <v>0.5</v>
      </c>
      <c r="N11" s="30" t="s">
        <v>16</v>
      </c>
      <c r="O11" s="33" t="str">
        <f>IF(OR(C2=0,C3=0,C4=0,C5=0),"",CONCATENATE(C2," : Ø",C3," / T = ",C4," / h = ",ROUND(C6,2)))</f>
        <v/>
      </c>
      <c r="P11" s="1"/>
      <c r="Q11" s="1"/>
      <c r="R11" s="1"/>
    </row>
    <row r="12" spans="2:18" x14ac:dyDescent="0.25">
      <c r="B12" s="70" t="s">
        <v>10</v>
      </c>
      <c r="C12" s="34" t="str">
        <f>IF(OR(C10=0,C11=0),"",$C5)</f>
        <v/>
      </c>
      <c r="D12" s="35" t="str">
        <f>IF(OR(D10=0,D11=0),"",$C5+$G2)</f>
        <v/>
      </c>
      <c r="F12" s="34" t="str">
        <f>IF(OR(F10=0,F11=0),"",$C5+$G2)</f>
        <v/>
      </c>
      <c r="G12" s="3" t="str">
        <f>IF(OR(G10=0,G11=0),"",$C5+$G2)</f>
        <v/>
      </c>
      <c r="H12" s="3" t="str">
        <f>IF(OR(H10=0,H11=0),"",$C5+$G2)</f>
        <v/>
      </c>
      <c r="I12" s="3" t="str">
        <f>IF(OR(I10=0,I11=0),"",$C5+$G2)</f>
        <v/>
      </c>
      <c r="J12" s="35" t="str">
        <f>IF(OR(J10=0,J11=0),"",$C5+$G2)</f>
        <v/>
      </c>
      <c r="L12" s="36" t="s">
        <v>23</v>
      </c>
      <c r="M12" s="37">
        <f>IF($D$9=BDD!$E$1,$D$13/180,0)</f>
        <v>0</v>
      </c>
      <c r="N12" s="37">
        <f>IF($F$9=BDD!$E$1,$F$13/180,0)</f>
        <v>0</v>
      </c>
      <c r="O12" s="37">
        <f>IF($G$9=BDD!$E$1,$G$13/180,0)</f>
        <v>0</v>
      </c>
      <c r="P12" s="37">
        <f>IF($H$9=BDD!$E$1,$H$13/180,0)</f>
        <v>0</v>
      </c>
      <c r="Q12" s="37">
        <f>IF($I$9=BDD!$E$1,$I$13/180,0)</f>
        <v>0</v>
      </c>
      <c r="R12" s="38">
        <f>IF($J$9=BDD!$E$1,$J$13/180,0)</f>
        <v>0</v>
      </c>
    </row>
    <row r="13" spans="2:18" x14ac:dyDescent="0.25">
      <c r="B13" s="67" t="s">
        <v>36</v>
      </c>
      <c r="C13" s="62"/>
      <c r="D13" s="26"/>
      <c r="F13" s="24"/>
      <c r="G13" s="25"/>
      <c r="H13" s="25"/>
      <c r="I13" s="25"/>
      <c r="J13" s="26"/>
      <c r="L13" s="39" t="s">
        <v>25</v>
      </c>
      <c r="M13" s="40">
        <f>$M$12*$M$11</f>
        <v>0</v>
      </c>
      <c r="N13" s="40">
        <f>$N$12*$M$11</f>
        <v>0</v>
      </c>
      <c r="O13" s="40">
        <f>$O$12*$M$11</f>
        <v>0</v>
      </c>
      <c r="P13" s="40">
        <f>$P$12*$M$11</f>
        <v>0</v>
      </c>
      <c r="Q13" s="40">
        <f>$Q$12*$M$11</f>
        <v>0</v>
      </c>
      <c r="R13" s="41">
        <f>$R$12*$M$11</f>
        <v>0</v>
      </c>
    </row>
    <row r="14" spans="2:18" hidden="1" x14ac:dyDescent="0.25">
      <c r="B14" s="70" t="s">
        <v>15</v>
      </c>
      <c r="C14" s="42">
        <f>IF(OR(C10=0,C11=0),,C13-90)</f>
        <v>0</v>
      </c>
      <c r="D14" s="43">
        <f>IF(D9=BDD!$E$1,-D13-90,IF(D9=BDD!$E$2,D13-90,))</f>
        <v>0</v>
      </c>
      <c r="F14" s="42">
        <f>IF(F9=BDD!$E$1,-F13-90,IF(F9=BDD!$E$2,F13-90,))</f>
        <v>0</v>
      </c>
      <c r="G14" s="44">
        <f>IF(G9=BDD!$E$1,-G13-90,IF(G9=BDD!$E$2,G13-90,))</f>
        <v>0</v>
      </c>
      <c r="H14" s="44">
        <f>IF(H9=BDD!$E$1,-H13-90,IF(H9=BDD!$E$2,H13-90,))</f>
        <v>0</v>
      </c>
      <c r="I14" s="44">
        <f>IF(I9=BDD!$E$1,-I13-90,IF(I9=BDD!$E$2,I13-90,))</f>
        <v>0</v>
      </c>
      <c r="J14" s="43">
        <f>IF(J9=BDD!$E$1,-J13-90,IF(J9=BDD!$E$2,J13-90,))</f>
        <v>0</v>
      </c>
      <c r="L14" s="39" t="s">
        <v>26</v>
      </c>
      <c r="M14" s="40">
        <f>$M$11-$M$13</f>
        <v>0.5</v>
      </c>
      <c r="N14" s="40">
        <f>$M$11-$N$13</f>
        <v>0.5</v>
      </c>
      <c r="O14" s="40">
        <f>$M$11-$O$13</f>
        <v>0.5</v>
      </c>
      <c r="P14" s="40">
        <f>$M$11-$P$13</f>
        <v>0.5</v>
      </c>
      <c r="Q14" s="40">
        <f>$M$11-$Q$13</f>
        <v>0.5</v>
      </c>
      <c r="R14" s="41">
        <f>$M$11-$R$13</f>
        <v>0.5</v>
      </c>
    </row>
    <row r="15" spans="2:18" ht="17.25" hidden="1" x14ac:dyDescent="0.25">
      <c r="B15" s="71" t="s">
        <v>37</v>
      </c>
      <c r="C15" s="42" t="str">
        <f>IF(C14=0,"",RADIANS(C14))</f>
        <v/>
      </c>
      <c r="D15" s="43" t="str">
        <f>IF(D13=0,"",RADIANS(D14))</f>
        <v/>
      </c>
      <c r="F15" s="42" t="str">
        <f>IF(F13=0,"",RADIANS(F14))</f>
        <v/>
      </c>
      <c r="G15" s="44" t="str">
        <f>IF(G13=0,"",RADIANS(G14))</f>
        <v/>
      </c>
      <c r="H15" s="44" t="str">
        <f>IF(H13=0,"",RADIANS(H14))</f>
        <v/>
      </c>
      <c r="I15" s="44" t="str">
        <f>IF(I13=0,"",RADIANS(I14))</f>
        <v/>
      </c>
      <c r="J15" s="43" t="str">
        <f>IF(J13=0,"",RADIANS(J14))</f>
        <v/>
      </c>
      <c r="L15" s="45" t="s">
        <v>27</v>
      </c>
      <c r="M15" s="46">
        <f>1-($M$13+$M$14)</f>
        <v>0.5</v>
      </c>
      <c r="N15" s="46">
        <f>1-($N$13+$N$14)</f>
        <v>0.5</v>
      </c>
      <c r="O15" s="46">
        <f>1-($O$13+$O$14)</f>
        <v>0.5</v>
      </c>
      <c r="P15" s="46">
        <f>1-($P$13+$P$14)</f>
        <v>0.5</v>
      </c>
      <c r="Q15" s="46">
        <f>1-($Q$13+$Q$14)</f>
        <v>0.5</v>
      </c>
      <c r="R15" s="47">
        <f>1-($R$13+$R$14)</f>
        <v>0.5</v>
      </c>
    </row>
    <row r="16" spans="2:18" hidden="1" x14ac:dyDescent="0.25">
      <c r="B16" s="70" t="s">
        <v>11</v>
      </c>
      <c r="C16" s="42">
        <v>0</v>
      </c>
      <c r="D16" s="43" t="str">
        <f>IF(D15="","",0)</f>
        <v/>
      </c>
      <c r="F16" s="42" t="str">
        <f>IF(F15="","",0)</f>
        <v/>
      </c>
      <c r="G16" s="44" t="str">
        <f>IF(G15="","",0)</f>
        <v/>
      </c>
      <c r="H16" s="44" t="str">
        <f>IF(H15="","",0)</f>
        <v/>
      </c>
      <c r="I16" s="44" t="str">
        <f>IF(I15="","",0)</f>
        <v/>
      </c>
      <c r="J16" s="43" t="str">
        <f>IF(J15="","",0)</f>
        <v/>
      </c>
      <c r="L16" s="48" t="s">
        <v>28</v>
      </c>
      <c r="M16" s="49" t="str">
        <f>IF($D$9=BDD!$E$1,CONCATENATE($D$13,"°"),"")</f>
        <v/>
      </c>
      <c r="N16" s="49" t="str">
        <f>IF($F$9=BDD!$E$1,CONCATENATE($F$13,"°"),"")</f>
        <v/>
      </c>
      <c r="O16" s="49" t="str">
        <f>IF($G$9=BDD!$E$1,CONCATENATE($G$13,"°"),"")</f>
        <v/>
      </c>
      <c r="P16" s="49" t="str">
        <f>IF($H$9=BDD!$E$1,CONCATENATE($H$13,"°"),"")</f>
        <v/>
      </c>
      <c r="Q16" s="49" t="str">
        <f>IF($I$9=BDD!$E$1,CONCATENATE($I$13,"°"),"")</f>
        <v/>
      </c>
      <c r="R16" s="50" t="str">
        <f>IF($J$9=BDD!$E$1,CONCATENATE($J$13,"°"),"")</f>
        <v/>
      </c>
    </row>
    <row r="17" spans="2:18" hidden="1" x14ac:dyDescent="0.25">
      <c r="B17" s="70" t="s">
        <v>13</v>
      </c>
      <c r="C17" s="42" t="e">
        <f>IF(C15="","",COS(C15))*1.2</f>
        <v>#VALUE!</v>
      </c>
      <c r="D17" s="43" t="e">
        <f>IF(D15="",NA(),COS(D15))*1.2</f>
        <v>#N/A</v>
      </c>
      <c r="F17" s="42" t="e">
        <f>IF(F15="",NA(),COS(F15))*1.2</f>
        <v>#N/A</v>
      </c>
      <c r="G17" s="44" t="e">
        <f>IF(G15="",NA(),COS(G15))*1.2</f>
        <v>#N/A</v>
      </c>
      <c r="H17" s="44" t="e">
        <f>IF(H15="",NA(),COS(H15))*1.2</f>
        <v>#N/A</v>
      </c>
      <c r="I17" s="44" t="e">
        <f>IF(I15="",NA(),COS(I15))*1.2</f>
        <v>#N/A</v>
      </c>
      <c r="J17" s="43" t="e">
        <f>IF(J15="",NA(),COS(J15))*1.2</f>
        <v>#N/A</v>
      </c>
      <c r="L17" s="36" t="s">
        <v>24</v>
      </c>
      <c r="M17" s="37">
        <f>IF($D$9=BDD!$E$2,$D$13/180,0)</f>
        <v>0</v>
      </c>
      <c r="N17" s="37">
        <f>IF($F$9=BDD!$E$2,$F$13/180,0)</f>
        <v>0</v>
      </c>
      <c r="O17" s="37">
        <f>IF($G$9=BDD!$E$2,$G$13/180,0)</f>
        <v>0</v>
      </c>
      <c r="P17" s="37">
        <f>IF($H$9=BDD!$E$2,$H$13/180,0)</f>
        <v>0</v>
      </c>
      <c r="Q17" s="37">
        <f>IF($I$9=BDD!$E$2,$I$13/180,0)</f>
        <v>0</v>
      </c>
      <c r="R17" s="38">
        <f>IF($J$9=BDD!$E$2,$J$13/180,0)</f>
        <v>0</v>
      </c>
    </row>
    <row r="18" spans="2:18" hidden="1" x14ac:dyDescent="0.25">
      <c r="B18" s="70" t="s">
        <v>12</v>
      </c>
      <c r="C18" s="42">
        <v>0</v>
      </c>
      <c r="D18" s="43" t="str">
        <f>IF(D15="","",0)</f>
        <v/>
      </c>
      <c r="F18" s="42" t="str">
        <f>IF(F15="","",0)</f>
        <v/>
      </c>
      <c r="G18" s="44" t="str">
        <f>IF(G15="","",0)</f>
        <v/>
      </c>
      <c r="H18" s="44" t="str">
        <f>IF(H15="","",0)</f>
        <v/>
      </c>
      <c r="I18" s="44" t="str">
        <f>IF(I15="","",0)</f>
        <v/>
      </c>
      <c r="J18" s="43" t="str">
        <f>IF(J15="","",0)</f>
        <v/>
      </c>
      <c r="L18" s="39" t="s">
        <v>26</v>
      </c>
      <c r="M18" s="40">
        <f>$M$11-$M$19</f>
        <v>0.5</v>
      </c>
      <c r="N18" s="40">
        <f>$M$11-$N$19</f>
        <v>0.5</v>
      </c>
      <c r="O18" s="40">
        <f>$M$11-$O$19</f>
        <v>0.5</v>
      </c>
      <c r="P18" s="40">
        <f>$M$11-$P$19</f>
        <v>0.5</v>
      </c>
      <c r="Q18" s="40">
        <f>$M$11-$Q$19</f>
        <v>0.5</v>
      </c>
      <c r="R18" s="41">
        <f>$M$11-$R$19</f>
        <v>0.5</v>
      </c>
    </row>
    <row r="19" spans="2:18" hidden="1" x14ac:dyDescent="0.25">
      <c r="B19" s="72" t="s">
        <v>14</v>
      </c>
      <c r="C19" s="51" t="e">
        <f>IF(C15="","",SIN(C15))*1.2</f>
        <v>#VALUE!</v>
      </c>
      <c r="D19" s="52" t="e">
        <f>IF(D15="",NA(),SIN(D15))*1.2</f>
        <v>#N/A</v>
      </c>
      <c r="F19" s="51" t="e">
        <f>IF(F15="",NA(),SIN(F15))*1.2</f>
        <v>#N/A</v>
      </c>
      <c r="G19" s="53" t="e">
        <f>IF(G15="",NA(),SIN(G15))*1.2</f>
        <v>#N/A</v>
      </c>
      <c r="H19" s="53" t="e">
        <f>IF(H15="",NA(),SIN(H15))*1.2</f>
        <v>#N/A</v>
      </c>
      <c r="I19" s="53" t="e">
        <f>IF(I15="",NA(),SIN(I15))*1.2</f>
        <v>#N/A</v>
      </c>
      <c r="J19" s="52" t="e">
        <f>IF(J15="",NA(),SIN(J15))*1.2</f>
        <v>#N/A</v>
      </c>
      <c r="L19" s="39" t="s">
        <v>25</v>
      </c>
      <c r="M19" s="40">
        <f>$M$17*$M$11</f>
        <v>0</v>
      </c>
      <c r="N19" s="40">
        <f>$N$17*$M$11</f>
        <v>0</v>
      </c>
      <c r="O19" s="40">
        <f>$O$17*$M$11</f>
        <v>0</v>
      </c>
      <c r="P19" s="40">
        <f>$P$17*$M$11</f>
        <v>0</v>
      </c>
      <c r="Q19" s="40">
        <f>$Q$17*$M$11</f>
        <v>0</v>
      </c>
      <c r="R19" s="41">
        <f>$R$17*$M$11</f>
        <v>0</v>
      </c>
    </row>
    <row r="20" spans="2:18" hidden="1" x14ac:dyDescent="0.25">
      <c r="B20" s="79" t="s">
        <v>21</v>
      </c>
      <c r="C20" s="54" t="str">
        <f>IF(OR(C10=0,C11=0),"",CONCATENATE("Ø",C10," ",C11))</f>
        <v/>
      </c>
      <c r="D20" s="55" t="str">
        <f>IF(OR(D10=0,D11=0),"",CONCATENATE("Ø",D10," ",D11))</f>
        <v/>
      </c>
      <c r="F20" s="54" t="str">
        <f>IF(OR(F10=0,F11=0),"",CONCATENATE("Ø",F10," ",F11))</f>
        <v/>
      </c>
      <c r="G20" s="56" t="str">
        <f>IF(OR(G10=0,G11=0),"",CONCATENATE("Ø",G10," ",G11))</f>
        <v/>
      </c>
      <c r="H20" s="56" t="str">
        <f>IF(OR(H10=0,H11=0),"",CONCATENATE("Ø",H10," ",H11))</f>
        <v/>
      </c>
      <c r="I20" s="56" t="str">
        <f>IF(OR(I10=0,I11=0),"",CONCATENATE("Ø",I10," ",I11))</f>
        <v/>
      </c>
      <c r="J20" s="55" t="str">
        <f>IF(OR(J10=0,J11=0),"",CONCATENATE("Ø",J10," ",J11))</f>
        <v/>
      </c>
      <c r="L20" s="45" t="s">
        <v>27</v>
      </c>
      <c r="M20" s="46">
        <f>1-($M$13+$M$14)</f>
        <v>0.5</v>
      </c>
      <c r="N20" s="46">
        <f>1-($N$13+$N$14)</f>
        <v>0.5</v>
      </c>
      <c r="O20" s="46">
        <f>1-($O$13+$O$14)</f>
        <v>0.5</v>
      </c>
      <c r="P20" s="46">
        <f>1-($P$13+$P$14)</f>
        <v>0.5</v>
      </c>
      <c r="Q20" s="46">
        <f>1-($Q$13+$Q$14)</f>
        <v>0.5</v>
      </c>
      <c r="R20" s="47">
        <f>1-($R$13+$R$14)</f>
        <v>0.5</v>
      </c>
    </row>
    <row r="21" spans="2:18" hidden="1" x14ac:dyDescent="0.25">
      <c r="B21" s="80"/>
      <c r="C21" s="5" t="str">
        <f>IF(OR(C10=0,C11=0),"",CONCATENATE("Fe = ",C12,"m"))</f>
        <v/>
      </c>
      <c r="D21" s="57" t="str">
        <f>IF(OR(D10=0,D11=0),"",CONCATENATE("Fe = ",D12,"m"))</f>
        <v/>
      </c>
      <c r="F21" s="5" t="str">
        <f>IF(OR(F10=0,F11=0),"",CONCATENATE("Fe = ",F12,"m"))</f>
        <v/>
      </c>
      <c r="G21" s="58" t="str">
        <f>IF(OR(G10=0,G11=0),"",CONCATENATE("Fe = ",G12,"m"))</f>
        <v/>
      </c>
      <c r="H21" s="58" t="str">
        <f>IF(OR(H10=0,H11=0),"",CONCATENATE("Fe = ",H12,"m"))</f>
        <v/>
      </c>
      <c r="I21" s="58" t="str">
        <f>IF(OR(I10=0,I11=0),"",CONCATENATE("Fe = ",I12,"m"))</f>
        <v/>
      </c>
      <c r="J21" s="57" t="str">
        <f>IF(OR(J10=0,J11=0),"",CONCATENATE("Fe = ",J12,"m"))</f>
        <v/>
      </c>
      <c r="L21" s="48" t="s">
        <v>28</v>
      </c>
      <c r="M21" s="59" t="str">
        <f>IF($D$9=BDD!$E$2,CONCATENATE($D$13,"°"),"")</f>
        <v/>
      </c>
      <c r="N21" s="59" t="str">
        <f>IF($F$9=BDD!$E$2,CONCATENATE($F$13,"°"),"")</f>
        <v/>
      </c>
      <c r="O21" s="59" t="str">
        <f>IF($G$9=BDD!$E$2,CONCATENATE($G$13,"°"),"")</f>
        <v/>
      </c>
      <c r="P21" s="59" t="str">
        <f>IF($H$9=BDD!$E$2,CONCATENATE($H$13,"°"),"")</f>
        <v/>
      </c>
      <c r="Q21" s="59" t="str">
        <f>IF($I$9=BDD!$E$2,CONCATENATE($I$13,"°"),"")</f>
        <v/>
      </c>
      <c r="R21" s="60" t="str">
        <f>IF($J$9=BDD!$E$2,CONCATENATE($J$13,"°"),"")</f>
        <v/>
      </c>
    </row>
    <row r="24" spans="2:18" x14ac:dyDescent="0.25">
      <c r="I24" s="74"/>
    </row>
  </sheetData>
  <sheetProtection algorithmName="SHA-512" hashValue="smAyzBYGM8gfxc8JBReHhmjOFnXlXJBuWh302sXLJVnWu9gAblsDTypLVnn8Y8Ep5a24wskx7zBHqeNdWrs7VA==" saltValue="lIgTKal7cGkWpCOaoWLqfw==" spinCount="100000" sheet="1" objects="1" scenarios="1" selectLockedCells="1"/>
  <mergeCells count="2">
    <mergeCell ref="E2:F2"/>
    <mergeCell ref="B20:B21"/>
  </mergeCells>
  <conditionalFormatting sqref="G2 C3:C5 C10:D11 D9 D13 F9:J11 F13:J13 C2">
    <cfRule type="containsBlanks" dxfId="1" priority="2">
      <formula>LEN(TRIM(C2))=0</formula>
    </cfRule>
  </conditionalFormatting>
  <conditionalFormatting sqref="C17:J17 C19:J19">
    <cfRule type="containsErrors" dxfId="0" priority="1">
      <formula>ISERROR(C17)</formula>
    </cfRule>
  </conditionalFormatting>
  <dataValidations count="5">
    <dataValidation type="whole" allowBlank="1" showInputMessage="1" showErrorMessage="1" errorTitle="Saisie non conforme" error="Veuillez saisir un nombre compris entre 1 et 180 °" prompt="angle Є [1;180]" sqref="F13:J13 D13" xr:uid="{7D1DE901-FA5F-47A6-A741-1204FC24326E}">
      <formula1>1</formula1>
      <formula2>180</formula2>
    </dataValidation>
    <dataValidation type="whole" operator="greaterThan" allowBlank="1" showInputMessage="1" showErrorMessage="1" errorTitle="Saisie non conforme" error="Veuillez saisir un entier strictement positif en mm" prompt="Diamètre du regard" sqref="C3" xr:uid="{E5B3F42E-0F56-403A-BC25-683A40369024}">
      <formula1>1</formula1>
    </dataValidation>
    <dataValidation allowBlank="1" showInputMessage="1" showErrorMessage="1" errorTitle="Saisie non conforme" error="Veuillez saisir un nombre décimal" prompt="altimétrie en m" sqref="C4:C5" xr:uid="{B3D71914-65DB-454E-9803-8A77D319BC4D}"/>
    <dataValidation type="decimal" allowBlank="1" showInputMessage="1" showErrorMessage="1" errorTitle="Saisie non conforme" error="Veuillez saisir un nombre décimal" prompt="Différence entre les entrée et les sorties" sqref="G2" xr:uid="{A51C2F3C-9799-4C68-9D03-5B22D5173D68}">
      <formula1>-99999</formula1>
      <formula2>99999</formula2>
    </dataValidation>
    <dataValidation type="whole" operator="greaterThan" allowBlank="1" showInputMessage="1" showErrorMessage="1" errorTitle="Saisie non conforme" error="Veuillez saisir un entier strictement positif en mm" prompt="Saisissez le diamètre" sqref="F10:J10 C10:D10" xr:uid="{A726E657-1555-4A58-A56F-C34E80E02212}">
      <formula1>1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Saisie non conforme" error="Veuillez choisir parmi les propositions" prompt="Choissisez la position" xr:uid="{ED06BCA0-BDF0-4D3F-868D-D571C2E541B9}">
          <x14:formula1>
            <xm:f>BDD!$E$1:$E$3</xm:f>
          </x14:formula1>
          <xm:sqref>D9 F9:J9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DB0C4F-6AB1-4873-8C2C-F37A73049A14}">
  <sheetPr codeName="Feuil4">
    <tabColor rgb="FFC00000"/>
  </sheetPr>
  <dimension ref="A1:A87"/>
  <sheetViews>
    <sheetView view="pageLayout" zoomScale="85" zoomScaleNormal="130" zoomScalePageLayoutView="85" workbookViewId="0"/>
  </sheetViews>
  <sheetFormatPr baseColWidth="10" defaultRowHeight="15" x14ac:dyDescent="0.25"/>
  <cols>
    <col min="1" max="1" width="87.5703125" style="27" customWidth="1"/>
    <col min="2" max="16384" width="11.42578125" style="27"/>
  </cols>
  <sheetData>
    <row r="1" ht="0.75" customHeight="1" x14ac:dyDescent="0.25"/>
    <row r="2" ht="360" customHeight="1" x14ac:dyDescent="0.25"/>
    <row r="3" ht="360" customHeight="1" x14ac:dyDescent="0.25"/>
    <row r="4" ht="360" customHeight="1" x14ac:dyDescent="0.25"/>
    <row r="5" ht="360" customHeight="1" x14ac:dyDescent="0.25"/>
    <row r="6" ht="360" customHeight="1" x14ac:dyDescent="0.25"/>
    <row r="7" ht="360" customHeight="1" x14ac:dyDescent="0.25"/>
    <row r="8" ht="360" customHeight="1" x14ac:dyDescent="0.25"/>
    <row r="9" ht="360" customHeight="1" x14ac:dyDescent="0.25"/>
    <row r="10" ht="360" customHeight="1" x14ac:dyDescent="0.25"/>
    <row r="11" ht="360" customHeight="1" x14ac:dyDescent="0.25"/>
    <row r="12" ht="360" customHeight="1" x14ac:dyDescent="0.25"/>
    <row r="13" ht="360" customHeight="1" x14ac:dyDescent="0.25"/>
    <row r="14" ht="360" customHeight="1" x14ac:dyDescent="0.25"/>
    <row r="15" ht="360" customHeight="1" x14ac:dyDescent="0.25"/>
    <row r="16" ht="360" customHeight="1" x14ac:dyDescent="0.25"/>
    <row r="17" ht="360" customHeight="1" x14ac:dyDescent="0.25"/>
    <row r="18" ht="360" customHeight="1" x14ac:dyDescent="0.25"/>
    <row r="19" ht="360" customHeight="1" x14ac:dyDescent="0.25"/>
    <row r="20" ht="360" customHeight="1" x14ac:dyDescent="0.25"/>
    <row r="21" ht="360" customHeight="1" x14ac:dyDescent="0.25"/>
    <row r="22" ht="360" customHeight="1" x14ac:dyDescent="0.25"/>
    <row r="23" ht="360" customHeight="1" x14ac:dyDescent="0.25"/>
    <row r="24" ht="360" customHeight="1" x14ac:dyDescent="0.25"/>
    <row r="25" ht="360" customHeight="1" x14ac:dyDescent="0.25"/>
    <row r="26" ht="360" customHeight="1" x14ac:dyDescent="0.25"/>
    <row r="27" ht="360" customHeight="1" x14ac:dyDescent="0.25"/>
    <row r="28" ht="360" customHeight="1" x14ac:dyDescent="0.25"/>
    <row r="29" ht="360" customHeight="1" x14ac:dyDescent="0.25"/>
    <row r="30" ht="360" customHeight="1" x14ac:dyDescent="0.25"/>
    <row r="31" ht="360" customHeight="1" x14ac:dyDescent="0.25"/>
    <row r="32" ht="360" customHeight="1" x14ac:dyDescent="0.25"/>
    <row r="33" ht="360" customHeight="1" x14ac:dyDescent="0.25"/>
    <row r="34" ht="360" customHeight="1" x14ac:dyDescent="0.25"/>
    <row r="35" ht="360" customHeight="1" x14ac:dyDescent="0.25"/>
    <row r="36" ht="360" customHeight="1" x14ac:dyDescent="0.25"/>
    <row r="37" ht="360" customHeight="1" x14ac:dyDescent="0.25"/>
    <row r="38" ht="360" customHeight="1" x14ac:dyDescent="0.25"/>
    <row r="39" ht="360" customHeight="1" x14ac:dyDescent="0.25"/>
    <row r="40" ht="360" customHeight="1" x14ac:dyDescent="0.25"/>
    <row r="41" ht="360" customHeight="1" x14ac:dyDescent="0.25"/>
    <row r="42" ht="360" customHeight="1" x14ac:dyDescent="0.25"/>
    <row r="43" ht="360" customHeight="1" x14ac:dyDescent="0.25"/>
    <row r="44" ht="360" customHeight="1" x14ac:dyDescent="0.25"/>
    <row r="45" ht="360" customHeight="1" x14ac:dyDescent="0.25"/>
    <row r="46" ht="360" customHeight="1" x14ac:dyDescent="0.25"/>
    <row r="47" ht="360" customHeight="1" x14ac:dyDescent="0.25"/>
    <row r="48" ht="360" customHeight="1" x14ac:dyDescent="0.25"/>
    <row r="49" ht="360" customHeight="1" x14ac:dyDescent="0.25"/>
    <row r="50" ht="360" customHeight="1" x14ac:dyDescent="0.25"/>
    <row r="51" ht="360" customHeight="1" x14ac:dyDescent="0.25"/>
    <row r="52" ht="360" customHeight="1" x14ac:dyDescent="0.25"/>
    <row r="53" ht="360" customHeight="1" x14ac:dyDescent="0.25"/>
    <row r="54" ht="360" customHeight="1" x14ac:dyDescent="0.25"/>
    <row r="55" ht="360" customHeight="1" x14ac:dyDescent="0.25"/>
    <row r="56" ht="360" customHeight="1" x14ac:dyDescent="0.25"/>
    <row r="57" ht="360" customHeight="1" x14ac:dyDescent="0.25"/>
    <row r="58" ht="360" customHeight="1" x14ac:dyDescent="0.25"/>
    <row r="59" ht="360" customHeight="1" x14ac:dyDescent="0.25"/>
    <row r="60" ht="360" customHeight="1" x14ac:dyDescent="0.25"/>
    <row r="61" ht="360" customHeight="1" x14ac:dyDescent="0.25"/>
    <row r="62" ht="360" customHeight="1" x14ac:dyDescent="0.25"/>
    <row r="63" ht="360" customHeight="1" x14ac:dyDescent="0.25"/>
    <row r="64" ht="360" customHeight="1" x14ac:dyDescent="0.25"/>
    <row r="65" ht="360" customHeight="1" x14ac:dyDescent="0.25"/>
    <row r="66" ht="360" customHeight="1" x14ac:dyDescent="0.25"/>
    <row r="67" ht="360" customHeight="1" x14ac:dyDescent="0.25"/>
    <row r="68" ht="360" customHeight="1" x14ac:dyDescent="0.25"/>
    <row r="69" ht="360" customHeight="1" x14ac:dyDescent="0.25"/>
    <row r="70" ht="360" customHeight="1" x14ac:dyDescent="0.25"/>
    <row r="71" ht="360" customHeight="1" x14ac:dyDescent="0.25"/>
    <row r="72" ht="360" customHeight="1" x14ac:dyDescent="0.25"/>
    <row r="73" ht="360" customHeight="1" x14ac:dyDescent="0.25"/>
    <row r="74" ht="360" customHeight="1" x14ac:dyDescent="0.25"/>
    <row r="75" ht="360" customHeight="1" x14ac:dyDescent="0.25"/>
    <row r="76" ht="360" customHeight="1" x14ac:dyDescent="0.25"/>
    <row r="77" ht="360" customHeight="1" x14ac:dyDescent="0.25"/>
    <row r="78" ht="360" customHeight="1" x14ac:dyDescent="0.25"/>
    <row r="79" ht="360" customHeight="1" x14ac:dyDescent="0.25"/>
    <row r="80" ht="360" customHeight="1" x14ac:dyDescent="0.25"/>
    <row r="81" ht="360" customHeight="1" x14ac:dyDescent="0.25"/>
    <row r="82" ht="360" customHeight="1" x14ac:dyDescent="0.25"/>
    <row r="83" ht="360" customHeight="1" x14ac:dyDescent="0.25"/>
    <row r="84" ht="360" customHeight="1" x14ac:dyDescent="0.25"/>
    <row r="85" ht="360" customHeight="1" x14ac:dyDescent="0.25"/>
    <row r="86" ht="360" customHeight="1" x14ac:dyDescent="0.25"/>
    <row r="87" ht="360" customHeight="1" x14ac:dyDescent="0.25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Calepinage</vt:lpstr>
      <vt:lpstr>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MASSE</dc:creator>
  <cp:lastModifiedBy>Julien MASSE</cp:lastModifiedBy>
  <cp:lastPrinted>2019-04-12T17:17:29Z</cp:lastPrinted>
  <dcterms:created xsi:type="dcterms:W3CDTF">2019-04-01T19:21:19Z</dcterms:created>
  <dcterms:modified xsi:type="dcterms:W3CDTF">2019-05-01T17:16:54Z</dcterms:modified>
</cp:coreProperties>
</file>