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main.glb.corp.local\ep-cg$\Home\BIN\0\L0538950\Desktop\"/>
    </mc:Choice>
  </mc:AlternateContent>
  <bookViews>
    <workbookView xWindow="0" yWindow="0" windowWidth="26745" windowHeight="11205"/>
  </bookViews>
  <sheets>
    <sheet name="31-07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1" l="1"/>
  <c r="I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F12" i="1"/>
  <c r="D12" i="1"/>
  <c r="B12" i="1"/>
  <c r="F10" i="1"/>
  <c r="D10" i="1"/>
  <c r="B10" i="1"/>
  <c r="F8" i="1"/>
  <c r="D8" i="1"/>
  <c r="B8" i="1"/>
  <c r="H6" i="1"/>
  <c r="F6" i="1"/>
  <c r="D6" i="1"/>
  <c r="B6" i="1"/>
</calcChain>
</file>

<file path=xl/sharedStrings.xml><?xml version="1.0" encoding="utf-8"?>
<sst xmlns="http://schemas.openxmlformats.org/spreadsheetml/2006/main" count="91" uniqueCount="68">
  <si>
    <t>Total Demandes</t>
  </si>
  <si>
    <t>Assainissement</t>
  </si>
  <si>
    <t>Electroménager</t>
  </si>
  <si>
    <t>Générateur</t>
  </si>
  <si>
    <t>Audiovisuel</t>
  </si>
  <si>
    <t>Fourniture Gasoil</t>
  </si>
  <si>
    <t>Manutention</t>
  </si>
  <si>
    <t>Climatisation</t>
  </si>
  <si>
    <t>Entretien Nettoyage</t>
  </si>
  <si>
    <t>Plomberie</t>
  </si>
  <si>
    <t>Electricité</t>
  </si>
  <si>
    <t>Lutte contre les nuisibles</t>
  </si>
  <si>
    <t>Second œuvre</t>
  </si>
  <si>
    <t>N° Demande</t>
  </si>
  <si>
    <t>Date Reception</t>
  </si>
  <si>
    <t>Date Resolution</t>
  </si>
  <si>
    <t>Date du jour</t>
  </si>
  <si>
    <t>Délais de résolution</t>
  </si>
  <si>
    <t>Identification</t>
  </si>
  <si>
    <t>Sujet</t>
  </si>
  <si>
    <t>Problème</t>
  </si>
  <si>
    <t>Etat Avancement</t>
  </si>
  <si>
    <t>Colonne1</t>
  </si>
  <si>
    <t>1907131506</t>
  </si>
  <si>
    <t>CMO2_B_3D</t>
  </si>
  <si>
    <t>Problème de clim</t>
  </si>
  <si>
    <t>Intervention / Travaux en cours</t>
  </si>
  <si>
    <t>1907131507</t>
  </si>
  <si>
    <t>Demande des trous pour l'installation moustiquaire</t>
  </si>
  <si>
    <t>Second oeuvre</t>
  </si>
  <si>
    <t>1907131520</t>
  </si>
  <si>
    <t>CSA1_B_3D</t>
  </si>
  <si>
    <t>Sèche-linge défectueux</t>
  </si>
  <si>
    <t>Intervention réalisée</t>
  </si>
  <si>
    <t>1907131529</t>
  </si>
  <si>
    <t>CSA1_B_2G</t>
  </si>
  <si>
    <t xml:space="preserve">Réintégration sèche-linge </t>
  </si>
  <si>
    <t>Intervention planifiée</t>
  </si>
  <si>
    <t>1907131538</t>
  </si>
  <si>
    <t>CSA1_A_4D</t>
  </si>
  <si>
    <t>Remplacement plaque vitro.</t>
  </si>
  <si>
    <t>1907131551</t>
  </si>
  <si>
    <t>GAL_A_2G</t>
  </si>
  <si>
    <t>Remplacement lampe.</t>
  </si>
  <si>
    <t>1907131564</t>
  </si>
  <si>
    <t>VV502</t>
  </si>
  <si>
    <t>Fuite d'eau</t>
  </si>
  <si>
    <t>Piscines</t>
  </si>
  <si>
    <t>1907131579</t>
  </si>
  <si>
    <t>CSA1_D_3D</t>
  </si>
  <si>
    <t>Ampoules grillées.</t>
  </si>
  <si>
    <t>1907131583</t>
  </si>
  <si>
    <t>Nettoyage.</t>
  </si>
  <si>
    <t>1907131535</t>
  </si>
  <si>
    <t>CMO2_B_1D</t>
  </si>
  <si>
    <t xml:space="preserve">Transfert d’un salon noir </t>
  </si>
  <si>
    <t>1907131543</t>
  </si>
  <si>
    <t>CMO2_B_1G</t>
  </si>
  <si>
    <t xml:space="preserve">Réintégration  du salon </t>
  </si>
  <si>
    <t>1907131525</t>
  </si>
  <si>
    <t>CMO2_D_2G</t>
  </si>
  <si>
    <t xml:space="preserve">Nettoyage  appartements  </t>
  </si>
  <si>
    <t>1907131526</t>
  </si>
  <si>
    <t>CSA1_B_1D</t>
  </si>
  <si>
    <t>Observations :</t>
  </si>
  <si>
    <t xml:space="preserve">DEMANDES JOURNALIERES </t>
  </si>
  <si>
    <t>Attente validation</t>
  </si>
  <si>
    <t>TRANS_R0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</si>
</sst>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\/m\/yyyy\ h\:mm\:ss"/>
    <numFmt numFmtId="165" formatCode="h:mm:ss;@"/>
  </numFmts>
  <fonts count="18" x14ac:knownFonts="1">
    <font>
      <sz val="10"/>
      <name val="Arial"/>
    </font>
    <font>
      <b/>
      <sz val="16"/>
      <color rgb="FF002060"/>
      <name val="Arial"/>
      <family val="1"/>
      <charset val="1"/>
    </font>
    <font>
      <sz val="10"/>
      <color indexed="8"/>
      <name val="Arial"/>
      <family val="2"/>
    </font>
    <font>
      <b/>
      <sz val="10"/>
      <color indexed="10"/>
      <name val="Arial"/>
      <family val="1"/>
      <charset val="1"/>
    </font>
    <font>
      <b/>
      <sz val="10"/>
      <color theme="0"/>
      <name val="Arial"/>
      <family val="2"/>
    </font>
    <font>
      <b/>
      <sz val="12"/>
      <color rgb="FF002060"/>
      <name val="Arial"/>
      <family val="2"/>
    </font>
    <font>
      <b/>
      <sz val="9"/>
      <color theme="0"/>
      <name val="Arial"/>
      <family val="2"/>
    </font>
    <font>
      <b/>
      <sz val="11"/>
      <color rgb="FFFF0000"/>
      <name val="Arial"/>
      <family val="2"/>
    </font>
    <font>
      <b/>
      <sz val="14"/>
      <color rgb="FFFF0000"/>
      <name val="Arial"/>
      <family val="1"/>
      <charset val="1"/>
    </font>
    <font>
      <b/>
      <sz val="10"/>
      <color rgb="FF002060"/>
      <name val="Arial"/>
      <family val="2"/>
    </font>
    <font>
      <b/>
      <sz val="9"/>
      <name val="Arial"/>
      <family val="2"/>
    </font>
    <font>
      <b/>
      <sz val="12"/>
      <color rgb="FFFF0000"/>
      <name val="Arial"/>
      <family val="2"/>
    </font>
    <font>
      <b/>
      <sz val="10"/>
      <color theme="0"/>
      <name val="Arial"/>
      <family val="1"/>
      <charset val="1"/>
    </font>
    <font>
      <sz val="9"/>
      <color rgb="FF002060"/>
      <name val="Arial"/>
      <family val="1"/>
      <charset val="1"/>
    </font>
    <font>
      <sz val="9"/>
      <color rgb="FF002060"/>
      <name val="Arial"/>
      <family val="2"/>
    </font>
    <font>
      <sz val="9"/>
      <color rgb="FFFF0000"/>
      <name val="Arial"/>
      <family val="1"/>
      <charset val="1"/>
    </font>
    <font>
      <b/>
      <u/>
      <sz val="10"/>
      <color indexed="8"/>
      <name val="Arial"/>
      <family val="2"/>
    </font>
    <font>
      <b/>
      <i/>
      <sz val="10"/>
      <color rgb="FF00206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horizontal="center" vertical="center" wrapText="1" readingOrder="1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top"/>
    </xf>
    <xf numFmtId="3" fontId="3" fillId="0" borderId="0" xfId="0" applyNumberFormat="1" applyFont="1" applyAlignment="1">
      <alignment horizontal="right" vertical="top"/>
    </xf>
    <xf numFmtId="0" fontId="4" fillId="2" borderId="0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vertical="top"/>
    </xf>
    <xf numFmtId="0" fontId="5" fillId="3" borderId="0" xfId="0" applyFont="1" applyFill="1" applyAlignment="1">
      <alignment horizontal="left" vertical="center"/>
    </xf>
    <xf numFmtId="0" fontId="6" fillId="2" borderId="0" xfId="0" applyFont="1" applyFill="1" applyBorder="1" applyAlignment="1">
      <alignment horizontal="right" vertical="center"/>
    </xf>
    <xf numFmtId="1" fontId="7" fillId="0" borderId="0" xfId="0" applyNumberFormat="1" applyFont="1" applyBorder="1" applyAlignment="1">
      <alignment horizontal="left" vertical="center"/>
    </xf>
    <xf numFmtId="14" fontId="6" fillId="2" borderId="0" xfId="0" applyNumberFormat="1" applyFont="1" applyFill="1" applyAlignment="1">
      <alignment horizontal="right" vertical="center"/>
    </xf>
    <xf numFmtId="1" fontId="7" fillId="0" borderId="0" xfId="0" applyNumberFormat="1" applyFont="1" applyBorder="1" applyAlignment="1">
      <alignment horizontal="center" vertical="center"/>
    </xf>
    <xf numFmtId="0" fontId="8" fillId="3" borderId="0" xfId="0" applyFont="1" applyFill="1" applyAlignment="1">
      <alignment vertical="top"/>
    </xf>
    <xf numFmtId="0" fontId="0" fillId="0" borderId="0" xfId="0" applyAlignment="1">
      <alignment horizontal="center"/>
    </xf>
    <xf numFmtId="0" fontId="4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right" vertical="center" indent="1"/>
    </xf>
    <xf numFmtId="0" fontId="6" fillId="2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horizontal="left" vertical="center" indent="1"/>
    </xf>
    <xf numFmtId="1" fontId="11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Border="1" applyAlignment="1">
      <alignment horizontal="left" vertical="center"/>
    </xf>
    <xf numFmtId="14" fontId="0" fillId="0" borderId="0" xfId="0" applyNumberFormat="1" applyAlignment="1">
      <alignment horizontal="center"/>
    </xf>
    <xf numFmtId="0" fontId="9" fillId="3" borderId="0" xfId="0" applyFont="1" applyFill="1" applyAlignment="1">
      <alignment horizontal="right" vertical="center"/>
    </xf>
    <xf numFmtId="1" fontId="11" fillId="3" borderId="0" xfId="0" applyNumberFormat="1" applyFont="1" applyFill="1" applyBorder="1" applyAlignment="1">
      <alignment horizontal="left" vertical="center"/>
    </xf>
    <xf numFmtId="0" fontId="10" fillId="3" borderId="0" xfId="0" applyFont="1" applyFill="1" applyAlignment="1">
      <alignment horizontal="left" vertical="center" indent="1"/>
    </xf>
    <xf numFmtId="14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12" fillId="0" borderId="1" xfId="0" applyFont="1" applyBorder="1" applyAlignment="1">
      <alignment horizontal="center" vertical="center" wrapText="1" readingOrder="1"/>
    </xf>
    <xf numFmtId="0" fontId="12" fillId="2" borderId="1" xfId="0" applyFont="1" applyFill="1" applyBorder="1" applyAlignment="1">
      <alignment horizontal="center" vertical="center" wrapText="1" readingOrder="1"/>
    </xf>
    <xf numFmtId="0" fontId="4" fillId="0" borderId="2" xfId="0" applyFont="1" applyBorder="1" applyAlignment="1">
      <alignment horizontal="center" vertical="center" wrapText="1" readingOrder="1"/>
    </xf>
    <xf numFmtId="0" fontId="13" fillId="0" borderId="0" xfId="0" applyFont="1" applyBorder="1" applyAlignment="1">
      <alignment horizontal="center" vertical="top"/>
    </xf>
    <xf numFmtId="164" fontId="14" fillId="3" borderId="0" xfId="0" applyNumberFormat="1" applyFont="1" applyFill="1" applyAlignment="1">
      <alignment horizontal="center" vertical="top"/>
    </xf>
    <xf numFmtId="164" fontId="13" fillId="0" borderId="0" xfId="0" applyNumberFormat="1" applyFont="1" applyBorder="1" applyAlignment="1">
      <alignment horizontal="left" vertical="top"/>
    </xf>
    <xf numFmtId="46" fontId="13" fillId="0" borderId="0" xfId="0" applyNumberFormat="1" applyFont="1" applyFill="1" applyBorder="1" applyAlignment="1">
      <alignment horizontal="left" vertical="top"/>
    </xf>
    <xf numFmtId="0" fontId="13" fillId="0" borderId="0" xfId="0" applyFont="1" applyBorder="1" applyAlignment="1">
      <alignment horizontal="left" vertical="top"/>
    </xf>
    <xf numFmtId="0" fontId="15" fillId="0" borderId="0" xfId="0" applyFont="1" applyFill="1" applyBorder="1" applyAlignment="1">
      <alignment horizontal="center" vertical="top"/>
    </xf>
    <xf numFmtId="0" fontId="14" fillId="0" borderId="0" xfId="0" applyFont="1" applyAlignment="1">
      <alignment horizontal="left" vertical="top"/>
    </xf>
    <xf numFmtId="0" fontId="14" fillId="0" borderId="0" xfId="0" applyFont="1" applyBorder="1" applyAlignment="1">
      <alignment horizontal="center" vertical="top"/>
    </xf>
    <xf numFmtId="164" fontId="14" fillId="0" borderId="0" xfId="0" applyNumberFormat="1" applyFont="1" applyFill="1" applyBorder="1" applyAlignment="1">
      <alignment horizontal="left" vertical="top"/>
    </xf>
    <xf numFmtId="46" fontId="14" fillId="0" borderId="0" xfId="0" applyNumberFormat="1" applyFont="1" applyFill="1" applyBorder="1" applyAlignment="1">
      <alignment horizontal="left" vertical="top"/>
    </xf>
    <xf numFmtId="0" fontId="14" fillId="0" borderId="0" xfId="0" applyFont="1" applyFill="1" applyBorder="1" applyAlignment="1">
      <alignment horizontal="left" vertical="top"/>
    </xf>
    <xf numFmtId="0" fontId="14" fillId="0" borderId="0" xfId="0" applyFont="1" applyBorder="1" applyAlignment="1">
      <alignment horizontal="left" vertical="top"/>
    </xf>
    <xf numFmtId="0" fontId="14" fillId="3" borderId="0" xfId="0" applyFont="1" applyFill="1" applyBorder="1" applyAlignment="1">
      <alignment horizontal="center" vertical="top"/>
    </xf>
    <xf numFmtId="0" fontId="16" fillId="0" borderId="0" xfId="0" applyFont="1" applyAlignment="1">
      <alignment vertical="top"/>
    </xf>
    <xf numFmtId="165" fontId="17" fillId="3" borderId="0" xfId="0" applyNumberFormat="1" applyFont="1" applyFill="1" applyAlignment="1">
      <alignment vertical="top"/>
    </xf>
  </cellXfs>
  <cellStyles count="1">
    <cellStyle name="Normal" xfId="0" builtinId="0"/>
  </cellStyles>
  <dxfs count="30">
    <dxf>
      <font>
        <b/>
        <i val="0"/>
        <color rgb="FF002060"/>
      </font>
      <fill>
        <patternFill>
          <bgColor theme="7" tint="0.59996337778862885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ont>
        <b val="0"/>
        <i val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ont>
        <b/>
        <i val="0"/>
        <color theme="0"/>
      </font>
      <fill>
        <patternFill>
          <bgColor theme="8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Arial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Arial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Arial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Arial"/>
        <scheme val="none"/>
      </font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Arial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Arial"/>
        <scheme val="none"/>
      </font>
      <numFmt numFmtId="31" formatCode="[h]:mm:ss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Arial"/>
        <scheme val="none"/>
      </font>
      <numFmt numFmtId="164" formatCode="d\/m\/yyyy\ h\:mm\:ss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Arial"/>
        <scheme val="none"/>
      </font>
      <numFmt numFmtId="164" formatCode="d\/m\/yyyy\ h\:mm\:ss"/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Arial"/>
        <scheme val="none"/>
      </font>
      <numFmt numFmtId="164" formatCode="d\/m\/yyyy\ h\:mm\:ss"/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Arial"/>
        <scheme val="none"/>
      </font>
      <alignment horizontal="center" vertical="top" textRotation="0" wrapText="0" indent="0" justifyLastLine="0" shrinkToFit="0" readingOrder="0"/>
    </dxf>
    <dxf>
      <border>
        <bottom style="thin">
          <color rgb="FF000000"/>
        </bottom>
      </border>
    </dxf>
    <dxf>
      <border outline="0">
        <left style="thin">
          <color rgb="FF000000"/>
        </lef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Arial"/>
        <scheme val="none"/>
      </font>
      <alignment horizontal="left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alignment horizontal="center" vertical="center" textRotation="0" wrapText="1" indent="0" justifyLastLine="0" shrinkToFit="0" readingOrder="1"/>
      <border diagonalUp="0" diagonalDown="0" outline="0">
        <left/>
        <right/>
        <top/>
        <bottom/>
      </border>
    </dxf>
    <dxf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002060"/>
        </patternFill>
      </fill>
    </dxf>
  </dxfs>
  <tableStyles count="1" defaultTableStyle="TableStyleMedium2" defaultPivotStyle="PivotStyleLight16">
    <tableStyle name="Style de tableau 1" pivot="0" count="2">
      <tableStyleElement type="headerRow" dxfId="29"/>
      <tableStyleElement type="firstColumnStripe" dxfId="2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34568555862677380" displayName="Tableau134568555862677380" ref="A16:J29" totalsRowShown="0" headerRowDxfId="27" dataDxfId="26" headerRowBorderDxfId="24" tableBorderDxfId="25">
  <autoFilter ref="A16:J29"/>
  <sortState ref="A16:J28">
    <sortCondition ref="C15:C28"/>
  </sortState>
  <tableColumns count="10">
    <tableColumn id="1" name="N° Demande" dataDxfId="23"/>
    <tableColumn id="2" name="Date Reception" dataDxfId="22"/>
    <tableColumn id="3" name="Date Resolution" dataDxfId="21"/>
    <tableColumn id="14" name="Date du jour" dataDxfId="20">
      <calculatedColumnFormula>NOW()</calculatedColumnFormula>
    </tableColumn>
    <tableColumn id="13" name="Délais de résolution" dataDxfId="19"/>
    <tableColumn id="5" name="Identification" dataDxfId="18"/>
    <tableColumn id="6" name="Sujet" dataDxfId="17"/>
    <tableColumn id="7" name="Problème" dataDxfId="16"/>
    <tableColumn id="9" name="Etat Avancement" dataDxfId="15"/>
    <tableColumn id="4" name="Colonne1" dataDxfId="14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U30"/>
  <sheetViews>
    <sheetView showGridLines="0" tabSelected="1" workbookViewId="0">
      <selection activeCell="G38" sqref="G38"/>
    </sheetView>
  </sheetViews>
  <sheetFormatPr baseColWidth="10" defaultColWidth="24.5703125" defaultRowHeight="12.75" x14ac:dyDescent="0.2"/>
  <cols>
    <col min="1" max="1" width="21.42578125" style="3" bestFit="1" customWidth="1"/>
    <col min="2" max="2" width="19.42578125" style="3" bestFit="1" customWidth="1"/>
    <col min="3" max="3" width="23" style="3" customWidth="1"/>
    <col min="4" max="4" width="18.7109375" style="3" customWidth="1"/>
    <col min="5" max="5" width="24.5703125" style="3" customWidth="1"/>
    <col min="6" max="6" width="21" style="3" customWidth="1"/>
    <col min="7" max="7" width="54" style="3" customWidth="1"/>
    <col min="8" max="8" width="21.28515625" style="3" customWidth="1"/>
    <col min="9" max="9" width="26.42578125" style="6" bestFit="1" customWidth="1"/>
    <col min="10" max="10" width="37.5703125" style="3" customWidth="1"/>
    <col min="11" max="250" width="6.85546875" style="3" customWidth="1"/>
    <col min="251" max="251" width="16.7109375" style="3" customWidth="1"/>
    <col min="252" max="252" width="19.42578125" style="3" bestFit="1" customWidth="1"/>
    <col min="253" max="253" width="19.85546875" style="3" bestFit="1" customWidth="1"/>
    <col min="254" max="254" width="18.7109375" style="3" customWidth="1"/>
    <col min="255" max="255" width="24.5703125" style="3" customWidth="1"/>
  </cols>
  <sheetData>
    <row r="2" spans="1:255" ht="20.25" x14ac:dyDescent="0.2">
      <c r="A2" s="1" t="s">
        <v>65</v>
      </c>
      <c r="B2" s="1"/>
      <c r="C2" s="1"/>
      <c r="D2" s="1"/>
      <c r="E2" s="1"/>
      <c r="F2" s="1"/>
      <c r="G2" s="1"/>
      <c r="H2" s="1"/>
      <c r="I2" s="1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</row>
    <row r="4" spans="1:255" x14ac:dyDescent="0.2">
      <c r="G4" s="4"/>
      <c r="H4" s="5" t="s">
        <v>0</v>
      </c>
    </row>
    <row r="5" spans="1:255" ht="15.75" x14ac:dyDescent="0.2">
      <c r="H5" s="5"/>
      <c r="I5" s="7"/>
    </row>
    <row r="6" spans="1:255" ht="18" x14ac:dyDescent="0.2">
      <c r="A6" s="8" t="s">
        <v>1</v>
      </c>
      <c r="B6" s="9">
        <f>COUNTIF($H$17:$H$29, A6)</f>
        <v>0</v>
      </c>
      <c r="C6" s="10" t="s">
        <v>2</v>
      </c>
      <c r="D6" s="9">
        <f>COUNTIF($H$17:$H$29,C6)</f>
        <v>1</v>
      </c>
      <c r="E6" s="10" t="s">
        <v>3</v>
      </c>
      <c r="F6" s="9">
        <f>COUNTIF($H$17:$H$29,E6)</f>
        <v>0</v>
      </c>
      <c r="H6" s="11">
        <f>COUNTA(A17:A29)</f>
        <v>13</v>
      </c>
      <c r="I6" s="12"/>
    </row>
    <row r="7" spans="1:255" ht="15" x14ac:dyDescent="0.2">
      <c r="A7" s="13"/>
      <c r="B7" s="9"/>
      <c r="C7" s="13"/>
      <c r="D7" s="9"/>
      <c r="E7" s="13"/>
      <c r="F7" s="9"/>
      <c r="G7" s="13"/>
      <c r="H7" s="9"/>
    </row>
    <row r="8" spans="1:255" ht="15" x14ac:dyDescent="0.2">
      <c r="A8" s="14" t="s">
        <v>4</v>
      </c>
      <c r="B8" s="9">
        <f>COUNTIF($H$17:$H$29, A8)</f>
        <v>0</v>
      </c>
      <c r="C8" s="15" t="s">
        <v>5</v>
      </c>
      <c r="D8" s="9">
        <f>COUNTIF($H$17:$H$29,C8)</f>
        <v>0</v>
      </c>
      <c r="E8" s="16" t="s">
        <v>6</v>
      </c>
      <c r="F8" s="9">
        <f>COUNTIF($H$17:$H$29,E8)</f>
        <v>4</v>
      </c>
      <c r="G8" s="13"/>
      <c r="H8" s="9"/>
    </row>
    <row r="9" spans="1:255" ht="15" x14ac:dyDescent="0.2">
      <c r="A9" s="17"/>
      <c r="B9" s="9"/>
      <c r="C9" s="18"/>
      <c r="D9" s="9"/>
      <c r="E9" s="18"/>
      <c r="F9" s="9"/>
      <c r="G9" s="13"/>
      <c r="H9" s="9"/>
    </row>
    <row r="10" spans="1:255" ht="15" x14ac:dyDescent="0.2">
      <c r="A10" s="8" t="s">
        <v>7</v>
      </c>
      <c r="B10" s="9">
        <f>COUNTIF($H$17:$H$29, A10)</f>
        <v>1</v>
      </c>
      <c r="C10" s="10" t="s">
        <v>8</v>
      </c>
      <c r="D10" s="9">
        <f>COUNTIF($H$17:$H$29,C10)</f>
        <v>3</v>
      </c>
      <c r="E10" s="10" t="s">
        <v>9</v>
      </c>
      <c r="F10" s="9">
        <f>COUNTIF($H$17:$H$29,E10)</f>
        <v>0</v>
      </c>
      <c r="G10" s="13"/>
      <c r="H10" s="9"/>
    </row>
    <row r="11" spans="1:255" ht="15" x14ac:dyDescent="0.2">
      <c r="A11" s="13"/>
      <c r="B11" s="9"/>
      <c r="C11" s="13"/>
      <c r="D11" s="9"/>
      <c r="E11" s="13"/>
      <c r="F11" s="9"/>
      <c r="G11" s="13"/>
      <c r="H11" s="9"/>
    </row>
    <row r="12" spans="1:255" ht="15" x14ac:dyDescent="0.2">
      <c r="A12" s="14" t="s">
        <v>10</v>
      </c>
      <c r="B12" s="9">
        <f>COUNTIF($H$17:$H$29, A12)</f>
        <v>2</v>
      </c>
      <c r="C12" s="16" t="s">
        <v>11</v>
      </c>
      <c r="D12" s="9">
        <f>COUNTIF($H$17:$H$29,C12)</f>
        <v>0</v>
      </c>
      <c r="E12" s="16" t="s">
        <v>12</v>
      </c>
      <c r="F12" s="9">
        <f>COUNTIF($H$17:$H$29,E12)</f>
        <v>1</v>
      </c>
      <c r="G12" s="13"/>
      <c r="H12" s="9"/>
    </row>
    <row r="13" spans="1:255" ht="15.75" x14ac:dyDescent="0.2">
      <c r="A13" s="17"/>
      <c r="B13" s="19"/>
      <c r="C13" s="18"/>
      <c r="D13" s="20"/>
      <c r="E13" s="21"/>
      <c r="F13" s="21"/>
      <c r="G13" s="13"/>
    </row>
    <row r="14" spans="1:255" ht="15.75" x14ac:dyDescent="0.2">
      <c r="A14" s="14" t="s">
        <v>47</v>
      </c>
      <c r="B14" s="9">
        <f>COUNTIF($H$17:$H$29, A14)</f>
        <v>1</v>
      </c>
      <c r="C14" s="18"/>
      <c r="D14" s="20"/>
      <c r="E14" s="21"/>
      <c r="F14" s="21"/>
      <c r="G14" s="13"/>
    </row>
    <row r="15" spans="1:255" ht="15.75" x14ac:dyDescent="0.2">
      <c r="A15" s="22"/>
      <c r="B15" s="23"/>
      <c r="C15" s="24"/>
      <c r="D15" s="25"/>
      <c r="E15" s="25"/>
      <c r="F15" s="25"/>
      <c r="G15" s="26"/>
      <c r="H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6"/>
      <c r="HW15" s="6"/>
      <c r="HX15" s="6"/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  <c r="IS15" s="6"/>
      <c r="IT15" s="6"/>
      <c r="IU15" s="6"/>
    </row>
    <row r="16" spans="1:255" x14ac:dyDescent="0.2">
      <c r="A16" s="27" t="s">
        <v>13</v>
      </c>
      <c r="B16" s="27" t="s">
        <v>14</v>
      </c>
      <c r="C16" s="27" t="s">
        <v>15</v>
      </c>
      <c r="D16" s="27" t="s">
        <v>16</v>
      </c>
      <c r="E16" s="27" t="s">
        <v>17</v>
      </c>
      <c r="F16" s="27" t="s">
        <v>18</v>
      </c>
      <c r="G16" s="27" t="s">
        <v>19</v>
      </c>
      <c r="H16" s="27" t="s">
        <v>20</v>
      </c>
      <c r="I16" s="28" t="s">
        <v>21</v>
      </c>
      <c r="J16" s="29" t="s">
        <v>22</v>
      </c>
    </row>
    <row r="17" spans="1:10" x14ac:dyDescent="0.2">
      <c r="A17" s="30" t="s">
        <v>23</v>
      </c>
      <c r="B17" s="31">
        <v>43677.35</v>
      </c>
      <c r="C17" s="31">
        <v>43679.310416666667</v>
      </c>
      <c r="D17" s="32">
        <f t="shared" ref="D17:D29" ca="1" si="0">NOW()</f>
        <v>43678.455733101851</v>
      </c>
      <c r="E17" s="33"/>
      <c r="F17" s="34" t="s">
        <v>24</v>
      </c>
      <c r="G17" s="30" t="s">
        <v>25</v>
      </c>
      <c r="H17" s="34" t="s">
        <v>7</v>
      </c>
      <c r="I17" s="35" t="s">
        <v>26</v>
      </c>
      <c r="J17" s="36"/>
    </row>
    <row r="18" spans="1:10" s="3" customFormat="1" x14ac:dyDescent="0.2">
      <c r="A18" s="37" t="s">
        <v>27</v>
      </c>
      <c r="B18" s="31">
        <v>43677.352083333331</v>
      </c>
      <c r="C18" s="31">
        <v>43679.3125</v>
      </c>
      <c r="D18" s="38">
        <f t="shared" ca="1" si="0"/>
        <v>43678.455733101851</v>
      </c>
      <c r="E18" s="39"/>
      <c r="F18" s="40" t="s">
        <v>24</v>
      </c>
      <c r="G18" s="37" t="s">
        <v>28</v>
      </c>
      <c r="H18" s="41" t="s">
        <v>29</v>
      </c>
      <c r="I18" s="42" t="s">
        <v>26</v>
      </c>
      <c r="J18" s="36"/>
    </row>
    <row r="19" spans="1:10" s="3" customFormat="1" x14ac:dyDescent="0.2">
      <c r="A19" s="37" t="s">
        <v>30</v>
      </c>
      <c r="B19" s="31">
        <v>43677.404861111114</v>
      </c>
      <c r="C19" s="31">
        <v>43679.363888888889</v>
      </c>
      <c r="D19" s="38">
        <f t="shared" ca="1" si="0"/>
        <v>43678.455733101851</v>
      </c>
      <c r="E19" s="39"/>
      <c r="F19" s="40" t="s">
        <v>31</v>
      </c>
      <c r="G19" s="37" t="s">
        <v>32</v>
      </c>
      <c r="H19" s="41" t="s">
        <v>2</v>
      </c>
      <c r="I19" s="42" t="s">
        <v>33</v>
      </c>
      <c r="J19" s="36"/>
    </row>
    <row r="20" spans="1:10" s="3" customFormat="1" x14ac:dyDescent="0.2">
      <c r="A20" s="37" t="s">
        <v>34</v>
      </c>
      <c r="B20" s="31">
        <v>43677.43472222222</v>
      </c>
      <c r="C20" s="31">
        <v>43679.395138888889</v>
      </c>
      <c r="D20" s="38">
        <f t="shared" ca="1" si="0"/>
        <v>43678.455733101851</v>
      </c>
      <c r="E20" s="39"/>
      <c r="F20" s="40" t="s">
        <v>35</v>
      </c>
      <c r="G20" s="37" t="s">
        <v>36</v>
      </c>
      <c r="H20" s="41" t="s">
        <v>6</v>
      </c>
      <c r="I20" s="42" t="s">
        <v>37</v>
      </c>
      <c r="J20" s="36"/>
    </row>
    <row r="21" spans="1:10" s="3" customFormat="1" x14ac:dyDescent="0.2">
      <c r="A21" s="37" t="s">
        <v>38</v>
      </c>
      <c r="B21" s="31">
        <v>43677.451388888891</v>
      </c>
      <c r="C21" s="31">
        <v>43679.411805555559</v>
      </c>
      <c r="D21" s="38">
        <f t="shared" ca="1" si="0"/>
        <v>43678.455733101851</v>
      </c>
      <c r="E21" s="39"/>
      <c r="F21" s="40" t="s">
        <v>39</v>
      </c>
      <c r="G21" s="37" t="s">
        <v>40</v>
      </c>
      <c r="H21" s="41" t="s">
        <v>6</v>
      </c>
      <c r="I21" s="42" t="s">
        <v>66</v>
      </c>
      <c r="J21" s="36"/>
    </row>
    <row r="22" spans="1:10" s="3" customFormat="1" x14ac:dyDescent="0.2">
      <c r="A22" s="37" t="s">
        <v>41</v>
      </c>
      <c r="B22" s="31">
        <v>43677.500694444447</v>
      </c>
      <c r="C22" s="31">
        <v>43679.461111111108</v>
      </c>
      <c r="D22" s="38">
        <f t="shared" ca="1" si="0"/>
        <v>43678.455733101851</v>
      </c>
      <c r="E22" s="39"/>
      <c r="F22" s="40" t="s">
        <v>42</v>
      </c>
      <c r="G22" s="37" t="s">
        <v>43</v>
      </c>
      <c r="H22" s="41" t="s">
        <v>10</v>
      </c>
      <c r="I22" s="42" t="s">
        <v>33</v>
      </c>
      <c r="J22" s="36"/>
    </row>
    <row r="23" spans="1:10" s="3" customFormat="1" x14ac:dyDescent="0.2">
      <c r="A23" s="37" t="s">
        <v>44</v>
      </c>
      <c r="B23" s="31">
        <v>43677.65902777778</v>
      </c>
      <c r="C23" s="31">
        <v>43679.618750000001</v>
      </c>
      <c r="D23" s="38">
        <f t="shared" ca="1" si="0"/>
        <v>43678.455733101851</v>
      </c>
      <c r="E23" s="39"/>
      <c r="F23" s="40" t="s">
        <v>45</v>
      </c>
      <c r="G23" s="37" t="s">
        <v>46</v>
      </c>
      <c r="H23" s="41" t="s">
        <v>47</v>
      </c>
      <c r="I23" s="42" t="s">
        <v>37</v>
      </c>
      <c r="J23" s="36"/>
    </row>
    <row r="24" spans="1:10" s="3" customFormat="1" x14ac:dyDescent="0.2">
      <c r="A24" s="37" t="s">
        <v>48</v>
      </c>
      <c r="B24" s="31">
        <v>43677.719444444447</v>
      </c>
      <c r="C24" s="31">
        <v>43679.679861111108</v>
      </c>
      <c r="D24" s="38">
        <f t="shared" ca="1" si="0"/>
        <v>43678.455733101851</v>
      </c>
      <c r="E24" s="39"/>
      <c r="F24" s="40" t="s">
        <v>49</v>
      </c>
      <c r="G24" s="37" t="s">
        <v>50</v>
      </c>
      <c r="H24" s="41" t="s">
        <v>10</v>
      </c>
      <c r="I24" s="42" t="s">
        <v>37</v>
      </c>
      <c r="J24" s="36"/>
    </row>
    <row r="25" spans="1:10" s="3" customFormat="1" x14ac:dyDescent="0.2">
      <c r="A25" s="37" t="s">
        <v>51</v>
      </c>
      <c r="B25" s="31">
        <v>43677.732638888891</v>
      </c>
      <c r="C25" s="31">
        <v>43679.693749999999</v>
      </c>
      <c r="D25" s="38">
        <f t="shared" ca="1" si="0"/>
        <v>43678.455733101851</v>
      </c>
      <c r="E25" s="39"/>
      <c r="F25" s="40" t="s">
        <v>67</v>
      </c>
      <c r="G25" s="37" t="s">
        <v>52</v>
      </c>
      <c r="H25" s="41" t="s">
        <v>8</v>
      </c>
      <c r="I25" s="42" t="s">
        <v>37</v>
      </c>
      <c r="J25" s="36"/>
    </row>
    <row r="26" spans="1:10" s="3" customFormat="1" x14ac:dyDescent="0.2">
      <c r="A26" s="37" t="s">
        <v>53</v>
      </c>
      <c r="B26" s="31">
        <v>43677.443749999999</v>
      </c>
      <c r="C26" s="31">
        <v>43684.406944444447</v>
      </c>
      <c r="D26" s="38">
        <f t="shared" ca="1" si="0"/>
        <v>43678.455733101851</v>
      </c>
      <c r="E26" s="39"/>
      <c r="F26" s="40" t="s">
        <v>54</v>
      </c>
      <c r="G26" s="37" t="s">
        <v>55</v>
      </c>
      <c r="H26" s="41" t="s">
        <v>6</v>
      </c>
      <c r="I26" s="42" t="s">
        <v>37</v>
      </c>
      <c r="J26" s="36"/>
    </row>
    <row r="27" spans="1:10" s="3" customFormat="1" x14ac:dyDescent="0.2">
      <c r="A27" s="37" t="s">
        <v>56</v>
      </c>
      <c r="B27" s="31">
        <v>43677.461805555555</v>
      </c>
      <c r="C27" s="31">
        <v>43684.424305555556</v>
      </c>
      <c r="D27" s="38">
        <f t="shared" ca="1" si="0"/>
        <v>43678.455733101851</v>
      </c>
      <c r="E27" s="39"/>
      <c r="F27" s="40" t="s">
        <v>57</v>
      </c>
      <c r="G27" s="37" t="s">
        <v>58</v>
      </c>
      <c r="H27" s="41" t="s">
        <v>6</v>
      </c>
      <c r="I27" s="42" t="s">
        <v>37</v>
      </c>
      <c r="J27" s="36"/>
    </row>
    <row r="28" spans="1:10" s="3" customFormat="1" x14ac:dyDescent="0.2">
      <c r="A28" s="37" t="s">
        <v>59</v>
      </c>
      <c r="B28" s="31">
        <v>43677.42291666667</v>
      </c>
      <c r="C28" s="31">
        <v>43685.383333333331</v>
      </c>
      <c r="D28" s="38">
        <f t="shared" ca="1" si="0"/>
        <v>43678.455733101851</v>
      </c>
      <c r="E28" s="39"/>
      <c r="F28" s="40" t="s">
        <v>60</v>
      </c>
      <c r="G28" s="37" t="s">
        <v>61</v>
      </c>
      <c r="H28" s="41" t="s">
        <v>8</v>
      </c>
      <c r="I28" s="42" t="s">
        <v>37</v>
      </c>
      <c r="J28" s="36"/>
    </row>
    <row r="29" spans="1:10" s="3" customFormat="1" x14ac:dyDescent="0.2">
      <c r="A29" s="37" t="s">
        <v>62</v>
      </c>
      <c r="B29" s="31">
        <v>43677.426388888889</v>
      </c>
      <c r="C29" s="31">
        <v>43685.386111111111</v>
      </c>
      <c r="D29" s="38">
        <f t="shared" ca="1" si="0"/>
        <v>43678.455733101851</v>
      </c>
      <c r="E29" s="39"/>
      <c r="F29" s="40" t="s">
        <v>63</v>
      </c>
      <c r="G29" s="37" t="s">
        <v>61</v>
      </c>
      <c r="H29" s="41" t="s">
        <v>8</v>
      </c>
      <c r="I29" s="42" t="s">
        <v>37</v>
      </c>
      <c r="J29" s="36"/>
    </row>
    <row r="30" spans="1:10" s="3" customFormat="1" x14ac:dyDescent="0.2">
      <c r="A30" s="43" t="s">
        <v>64</v>
      </c>
      <c r="I30" s="44">
        <f ca="1">NOW()</f>
        <v>43678.455733101851</v>
      </c>
    </row>
  </sheetData>
  <mergeCells count="2">
    <mergeCell ref="A2:I2"/>
    <mergeCell ref="H4:H5"/>
  </mergeCells>
  <conditionalFormatting sqref="F17:F29">
    <cfRule type="containsText" dxfId="13" priority="14" stopIfTrue="1" operator="containsText" text="VV">
      <formula>NOT(ISERROR(SEARCH("VV",F17)))</formula>
    </cfRule>
    <cfRule type="containsText" priority="15" stopIfTrue="1" operator="containsText" text="VV">
      <formula>NOT(ISERROR(SEARCH("VV",F17)))</formula>
    </cfRule>
  </conditionalFormatting>
  <conditionalFormatting sqref="H17:H29">
    <cfRule type="containsText" dxfId="12" priority="4" stopIfTrue="1" operator="containsText" text="Assainissement">
      <formula>NOT(ISERROR(SEARCH("Assainissement",H17)))</formula>
    </cfRule>
    <cfRule type="containsText" dxfId="11" priority="5" stopIfTrue="1" operator="containsText" text="Fourniture Gasoil">
      <formula>NOT(ISERROR(SEARCH("Fourniture Gasoil",H17)))</formula>
    </cfRule>
    <cfRule type="containsText" dxfId="10" priority="6" stopIfTrue="1" operator="containsText" text="Climatisation">
      <formula>NOT(ISERROR(SEARCH("Climatisation",H17)))</formula>
    </cfRule>
    <cfRule type="containsText" dxfId="9" priority="7" stopIfTrue="1" operator="containsText" text="Second oeuvre">
      <formula>NOT(ISERROR(SEARCH("Second oeuvre",H17)))</formula>
    </cfRule>
    <cfRule type="containsText" dxfId="8" priority="8" stopIfTrue="1" operator="containsText" text="Manutention">
      <formula>NOT(ISERROR(SEARCH("Manutention",H17)))</formula>
    </cfRule>
    <cfRule type="containsText" dxfId="7" priority="9" stopIfTrue="1" operator="containsText" text="Lutte contre les nuisibles">
      <formula>NOT(ISERROR(SEARCH("Lutte contre les nuisibles",H17)))</formula>
    </cfRule>
    <cfRule type="containsText" dxfId="6" priority="10" stopIfTrue="1" operator="containsText" text="Electroménager">
      <formula>NOT(ISERROR(SEARCH("Electroménager",H17)))</formula>
    </cfRule>
    <cfRule type="containsText" dxfId="5" priority="11" stopIfTrue="1" operator="containsText" text="Plomberie">
      <formula>NOT(ISERROR(SEARCH("Plomberie",H17)))</formula>
    </cfRule>
    <cfRule type="containsText" dxfId="4" priority="12" stopIfTrue="1" operator="containsText" text="Audiovisuel">
      <formula>NOT(ISERROR(SEARCH("Audiovisuel",H17)))</formula>
    </cfRule>
    <cfRule type="containsText" dxfId="3" priority="13" stopIfTrue="1" operator="containsText" text="Electricité">
      <formula>NOT(ISERROR(SEARCH("Electricité",H17)))</formula>
    </cfRule>
  </conditionalFormatting>
  <conditionalFormatting sqref="I17:I29">
    <cfRule type="containsText" dxfId="2" priority="2" stopIfTrue="1" operator="containsText" text="CLO">
      <formula>NOT(ISERROR(SEARCH("CLO",I17)))</formula>
    </cfRule>
    <cfRule type="containsText" dxfId="1" priority="3" stopIfTrue="1" operator="containsText" text="CLO">
      <formula>NOT(ISERROR(SEARCH("CLO",I17)))</formula>
    </cfRule>
  </conditionalFormatting>
  <conditionalFormatting sqref="I17:I29">
    <cfRule type="containsText" dxfId="0" priority="1" operator="containsText" text="Travaux en cours">
      <formula>NOT(ISERROR(SEARCH("Travaux en cours",I17)))</formula>
    </cfRule>
  </conditionalFormatting>
  <conditionalFormatting sqref="E17:E29">
    <cfRule type="dataBar" priority="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{211AD0C0-5558-43EA-868F-8DDF8E5F35D3}</x14:id>
        </ext>
      </extLst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11AD0C0-5558-43EA-868F-8DDF8E5F35D3}">
            <x14:dataBar minLength="0" maxLength="100" negativeBarColorSameAsPositive="1" axisPosition="none">
              <x14:cfvo type="min"/>
              <x14:cfvo type="max"/>
            </x14:dataBar>
          </x14:cfRule>
          <xm:sqref>E17:E29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31-07</vt:lpstr>
    </vt:vector>
  </TitlesOfParts>
  <Company>TOTAL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Aullivier VOUIDIBIO</dc:creator>
  <cp:lastModifiedBy>Aullivier VOUIDIBIO</cp:lastModifiedBy>
  <dcterms:created xsi:type="dcterms:W3CDTF">2019-08-01T09:53:11Z</dcterms:created>
  <dcterms:modified xsi:type="dcterms:W3CDTF">2019-08-01T09:56:32Z</dcterms:modified>
</cp:coreProperties>
</file>