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105" windowWidth="14805" windowHeight="8010" firstSheet="1" activeTab="2"/>
  </bookViews>
  <sheets>
    <sheet name="Fériés" sheetId="1" state="hidden" r:id="rId1"/>
    <sheet name="Recherche" sheetId="16" r:id="rId2"/>
    <sheet name="JANVIER" sheetId="3" r:id="rId3"/>
    <sheet name="FEVRIER" sheetId="4" r:id="rId4"/>
    <sheet name="MARS" sheetId="5" r:id="rId5"/>
    <sheet name="AVRIL" sheetId="6" r:id="rId6"/>
    <sheet name="MAI" sheetId="7" r:id="rId7"/>
    <sheet name="JUIN" sheetId="8" r:id="rId8"/>
    <sheet name="JUILLET" sheetId="9" r:id="rId9"/>
    <sheet name="AOUT" sheetId="10" r:id="rId10"/>
    <sheet name="SEPTEMBRE" sheetId="11" r:id="rId11"/>
    <sheet name="OCTOBRE" sheetId="12" r:id="rId12"/>
    <sheet name="NOVEMBRE" sheetId="13" r:id="rId13"/>
    <sheet name="DECEMBRE" sheetId="14" r:id="rId14"/>
  </sheets>
  <definedNames>
    <definedName name="Férié">Fériés!$D:$D</definedName>
    <definedName name="Plage">JANVIER!$9:$9</definedName>
    <definedName name="Plage2">FEVRIER!$9:$9</definedName>
  </definedNames>
  <calcPr calcId="125725"/>
</workbook>
</file>

<file path=xl/calcChain.xml><?xml version="1.0" encoding="utf-8"?>
<calcChain xmlns="http://schemas.openxmlformats.org/spreadsheetml/2006/main">
  <c r="G61" i="3"/>
  <c r="Q30"/>
  <c r="U30"/>
  <c r="U13"/>
  <c r="I30"/>
  <c r="U47"/>
  <c r="K47"/>
  <c r="K30"/>
  <c r="D30"/>
  <c r="E28"/>
  <c r="E27"/>
  <c r="E26"/>
  <c r="E25"/>
  <c r="E24"/>
  <c r="E23"/>
  <c r="E22"/>
  <c r="E21"/>
  <c r="E20"/>
  <c r="E19"/>
  <c r="E18"/>
  <c r="E17"/>
  <c r="E16"/>
  <c r="E15"/>
  <c r="E14"/>
  <c r="E13"/>
  <c r="D28"/>
  <c r="D27"/>
  <c r="D26"/>
  <c r="D25"/>
  <c r="D24"/>
  <c r="D23"/>
  <c r="D22"/>
  <c r="D21"/>
  <c r="D20"/>
  <c r="D19"/>
  <c r="D18"/>
  <c r="D17"/>
  <c r="D16"/>
  <c r="D15"/>
  <c r="D14"/>
  <c r="D13"/>
  <c r="AI26" i="4" l="1"/>
  <c r="AI24"/>
  <c r="AJ26" i="6"/>
  <c r="AJ24"/>
  <c r="AJ26" i="8"/>
  <c r="AJ24"/>
  <c r="AJ26" i="11"/>
  <c r="AJ24"/>
  <c r="AJ26" i="13"/>
  <c r="AJ24"/>
  <c r="AK26" i="14"/>
  <c r="AJ26"/>
  <c r="AK24"/>
  <c r="AJ24"/>
  <c r="AI26" i="13"/>
  <c r="AI24"/>
  <c r="AK26" i="12"/>
  <c r="AJ26"/>
  <c r="AK24"/>
  <c r="AJ24"/>
  <c r="AI26" i="11"/>
  <c r="AI24"/>
  <c r="AK26" i="10"/>
  <c r="AJ26"/>
  <c r="AK24"/>
  <c r="AJ24"/>
  <c r="AK26" i="9"/>
  <c r="AJ26"/>
  <c r="AK24"/>
  <c r="AJ24"/>
  <c r="AI26" i="8"/>
  <c r="AI24"/>
  <c r="AK26" i="7"/>
  <c r="AJ26"/>
  <c r="AK24"/>
  <c r="AJ24"/>
  <c r="AI26" i="6"/>
  <c r="AI24"/>
  <c r="AK26" i="5"/>
  <c r="AJ26"/>
  <c r="AK24"/>
  <c r="AJ24"/>
  <c r="AH26" i="4"/>
  <c r="AH24"/>
  <c r="AJ26" i="3"/>
  <c r="AK26" s="1"/>
  <c r="AJ24"/>
  <c r="AJ21" i="13" l="1"/>
  <c r="AJ19"/>
  <c r="AJ17"/>
  <c r="AJ15"/>
  <c r="AJ13"/>
  <c r="AJ21" i="11"/>
  <c r="AJ19"/>
  <c r="AJ17"/>
  <c r="AJ15"/>
  <c r="AJ13"/>
  <c r="AJ21" i="8"/>
  <c r="AJ19"/>
  <c r="AJ17"/>
  <c r="AJ15"/>
  <c r="AJ13"/>
  <c r="AJ21" i="6"/>
  <c r="AJ19"/>
  <c r="AJ17"/>
  <c r="AJ15"/>
  <c r="AJ13"/>
  <c r="AI21" i="4"/>
  <c r="AI19"/>
  <c r="AI17"/>
  <c r="AI15"/>
  <c r="AI13"/>
  <c r="AK21" i="14" l="1"/>
  <c r="AJ21"/>
  <c r="AK19"/>
  <c r="AJ19"/>
  <c r="AK17"/>
  <c r="AJ17"/>
  <c r="AK15"/>
  <c r="AJ15"/>
  <c r="AK13"/>
  <c r="AJ13"/>
  <c r="AI21" i="13"/>
  <c r="AI19"/>
  <c r="AI17"/>
  <c r="AI15"/>
  <c r="AI13"/>
  <c r="AK21" i="12"/>
  <c r="AJ21"/>
  <c r="AK19"/>
  <c r="AJ19"/>
  <c r="AK17"/>
  <c r="AJ17"/>
  <c r="AK15"/>
  <c r="AJ15"/>
  <c r="AK13"/>
  <c r="AJ13"/>
  <c r="AI21" i="11"/>
  <c r="AI19"/>
  <c r="AI17"/>
  <c r="AI15"/>
  <c r="AI13"/>
  <c r="AK21" i="10"/>
  <c r="AJ21"/>
  <c r="AK19"/>
  <c r="AJ19"/>
  <c r="AK17"/>
  <c r="AJ17"/>
  <c r="AK15"/>
  <c r="AJ15"/>
  <c r="AK13"/>
  <c r="AJ13"/>
  <c r="AK21" i="9"/>
  <c r="AJ21"/>
  <c r="AK19"/>
  <c r="AJ19"/>
  <c r="AK17"/>
  <c r="AJ17"/>
  <c r="AK15"/>
  <c r="AJ15"/>
  <c r="AK13"/>
  <c r="AJ13"/>
  <c r="AI21" i="8"/>
  <c r="AI19"/>
  <c r="AI17"/>
  <c r="AI15"/>
  <c r="AI13"/>
  <c r="AK21" i="7"/>
  <c r="AJ21"/>
  <c r="AK19"/>
  <c r="AJ19"/>
  <c r="AK17"/>
  <c r="AJ17"/>
  <c r="AK15"/>
  <c r="AJ15"/>
  <c r="AK13"/>
  <c r="AJ13"/>
  <c r="AI21" i="6"/>
  <c r="AI19"/>
  <c r="AI17"/>
  <c r="AI15"/>
  <c r="AI13"/>
  <c r="AK21" i="5"/>
  <c r="AJ21"/>
  <c r="AK19"/>
  <c r="AJ19"/>
  <c r="AK17"/>
  <c r="AJ17"/>
  <c r="AK15"/>
  <c r="AJ15"/>
  <c r="AK13"/>
  <c r="AJ13"/>
  <c r="AH21" i="4"/>
  <c r="AH19"/>
  <c r="AH17"/>
  <c r="AH15"/>
  <c r="AH13"/>
  <c r="AJ21" i="3"/>
  <c r="AJ19"/>
  <c r="AJ17"/>
  <c r="AJ15"/>
  <c r="AJ13"/>
  <c r="B10" i="16" l="1"/>
  <c r="B9" i="14" l="1"/>
  <c r="B9" i="13"/>
  <c r="B9" i="12"/>
  <c r="B9" i="11"/>
  <c r="B9" i="10"/>
  <c r="B9" i="9"/>
  <c r="B9" i="8"/>
  <c r="B9" i="7"/>
  <c r="B9" i="6"/>
  <c r="B9" i="5"/>
  <c r="B9" i="4"/>
  <c r="D9" i="14" l="1"/>
  <c r="D8" s="1"/>
  <c r="D10" s="1"/>
  <c r="D9" i="13"/>
  <c r="D8" s="1"/>
  <c r="D10" s="1"/>
  <c r="D9" i="12"/>
  <c r="E9" s="1"/>
  <c r="D9" i="11"/>
  <c r="E9" s="1"/>
  <c r="D9" i="10"/>
  <c r="E9" s="1"/>
  <c r="D9" i="9"/>
  <c r="D8" s="1"/>
  <c r="D10" s="1"/>
  <c r="D9" i="8"/>
  <c r="E9" s="1"/>
  <c r="D9" i="7"/>
  <c r="D8" s="1"/>
  <c r="D10" s="1"/>
  <c r="D9" i="6"/>
  <c r="D8" s="1"/>
  <c r="D10" s="1"/>
  <c r="D9" i="5"/>
  <c r="D8" s="1"/>
  <c r="D10" s="1"/>
  <c r="D9" i="4"/>
  <c r="D8" s="1"/>
  <c r="D10" s="1"/>
  <c r="E9" i="14" l="1"/>
  <c r="E9" i="13"/>
  <c r="F9" i="12"/>
  <c r="E8"/>
  <c r="E10" s="1"/>
  <c r="D8"/>
  <c r="D10" s="1"/>
  <c r="D8" i="11"/>
  <c r="D10" s="1"/>
  <c r="F9"/>
  <c r="E8"/>
  <c r="E10" s="1"/>
  <c r="F9" i="10"/>
  <c r="E8"/>
  <c r="E10" s="1"/>
  <c r="D8"/>
  <c r="D10" s="1"/>
  <c r="E9" i="9"/>
  <c r="E8" i="8"/>
  <c r="E10" s="1"/>
  <c r="F9"/>
  <c r="D8"/>
  <c r="D10" s="1"/>
  <c r="E9" i="7"/>
  <c r="E9" i="6"/>
  <c r="E9" i="5"/>
  <c r="E9" i="4"/>
  <c r="E8" s="1"/>
  <c r="E10" s="1"/>
  <c r="F12" i="3"/>
  <c r="F28" l="1"/>
  <c r="F27"/>
  <c r="F26"/>
  <c r="F25"/>
  <c r="F24"/>
  <c r="F23"/>
  <c r="F22"/>
  <c r="F21"/>
  <c r="F20"/>
  <c r="F19"/>
  <c r="F18"/>
  <c r="F17"/>
  <c r="F16"/>
  <c r="F15"/>
  <c r="F14"/>
  <c r="F13"/>
  <c r="F9" i="4"/>
  <c r="F8" s="1"/>
  <c r="F10" s="1"/>
  <c r="E8" i="14"/>
  <c r="E10" s="1"/>
  <c r="F9"/>
  <c r="F9" i="13"/>
  <c r="E8"/>
  <c r="E10" s="1"/>
  <c r="F8" i="12"/>
  <c r="F10" s="1"/>
  <c r="G9"/>
  <c r="F8" i="11"/>
  <c r="F10" s="1"/>
  <c r="G9"/>
  <c r="F8" i="10"/>
  <c r="F10" s="1"/>
  <c r="G9"/>
  <c r="E8" i="9"/>
  <c r="E10" s="1"/>
  <c r="F9"/>
  <c r="F8" i="8"/>
  <c r="F10" s="1"/>
  <c r="G9"/>
  <c r="E8" i="7"/>
  <c r="E10" s="1"/>
  <c r="F9"/>
  <c r="E8" i="6"/>
  <c r="E10" s="1"/>
  <c r="F9"/>
  <c r="F9" i="5"/>
  <c r="E8"/>
  <c r="E10" s="1"/>
  <c r="D29" i="3"/>
  <c r="E29"/>
  <c r="E44" l="1"/>
  <c r="E42"/>
  <c r="E40"/>
  <c r="E38"/>
  <c r="E36"/>
  <c r="E34"/>
  <c r="E32"/>
  <c r="E30"/>
  <c r="E45"/>
  <c r="E43"/>
  <c r="E41"/>
  <c r="E39"/>
  <c r="E37"/>
  <c r="E35"/>
  <c r="E33"/>
  <c r="E31"/>
  <c r="D44"/>
  <c r="D42"/>
  <c r="D40"/>
  <c r="D38"/>
  <c r="D36"/>
  <c r="D34"/>
  <c r="D32"/>
  <c r="D45"/>
  <c r="D41"/>
  <c r="D37"/>
  <c r="D33"/>
  <c r="D43"/>
  <c r="D39"/>
  <c r="D35"/>
  <c r="D31"/>
  <c r="G9" i="4"/>
  <c r="G8" s="1"/>
  <c r="G10" s="1"/>
  <c r="G9" i="14"/>
  <c r="F8"/>
  <c r="F10" s="1"/>
  <c r="G9" i="13"/>
  <c r="F8"/>
  <c r="F10" s="1"/>
  <c r="H9" i="12"/>
  <c r="G8"/>
  <c r="G10" s="1"/>
  <c r="G8" i="11"/>
  <c r="G10" s="1"/>
  <c r="H9"/>
  <c r="G8" i="10"/>
  <c r="G10" s="1"/>
  <c r="H9"/>
  <c r="G9" i="9"/>
  <c r="F8"/>
  <c r="F10" s="1"/>
  <c r="G8" i="8"/>
  <c r="G10" s="1"/>
  <c r="H9"/>
  <c r="F8" i="7"/>
  <c r="F10" s="1"/>
  <c r="G9"/>
  <c r="G9" i="6"/>
  <c r="F8"/>
  <c r="F10" s="1"/>
  <c r="G9" i="5"/>
  <c r="F8"/>
  <c r="F10" s="1"/>
  <c r="G12" i="3"/>
  <c r="E46"/>
  <c r="D46"/>
  <c r="F29"/>
  <c r="E61" l="1"/>
  <c r="E59"/>
  <c r="E57"/>
  <c r="E55"/>
  <c r="E53"/>
  <c r="E51"/>
  <c r="E49"/>
  <c r="E47"/>
  <c r="E62"/>
  <c r="E60"/>
  <c r="E58"/>
  <c r="E56"/>
  <c r="E54"/>
  <c r="E52"/>
  <c r="E50"/>
  <c r="E48"/>
  <c r="D61"/>
  <c r="D59"/>
  <c r="D57"/>
  <c r="D55"/>
  <c r="D53"/>
  <c r="D51"/>
  <c r="D49"/>
  <c r="D47"/>
  <c r="D62"/>
  <c r="D58"/>
  <c r="D54"/>
  <c r="D50"/>
  <c r="D60"/>
  <c r="D56"/>
  <c r="D52"/>
  <c r="D48"/>
  <c r="G28"/>
  <c r="G27"/>
  <c r="G26"/>
  <c r="G25"/>
  <c r="G24"/>
  <c r="G23"/>
  <c r="G22"/>
  <c r="G21"/>
  <c r="G20"/>
  <c r="G19"/>
  <c r="G18"/>
  <c r="G17"/>
  <c r="G16"/>
  <c r="G15"/>
  <c r="G14"/>
  <c r="G13"/>
  <c r="F45"/>
  <c r="F44"/>
  <c r="F43"/>
  <c r="F42"/>
  <c r="F41"/>
  <c r="F40"/>
  <c r="F39"/>
  <c r="F38"/>
  <c r="F37"/>
  <c r="F36"/>
  <c r="F35"/>
  <c r="F34"/>
  <c r="F33"/>
  <c r="F32"/>
  <c r="F31"/>
  <c r="F30"/>
  <c r="H9" i="4"/>
  <c r="H8" s="1"/>
  <c r="H10" s="1"/>
  <c r="G8" i="14"/>
  <c r="G10" s="1"/>
  <c r="H9"/>
  <c r="G8" i="13"/>
  <c r="G10" s="1"/>
  <c r="H9"/>
  <c r="H8" i="12"/>
  <c r="H10" s="1"/>
  <c r="I9"/>
  <c r="I9" i="11"/>
  <c r="H8"/>
  <c r="H10" s="1"/>
  <c r="I9" i="10"/>
  <c r="H8"/>
  <c r="H10" s="1"/>
  <c r="G8" i="9"/>
  <c r="G10" s="1"/>
  <c r="H9"/>
  <c r="H8" i="8"/>
  <c r="H10" s="1"/>
  <c r="I9"/>
  <c r="G8" i="7"/>
  <c r="G10" s="1"/>
  <c r="H9"/>
  <c r="H9" i="6"/>
  <c r="G8"/>
  <c r="G10" s="1"/>
  <c r="G8" i="5"/>
  <c r="G10" s="1"/>
  <c r="H9"/>
  <c r="G29" i="3"/>
  <c r="H12"/>
  <c r="F46"/>
  <c r="H28" l="1"/>
  <c r="H27"/>
  <c r="H26"/>
  <c r="H25"/>
  <c r="H24"/>
  <c r="H23"/>
  <c r="H22"/>
  <c r="H21"/>
  <c r="H20"/>
  <c r="H19"/>
  <c r="H18"/>
  <c r="H17"/>
  <c r="H16"/>
  <c r="H15"/>
  <c r="H14"/>
  <c r="H13"/>
  <c r="F62"/>
  <c r="F61"/>
  <c r="F60"/>
  <c r="F59"/>
  <c r="F58"/>
  <c r="F57"/>
  <c r="F56"/>
  <c r="F55"/>
  <c r="F54"/>
  <c r="F53"/>
  <c r="F52"/>
  <c r="F51"/>
  <c r="F50"/>
  <c r="F49"/>
  <c r="F48"/>
  <c r="F47"/>
  <c r="G45"/>
  <c r="G44"/>
  <c r="G43"/>
  <c r="G42"/>
  <c r="G41"/>
  <c r="G39"/>
  <c r="G37"/>
  <c r="G35"/>
  <c r="G33"/>
  <c r="G31"/>
  <c r="G40"/>
  <c r="G38"/>
  <c r="G36"/>
  <c r="G34"/>
  <c r="G32"/>
  <c r="G30"/>
  <c r="I9" i="4"/>
  <c r="I8" s="1"/>
  <c r="I10" s="1"/>
  <c r="H8" i="14"/>
  <c r="H10" s="1"/>
  <c r="I9"/>
  <c r="H8" i="13"/>
  <c r="H10" s="1"/>
  <c r="I9"/>
  <c r="J9" i="12"/>
  <c r="I8"/>
  <c r="I10" s="1"/>
  <c r="J9" i="11"/>
  <c r="I8"/>
  <c r="I10" s="1"/>
  <c r="J9" i="10"/>
  <c r="I8"/>
  <c r="I10" s="1"/>
  <c r="I9" i="9"/>
  <c r="H8"/>
  <c r="H10" s="1"/>
  <c r="I8" i="8"/>
  <c r="I10" s="1"/>
  <c r="J9"/>
  <c r="I9" i="7"/>
  <c r="H8"/>
  <c r="H10" s="1"/>
  <c r="H8" i="6"/>
  <c r="H10" s="1"/>
  <c r="I9"/>
  <c r="H8" i="5"/>
  <c r="H10" s="1"/>
  <c r="I9"/>
  <c r="G46" i="3"/>
  <c r="I12"/>
  <c r="H29"/>
  <c r="H40" l="1"/>
  <c r="H39"/>
  <c r="H38"/>
  <c r="H37"/>
  <c r="H36"/>
  <c r="H35"/>
  <c r="H34"/>
  <c r="H33"/>
  <c r="H32"/>
  <c r="H31"/>
  <c r="H30"/>
  <c r="H45"/>
  <c r="H44"/>
  <c r="H43"/>
  <c r="H42"/>
  <c r="H41"/>
  <c r="G62"/>
  <c r="G60"/>
  <c r="G58"/>
  <c r="G56"/>
  <c r="G54"/>
  <c r="G52"/>
  <c r="G51"/>
  <c r="G50"/>
  <c r="G49"/>
  <c r="G48"/>
  <c r="G47"/>
  <c r="G59"/>
  <c r="G57"/>
  <c r="G55"/>
  <c r="G53"/>
  <c r="I28"/>
  <c r="I27"/>
  <c r="I26"/>
  <c r="I25"/>
  <c r="I24"/>
  <c r="I23"/>
  <c r="I22"/>
  <c r="I21"/>
  <c r="I20"/>
  <c r="I19"/>
  <c r="I18"/>
  <c r="I17"/>
  <c r="I16"/>
  <c r="I15"/>
  <c r="I14"/>
  <c r="I13"/>
  <c r="J9" i="4"/>
  <c r="J8" s="1"/>
  <c r="J10" s="1"/>
  <c r="I8" i="14"/>
  <c r="I10" s="1"/>
  <c r="J9"/>
  <c r="I8" i="13"/>
  <c r="I10" s="1"/>
  <c r="J9"/>
  <c r="J8" i="12"/>
  <c r="J10" s="1"/>
  <c r="K9"/>
  <c r="K9" i="11"/>
  <c r="J8"/>
  <c r="J10" s="1"/>
  <c r="J8" i="10"/>
  <c r="J10" s="1"/>
  <c r="K9"/>
  <c r="I8" i="9"/>
  <c r="I10" s="1"/>
  <c r="J9"/>
  <c r="J8" i="8"/>
  <c r="J10" s="1"/>
  <c r="K9"/>
  <c r="I8" i="7"/>
  <c r="I10" s="1"/>
  <c r="J9"/>
  <c r="I8" i="6"/>
  <c r="I10" s="1"/>
  <c r="J9"/>
  <c r="I8" i="5"/>
  <c r="I10" s="1"/>
  <c r="J9"/>
  <c r="J12" i="3"/>
  <c r="H46"/>
  <c r="I29"/>
  <c r="H61" l="1"/>
  <c r="H60"/>
  <c r="H59"/>
  <c r="H58"/>
  <c r="H57"/>
  <c r="H56"/>
  <c r="H55"/>
  <c r="H54"/>
  <c r="H53"/>
  <c r="H62"/>
  <c r="H52"/>
  <c r="H51"/>
  <c r="H50"/>
  <c r="H49"/>
  <c r="H48"/>
  <c r="H47"/>
  <c r="I45"/>
  <c r="I44"/>
  <c r="I43"/>
  <c r="I42"/>
  <c r="I41"/>
  <c r="I38"/>
  <c r="I36"/>
  <c r="I34"/>
  <c r="I32"/>
  <c r="I39"/>
  <c r="I37"/>
  <c r="I35"/>
  <c r="I33"/>
  <c r="I31"/>
  <c r="J28"/>
  <c r="J27"/>
  <c r="J26"/>
  <c r="J25"/>
  <c r="J24"/>
  <c r="J23"/>
  <c r="J22"/>
  <c r="J21"/>
  <c r="J20"/>
  <c r="J19"/>
  <c r="J18"/>
  <c r="J17"/>
  <c r="J16"/>
  <c r="J15"/>
  <c r="J14"/>
  <c r="J13"/>
  <c r="K9" i="4"/>
  <c r="I46" i="3"/>
  <c r="K9" i="14"/>
  <c r="J8"/>
  <c r="J10" s="1"/>
  <c r="J8" i="13"/>
  <c r="J10" s="1"/>
  <c r="K9"/>
  <c r="K8" i="12"/>
  <c r="K10" s="1"/>
  <c r="L9"/>
  <c r="K8" i="11"/>
  <c r="K10" s="1"/>
  <c r="L9"/>
  <c r="K8" i="10"/>
  <c r="K10" s="1"/>
  <c r="L9"/>
  <c r="K9" i="9"/>
  <c r="J8"/>
  <c r="J10" s="1"/>
  <c r="L9" i="8"/>
  <c r="K8"/>
  <c r="K10" s="1"/>
  <c r="K9" i="7"/>
  <c r="J8"/>
  <c r="J10" s="1"/>
  <c r="J8" i="6"/>
  <c r="J10" s="1"/>
  <c r="K9"/>
  <c r="J8" i="5"/>
  <c r="J10" s="1"/>
  <c r="K9"/>
  <c r="K8" i="4"/>
  <c r="K10" s="1"/>
  <c r="L9"/>
  <c r="J29" i="3"/>
  <c r="K12"/>
  <c r="K28" l="1"/>
  <c r="K27"/>
  <c r="K26"/>
  <c r="K25"/>
  <c r="K24"/>
  <c r="K23"/>
  <c r="K22"/>
  <c r="K21"/>
  <c r="K20"/>
  <c r="K19"/>
  <c r="K18"/>
  <c r="K17"/>
  <c r="K16"/>
  <c r="K15"/>
  <c r="K14"/>
  <c r="K13"/>
  <c r="I62"/>
  <c r="I61"/>
  <c r="I59"/>
  <c r="I57"/>
  <c r="I55"/>
  <c r="I53"/>
  <c r="I52"/>
  <c r="I51"/>
  <c r="I50"/>
  <c r="I49"/>
  <c r="I48"/>
  <c r="I47"/>
  <c r="I60"/>
  <c r="I58"/>
  <c r="I56"/>
  <c r="I54"/>
  <c r="J45"/>
  <c r="J44"/>
  <c r="J43"/>
  <c r="J42"/>
  <c r="J41"/>
  <c r="J40"/>
  <c r="J39"/>
  <c r="J38"/>
  <c r="J37"/>
  <c r="J36"/>
  <c r="J35"/>
  <c r="J34"/>
  <c r="J33"/>
  <c r="J32"/>
  <c r="J31"/>
  <c r="J30"/>
  <c r="K29"/>
  <c r="J46"/>
  <c r="K8" i="14"/>
  <c r="K10" s="1"/>
  <c r="L9"/>
  <c r="K8" i="13"/>
  <c r="K10" s="1"/>
  <c r="L9"/>
  <c r="M9" i="12"/>
  <c r="L8"/>
  <c r="L10" s="1"/>
  <c r="L8" i="11"/>
  <c r="L10" s="1"/>
  <c r="M9"/>
  <c r="M9" i="10"/>
  <c r="L8"/>
  <c r="L10" s="1"/>
  <c r="K8" i="9"/>
  <c r="K10" s="1"/>
  <c r="L9"/>
  <c r="M9" i="8"/>
  <c r="L8"/>
  <c r="L10" s="1"/>
  <c r="K8" i="7"/>
  <c r="K10" s="1"/>
  <c r="L9"/>
  <c r="K8" i="6"/>
  <c r="K10" s="1"/>
  <c r="L9"/>
  <c r="K8" i="5"/>
  <c r="K10" s="1"/>
  <c r="L9"/>
  <c r="M9" i="4"/>
  <c r="L8"/>
  <c r="L10" s="1"/>
  <c r="L12" i="3"/>
  <c r="L28" l="1"/>
  <c r="L27"/>
  <c r="L26"/>
  <c r="L25"/>
  <c r="L24"/>
  <c r="L23"/>
  <c r="L22"/>
  <c r="L21"/>
  <c r="L20"/>
  <c r="L19"/>
  <c r="L18"/>
  <c r="L17"/>
  <c r="L16"/>
  <c r="L15"/>
  <c r="L14"/>
  <c r="L13"/>
  <c r="K45"/>
  <c r="K44"/>
  <c r="K43"/>
  <c r="K42"/>
  <c r="K41"/>
  <c r="K39"/>
  <c r="K37"/>
  <c r="K35"/>
  <c r="K33"/>
  <c r="K31"/>
  <c r="K40"/>
  <c r="K38"/>
  <c r="K36"/>
  <c r="K34"/>
  <c r="K32"/>
  <c r="J62"/>
  <c r="J61"/>
  <c r="J60"/>
  <c r="J59"/>
  <c r="J58"/>
  <c r="J57"/>
  <c r="J56"/>
  <c r="J55"/>
  <c r="J54"/>
  <c r="J53"/>
  <c r="J52"/>
  <c r="J51"/>
  <c r="J50"/>
  <c r="J49"/>
  <c r="J48"/>
  <c r="J47"/>
  <c r="K46"/>
  <c r="M12"/>
  <c r="M9" i="14"/>
  <c r="L8"/>
  <c r="L10" s="1"/>
  <c r="L8" i="13"/>
  <c r="L10" s="1"/>
  <c r="M9"/>
  <c r="M8" i="12"/>
  <c r="M10" s="1"/>
  <c r="N9"/>
  <c r="N9" i="11"/>
  <c r="M8"/>
  <c r="M10" s="1"/>
  <c r="N9" i="10"/>
  <c r="M8"/>
  <c r="M10" s="1"/>
  <c r="L8" i="9"/>
  <c r="L10" s="1"/>
  <c r="M9"/>
  <c r="M8" i="8"/>
  <c r="M10" s="1"/>
  <c r="N9"/>
  <c r="M9" i="7"/>
  <c r="L8"/>
  <c r="L10" s="1"/>
  <c r="L8" i="6"/>
  <c r="L10" s="1"/>
  <c r="M9"/>
  <c r="M9" i="5"/>
  <c r="L8"/>
  <c r="L10" s="1"/>
  <c r="M8" i="4"/>
  <c r="M10" s="1"/>
  <c r="N9"/>
  <c r="L29" i="3"/>
  <c r="M28" l="1"/>
  <c r="M27"/>
  <c r="M26"/>
  <c r="M25"/>
  <c r="M24"/>
  <c r="M23"/>
  <c r="M22"/>
  <c r="M21"/>
  <c r="M20"/>
  <c r="M19"/>
  <c r="M18"/>
  <c r="M17"/>
  <c r="M16"/>
  <c r="M15"/>
  <c r="M14"/>
  <c r="M13"/>
  <c r="L40"/>
  <c r="L39"/>
  <c r="L38"/>
  <c r="L37"/>
  <c r="L36"/>
  <c r="L35"/>
  <c r="L34"/>
  <c r="L33"/>
  <c r="L32"/>
  <c r="L31"/>
  <c r="L30"/>
  <c r="L45"/>
  <c r="L44"/>
  <c r="L43"/>
  <c r="L42"/>
  <c r="L41"/>
  <c r="K62"/>
  <c r="K60"/>
  <c r="K58"/>
  <c r="K56"/>
  <c r="K54"/>
  <c r="K52"/>
  <c r="K51"/>
  <c r="K50"/>
  <c r="K49"/>
  <c r="K48"/>
  <c r="K61"/>
  <c r="K59"/>
  <c r="K57"/>
  <c r="K55"/>
  <c r="K53"/>
  <c r="M8" i="14"/>
  <c r="M10" s="1"/>
  <c r="N9"/>
  <c r="N9" i="13"/>
  <c r="M8"/>
  <c r="M10" s="1"/>
  <c r="N8" i="12"/>
  <c r="N10" s="1"/>
  <c r="O9"/>
  <c r="O9" i="11"/>
  <c r="N8"/>
  <c r="N10" s="1"/>
  <c r="N8" i="10"/>
  <c r="N10" s="1"/>
  <c r="O9"/>
  <c r="N9" i="9"/>
  <c r="M8"/>
  <c r="M10" s="1"/>
  <c r="N8" i="8"/>
  <c r="N10" s="1"/>
  <c r="O9"/>
  <c r="M8" i="7"/>
  <c r="M10" s="1"/>
  <c r="N9"/>
  <c r="N9" i="6"/>
  <c r="M8"/>
  <c r="M10" s="1"/>
  <c r="M8" i="5"/>
  <c r="M10" s="1"/>
  <c r="N9"/>
  <c r="N8" i="4"/>
  <c r="N10" s="1"/>
  <c r="O9"/>
  <c r="M29" i="3"/>
  <c r="N12"/>
  <c r="L46"/>
  <c r="L61" l="1"/>
  <c r="L60"/>
  <c r="L59"/>
  <c r="L58"/>
  <c r="L57"/>
  <c r="L56"/>
  <c r="L55"/>
  <c r="L54"/>
  <c r="L53"/>
  <c r="L62"/>
  <c r="L52"/>
  <c r="L51"/>
  <c r="L50"/>
  <c r="L49"/>
  <c r="L48"/>
  <c r="L47"/>
  <c r="M45"/>
  <c r="M44"/>
  <c r="M43"/>
  <c r="M42"/>
  <c r="M41"/>
  <c r="M40"/>
  <c r="M38"/>
  <c r="M36"/>
  <c r="M34"/>
  <c r="M32"/>
  <c r="M30"/>
  <c r="M39"/>
  <c r="M37"/>
  <c r="M35"/>
  <c r="M33"/>
  <c r="M31"/>
  <c r="N28"/>
  <c r="N27"/>
  <c r="N26"/>
  <c r="N25"/>
  <c r="N24"/>
  <c r="N23"/>
  <c r="N22"/>
  <c r="N21"/>
  <c r="N20"/>
  <c r="N19"/>
  <c r="N18"/>
  <c r="N17"/>
  <c r="N16"/>
  <c r="N15"/>
  <c r="N14"/>
  <c r="N13"/>
  <c r="O12"/>
  <c r="O9" i="14"/>
  <c r="N8"/>
  <c r="N10" s="1"/>
  <c r="N8" i="13"/>
  <c r="N10" s="1"/>
  <c r="O9"/>
  <c r="P9" i="12"/>
  <c r="O8"/>
  <c r="O10" s="1"/>
  <c r="O8" i="11"/>
  <c r="O10" s="1"/>
  <c r="P9"/>
  <c r="O8" i="10"/>
  <c r="O10" s="1"/>
  <c r="P9"/>
  <c r="N8" i="9"/>
  <c r="N10" s="1"/>
  <c r="O9"/>
  <c r="P9" i="8"/>
  <c r="O8"/>
  <c r="O10" s="1"/>
  <c r="N8" i="7"/>
  <c r="N10" s="1"/>
  <c r="O9"/>
  <c r="N8" i="6"/>
  <c r="N10" s="1"/>
  <c r="O9"/>
  <c r="N8" i="5"/>
  <c r="N10" s="1"/>
  <c r="O9"/>
  <c r="O8" i="4"/>
  <c r="O10" s="1"/>
  <c r="P9"/>
  <c r="M46" i="3"/>
  <c r="N29"/>
  <c r="M62" l="1"/>
  <c r="M61"/>
  <c r="M59"/>
  <c r="M57"/>
  <c r="M55"/>
  <c r="M53"/>
  <c r="M52"/>
  <c r="M51"/>
  <c r="M50"/>
  <c r="M49"/>
  <c r="M48"/>
  <c r="M47"/>
  <c r="M60"/>
  <c r="M58"/>
  <c r="M56"/>
  <c r="M54"/>
  <c r="N45"/>
  <c r="N44"/>
  <c r="N43"/>
  <c r="N42"/>
  <c r="N41"/>
  <c r="N40"/>
  <c r="N39"/>
  <c r="N38"/>
  <c r="N37"/>
  <c r="N36"/>
  <c r="N35"/>
  <c r="N34"/>
  <c r="N33"/>
  <c r="N32"/>
  <c r="N31"/>
  <c r="N30"/>
  <c r="O28"/>
  <c r="O27"/>
  <c r="O26"/>
  <c r="O25"/>
  <c r="O24"/>
  <c r="O23"/>
  <c r="O22"/>
  <c r="O21"/>
  <c r="O20"/>
  <c r="O19"/>
  <c r="O18"/>
  <c r="O17"/>
  <c r="O16"/>
  <c r="O15"/>
  <c r="O14"/>
  <c r="O13"/>
  <c r="O29"/>
  <c r="P12"/>
  <c r="O8" i="14"/>
  <c r="O10" s="1"/>
  <c r="P9"/>
  <c r="O8" i="13"/>
  <c r="O10" s="1"/>
  <c r="P9"/>
  <c r="Q9" i="12"/>
  <c r="P8"/>
  <c r="P10" s="1"/>
  <c r="Q9" i="11"/>
  <c r="P8"/>
  <c r="P10" s="1"/>
  <c r="P8" i="10"/>
  <c r="P10" s="1"/>
  <c r="Q9"/>
  <c r="O8" i="9"/>
  <c r="O10" s="1"/>
  <c r="P9"/>
  <c r="P8" i="8"/>
  <c r="P10" s="1"/>
  <c r="Q9"/>
  <c r="O8" i="7"/>
  <c r="O10" s="1"/>
  <c r="P9"/>
  <c r="O8" i="6"/>
  <c r="O10" s="1"/>
  <c r="P9"/>
  <c r="O8" i="5"/>
  <c r="O10" s="1"/>
  <c r="P9"/>
  <c r="P8" i="4"/>
  <c r="P10" s="1"/>
  <c r="Q9"/>
  <c r="N46" i="3"/>
  <c r="N62" l="1"/>
  <c r="N61"/>
  <c r="N60"/>
  <c r="N59"/>
  <c r="N58"/>
  <c r="N57"/>
  <c r="N56"/>
  <c r="N55"/>
  <c r="N54"/>
  <c r="N53"/>
  <c r="N52"/>
  <c r="N51"/>
  <c r="N50"/>
  <c r="N49"/>
  <c r="N48"/>
  <c r="N47"/>
  <c r="O46"/>
  <c r="O45"/>
  <c r="O44"/>
  <c r="O43"/>
  <c r="O42"/>
  <c r="O41"/>
  <c r="O39"/>
  <c r="O37"/>
  <c r="O35"/>
  <c r="O33"/>
  <c r="O31"/>
  <c r="O40"/>
  <c r="O38"/>
  <c r="O36"/>
  <c r="O34"/>
  <c r="O32"/>
  <c r="O30"/>
  <c r="P28"/>
  <c r="P27"/>
  <c r="P26"/>
  <c r="P25"/>
  <c r="P24"/>
  <c r="P23"/>
  <c r="P22"/>
  <c r="P21"/>
  <c r="P20"/>
  <c r="P19"/>
  <c r="P18"/>
  <c r="P17"/>
  <c r="P16"/>
  <c r="P15"/>
  <c r="P14"/>
  <c r="P13"/>
  <c r="Q12"/>
  <c r="P29"/>
  <c r="Q29"/>
  <c r="P8" i="14"/>
  <c r="P10" s="1"/>
  <c r="Q9"/>
  <c r="P8" i="13"/>
  <c r="P10" s="1"/>
  <c r="Q9"/>
  <c r="Q8" i="12"/>
  <c r="Q10" s="1"/>
  <c r="R9"/>
  <c r="R9" i="11"/>
  <c r="Q8"/>
  <c r="Q10" s="1"/>
  <c r="R9" i="10"/>
  <c r="Q8"/>
  <c r="Q10" s="1"/>
  <c r="Q9" i="9"/>
  <c r="P8"/>
  <c r="P10" s="1"/>
  <c r="Q8" i="8"/>
  <c r="Q10" s="1"/>
  <c r="R9"/>
  <c r="P8" i="7"/>
  <c r="P10" s="1"/>
  <c r="Q9"/>
  <c r="P8" i="6"/>
  <c r="P10" s="1"/>
  <c r="Q9"/>
  <c r="Q9" i="5"/>
  <c r="P8"/>
  <c r="P10" s="1"/>
  <c r="Q8" i="4"/>
  <c r="Q10" s="1"/>
  <c r="R9"/>
  <c r="Q45" i="3" l="1"/>
  <c r="Q44"/>
  <c r="Q43"/>
  <c r="Q42"/>
  <c r="Q41"/>
  <c r="Q40"/>
  <c r="Q38"/>
  <c r="Q36"/>
  <c r="Q34"/>
  <c r="Q32"/>
  <c r="Q39"/>
  <c r="Q37"/>
  <c r="Q35"/>
  <c r="Q33"/>
  <c r="Q31"/>
  <c r="Q28"/>
  <c r="Q27"/>
  <c r="Q26"/>
  <c r="Q25"/>
  <c r="Q24"/>
  <c r="Q23"/>
  <c r="Q22"/>
  <c r="Q21"/>
  <c r="Q20"/>
  <c r="Q19"/>
  <c r="Q18"/>
  <c r="Q17"/>
  <c r="Q16"/>
  <c r="Q15"/>
  <c r="Q14"/>
  <c r="Q13"/>
  <c r="P40"/>
  <c r="P39"/>
  <c r="P38"/>
  <c r="P37"/>
  <c r="P36"/>
  <c r="P35"/>
  <c r="P34"/>
  <c r="P33"/>
  <c r="P32"/>
  <c r="P31"/>
  <c r="P30"/>
  <c r="P45"/>
  <c r="P44"/>
  <c r="P43"/>
  <c r="P42"/>
  <c r="P41"/>
  <c r="O62"/>
  <c r="O61"/>
  <c r="O60"/>
  <c r="O58"/>
  <c r="O56"/>
  <c r="O54"/>
  <c r="O52"/>
  <c r="O51"/>
  <c r="O50"/>
  <c r="O49"/>
  <c r="O48"/>
  <c r="O47"/>
  <c r="O59"/>
  <c r="O57"/>
  <c r="O55"/>
  <c r="O53"/>
  <c r="R12"/>
  <c r="P46"/>
  <c r="Q46"/>
  <c r="R29"/>
  <c r="Q8" i="14"/>
  <c r="Q10" s="1"/>
  <c r="R9"/>
  <c r="Q8" i="13"/>
  <c r="Q10" s="1"/>
  <c r="R9"/>
  <c r="R8" i="12"/>
  <c r="R10" s="1"/>
  <c r="S9"/>
  <c r="S9" i="11"/>
  <c r="R8"/>
  <c r="R10" s="1"/>
  <c r="R8" i="10"/>
  <c r="R10" s="1"/>
  <c r="S9"/>
  <c r="Q8" i="9"/>
  <c r="Q10" s="1"/>
  <c r="R9"/>
  <c r="R8" i="8"/>
  <c r="R10" s="1"/>
  <c r="S9"/>
  <c r="Q8" i="7"/>
  <c r="Q10" s="1"/>
  <c r="R9"/>
  <c r="R9" i="6"/>
  <c r="Q8"/>
  <c r="Q10" s="1"/>
  <c r="Q8" i="5"/>
  <c r="Q10" s="1"/>
  <c r="R9"/>
  <c r="R8" i="4"/>
  <c r="R10" s="1"/>
  <c r="S9"/>
  <c r="R45" i="3" l="1"/>
  <c r="R44"/>
  <c r="R43"/>
  <c r="R42"/>
  <c r="R41"/>
  <c r="R40"/>
  <c r="R39"/>
  <c r="R38"/>
  <c r="R37"/>
  <c r="R36"/>
  <c r="R35"/>
  <c r="R34"/>
  <c r="R33"/>
  <c r="R32"/>
  <c r="R31"/>
  <c r="R30"/>
  <c r="P60"/>
  <c r="P59"/>
  <c r="P58"/>
  <c r="P57"/>
  <c r="P56"/>
  <c r="P55"/>
  <c r="P54"/>
  <c r="P53"/>
  <c r="P62"/>
  <c r="P61"/>
  <c r="P52"/>
  <c r="P51"/>
  <c r="P50"/>
  <c r="P49"/>
  <c r="P48"/>
  <c r="P47"/>
  <c r="R28"/>
  <c r="R27"/>
  <c r="R26"/>
  <c r="R25"/>
  <c r="R24"/>
  <c r="R23"/>
  <c r="R22"/>
  <c r="R21"/>
  <c r="R20"/>
  <c r="R19"/>
  <c r="R18"/>
  <c r="R17"/>
  <c r="R16"/>
  <c r="R15"/>
  <c r="R14"/>
  <c r="R13"/>
  <c r="Q62"/>
  <c r="Q61"/>
  <c r="Q59"/>
  <c r="Q57"/>
  <c r="Q55"/>
  <c r="Q53"/>
  <c r="Q52"/>
  <c r="Q51"/>
  <c r="Q50"/>
  <c r="Q49"/>
  <c r="Q48"/>
  <c r="Q47"/>
  <c r="Q60"/>
  <c r="Q58"/>
  <c r="Q56"/>
  <c r="Q54"/>
  <c r="T12"/>
  <c r="T29" s="1"/>
  <c r="S12"/>
  <c r="R46"/>
  <c r="S9" i="14"/>
  <c r="R8"/>
  <c r="R10" s="1"/>
  <c r="R8" i="13"/>
  <c r="R10" s="1"/>
  <c r="S9"/>
  <c r="S8" i="12"/>
  <c r="S10" s="1"/>
  <c r="T9"/>
  <c r="S8" i="11"/>
  <c r="S10" s="1"/>
  <c r="T9"/>
  <c r="T9" i="10"/>
  <c r="S8"/>
  <c r="S10" s="1"/>
  <c r="S9" i="9"/>
  <c r="R8"/>
  <c r="R10" s="1"/>
  <c r="S8" i="8"/>
  <c r="S10" s="1"/>
  <c r="T9"/>
  <c r="S9" i="7"/>
  <c r="R8"/>
  <c r="R10" s="1"/>
  <c r="S9" i="6"/>
  <c r="R8"/>
  <c r="R10" s="1"/>
  <c r="S9" i="5"/>
  <c r="R8"/>
  <c r="R10" s="1"/>
  <c r="S8" i="4"/>
  <c r="S10" s="1"/>
  <c r="T9"/>
  <c r="T40" i="3" l="1"/>
  <c r="T39"/>
  <c r="T38"/>
  <c r="T37"/>
  <c r="T36"/>
  <c r="T35"/>
  <c r="T34"/>
  <c r="T33"/>
  <c r="T32"/>
  <c r="T31"/>
  <c r="T30"/>
  <c r="T45"/>
  <c r="T44"/>
  <c r="T43"/>
  <c r="T42"/>
  <c r="T41"/>
  <c r="R62"/>
  <c r="R61"/>
  <c r="R60"/>
  <c r="R59"/>
  <c r="R58"/>
  <c r="R57"/>
  <c r="R56"/>
  <c r="R55"/>
  <c r="R54"/>
  <c r="R53"/>
  <c r="R52"/>
  <c r="R51"/>
  <c r="R50"/>
  <c r="R49"/>
  <c r="R48"/>
  <c r="R47"/>
  <c r="T28"/>
  <c r="T27"/>
  <c r="T26"/>
  <c r="T25"/>
  <c r="T24"/>
  <c r="T23"/>
  <c r="T22"/>
  <c r="T21"/>
  <c r="T20"/>
  <c r="T19"/>
  <c r="T18"/>
  <c r="T17"/>
  <c r="T16"/>
  <c r="T15"/>
  <c r="T14"/>
  <c r="T13"/>
  <c r="S28"/>
  <c r="S27"/>
  <c r="S26"/>
  <c r="S25"/>
  <c r="S24"/>
  <c r="S23"/>
  <c r="S22"/>
  <c r="S21"/>
  <c r="S20"/>
  <c r="S19"/>
  <c r="S18"/>
  <c r="S17"/>
  <c r="S16"/>
  <c r="S15"/>
  <c r="S14"/>
  <c r="S13"/>
  <c r="S29"/>
  <c r="U12"/>
  <c r="U29"/>
  <c r="V12"/>
  <c r="T46"/>
  <c r="S8" i="14"/>
  <c r="S10" s="1"/>
  <c r="T9"/>
  <c r="S8" i="13"/>
  <c r="S10" s="1"/>
  <c r="T9"/>
  <c r="T8" i="12"/>
  <c r="T10" s="1"/>
  <c r="U9"/>
  <c r="U9" i="11"/>
  <c r="T8"/>
  <c r="T10" s="1"/>
  <c r="U9" i="10"/>
  <c r="T8"/>
  <c r="T10" s="1"/>
  <c r="S8" i="9"/>
  <c r="S10" s="1"/>
  <c r="T9"/>
  <c r="U9" i="8"/>
  <c r="T8"/>
  <c r="T10" s="1"/>
  <c r="T9" i="7"/>
  <c r="S8"/>
  <c r="S10" s="1"/>
  <c r="S8" i="6"/>
  <c r="S10" s="1"/>
  <c r="T9"/>
  <c r="S8" i="5"/>
  <c r="S10" s="1"/>
  <c r="T9"/>
  <c r="U9" i="4"/>
  <c r="T8"/>
  <c r="T10" s="1"/>
  <c r="T60" i="3" l="1"/>
  <c r="T59"/>
  <c r="T58"/>
  <c r="T57"/>
  <c r="T56"/>
  <c r="T55"/>
  <c r="T54"/>
  <c r="T53"/>
  <c r="T62"/>
  <c r="T61"/>
  <c r="T52"/>
  <c r="T51"/>
  <c r="T50"/>
  <c r="T49"/>
  <c r="T48"/>
  <c r="T47"/>
  <c r="U45"/>
  <c r="U44"/>
  <c r="U43"/>
  <c r="U42"/>
  <c r="U41"/>
  <c r="U40"/>
  <c r="U38"/>
  <c r="U36"/>
  <c r="U34"/>
  <c r="U32"/>
  <c r="U39"/>
  <c r="U37"/>
  <c r="U35"/>
  <c r="U33"/>
  <c r="U31"/>
  <c r="S45"/>
  <c r="S44"/>
  <c r="S43"/>
  <c r="S42"/>
  <c r="S41"/>
  <c r="S39"/>
  <c r="S37"/>
  <c r="S35"/>
  <c r="S33"/>
  <c r="S31"/>
  <c r="S40"/>
  <c r="S38"/>
  <c r="S36"/>
  <c r="S34"/>
  <c r="S32"/>
  <c r="S30"/>
  <c r="S46"/>
  <c r="V28"/>
  <c r="V27"/>
  <c r="V26"/>
  <c r="V25"/>
  <c r="V24"/>
  <c r="V23"/>
  <c r="V22"/>
  <c r="V21"/>
  <c r="V20"/>
  <c r="V19"/>
  <c r="V18"/>
  <c r="V17"/>
  <c r="V16"/>
  <c r="V15"/>
  <c r="V14"/>
  <c r="V13"/>
  <c r="U28"/>
  <c r="U27"/>
  <c r="U26"/>
  <c r="U25"/>
  <c r="U24"/>
  <c r="U23"/>
  <c r="U22"/>
  <c r="U21"/>
  <c r="U20"/>
  <c r="U19"/>
  <c r="U18"/>
  <c r="U17"/>
  <c r="U16"/>
  <c r="U15"/>
  <c r="U14"/>
  <c r="U46"/>
  <c r="W12"/>
  <c r="V29"/>
  <c r="T8" i="14"/>
  <c r="T10" s="1"/>
  <c r="U9"/>
  <c r="T8" i="13"/>
  <c r="T10" s="1"/>
  <c r="U9"/>
  <c r="V9" i="12"/>
  <c r="U8"/>
  <c r="U10" s="1"/>
  <c r="V9" i="11"/>
  <c r="U8"/>
  <c r="U10" s="1"/>
  <c r="V9" i="10"/>
  <c r="U8"/>
  <c r="U10" s="1"/>
  <c r="T8" i="9"/>
  <c r="T10" s="1"/>
  <c r="U9"/>
  <c r="U8" i="8"/>
  <c r="U10" s="1"/>
  <c r="V9"/>
  <c r="U9" i="7"/>
  <c r="T8"/>
  <c r="T10" s="1"/>
  <c r="T8" i="6"/>
  <c r="T10" s="1"/>
  <c r="U9"/>
  <c r="T8" i="5"/>
  <c r="T10" s="1"/>
  <c r="U9"/>
  <c r="V9" i="4"/>
  <c r="U8"/>
  <c r="U10" s="1"/>
  <c r="V45" i="3" l="1"/>
  <c r="V44"/>
  <c r="V43"/>
  <c r="V42"/>
  <c r="V41"/>
  <c r="V40"/>
  <c r="V39"/>
  <c r="V38"/>
  <c r="V37"/>
  <c r="V36"/>
  <c r="V35"/>
  <c r="V34"/>
  <c r="V33"/>
  <c r="V32"/>
  <c r="V31"/>
  <c r="V30"/>
  <c r="U62"/>
  <c r="U61"/>
  <c r="U59"/>
  <c r="U57"/>
  <c r="U55"/>
  <c r="U53"/>
  <c r="U52"/>
  <c r="U51"/>
  <c r="U50"/>
  <c r="U49"/>
  <c r="U48"/>
  <c r="U60"/>
  <c r="U58"/>
  <c r="U56"/>
  <c r="U54"/>
  <c r="X12"/>
  <c r="X29" s="1"/>
  <c r="W28"/>
  <c r="W27"/>
  <c r="W26"/>
  <c r="W25"/>
  <c r="W24"/>
  <c r="W23"/>
  <c r="W22"/>
  <c r="W21"/>
  <c r="W20"/>
  <c r="W19"/>
  <c r="W18"/>
  <c r="W17"/>
  <c r="W16"/>
  <c r="W15"/>
  <c r="W14"/>
  <c r="W13"/>
  <c r="S62"/>
  <c r="S61"/>
  <c r="S60"/>
  <c r="S58"/>
  <c r="S56"/>
  <c r="S54"/>
  <c r="S52"/>
  <c r="S51"/>
  <c r="S50"/>
  <c r="S49"/>
  <c r="S48"/>
  <c r="S47"/>
  <c r="S59"/>
  <c r="S57"/>
  <c r="S55"/>
  <c r="S53"/>
  <c r="W29"/>
  <c r="V46"/>
  <c r="U8" i="14"/>
  <c r="U10" s="1"/>
  <c r="V9"/>
  <c r="U8" i="13"/>
  <c r="U10" s="1"/>
  <c r="V9"/>
  <c r="V8" i="12"/>
  <c r="V10" s="1"/>
  <c r="W9"/>
  <c r="V8" i="11"/>
  <c r="V10" s="1"/>
  <c r="W9"/>
  <c r="V8" i="10"/>
  <c r="V10" s="1"/>
  <c r="W9"/>
  <c r="V9" i="9"/>
  <c r="U8"/>
  <c r="U10" s="1"/>
  <c r="V8" i="8"/>
  <c r="V10" s="1"/>
  <c r="W9"/>
  <c r="U8" i="7"/>
  <c r="U10" s="1"/>
  <c r="V9"/>
  <c r="U8" i="6"/>
  <c r="U10" s="1"/>
  <c r="V9"/>
  <c r="U8" i="5"/>
  <c r="U10" s="1"/>
  <c r="V9"/>
  <c r="W9" i="4"/>
  <c r="V8"/>
  <c r="V10" s="1"/>
  <c r="X39" i="3" l="1"/>
  <c r="X38"/>
  <c r="X37"/>
  <c r="X36"/>
  <c r="X35"/>
  <c r="X34"/>
  <c r="X33"/>
  <c r="X32"/>
  <c r="X31"/>
  <c r="X30"/>
  <c r="X45"/>
  <c r="X44"/>
  <c r="X43"/>
  <c r="X42"/>
  <c r="X41"/>
  <c r="X40"/>
  <c r="V62"/>
  <c r="V61"/>
  <c r="V60"/>
  <c r="V59"/>
  <c r="V58"/>
  <c r="V57"/>
  <c r="V56"/>
  <c r="V55"/>
  <c r="V54"/>
  <c r="V53"/>
  <c r="V52"/>
  <c r="V51"/>
  <c r="V50"/>
  <c r="V49"/>
  <c r="V48"/>
  <c r="V47"/>
  <c r="X28"/>
  <c r="X27"/>
  <c r="X26"/>
  <c r="X25"/>
  <c r="X24"/>
  <c r="X23"/>
  <c r="X22"/>
  <c r="X21"/>
  <c r="X20"/>
  <c r="X19"/>
  <c r="X18"/>
  <c r="X17"/>
  <c r="X16"/>
  <c r="X15"/>
  <c r="X14"/>
  <c r="X13"/>
  <c r="W46"/>
  <c r="W45"/>
  <c r="W44"/>
  <c r="W43"/>
  <c r="W42"/>
  <c r="W41"/>
  <c r="W40"/>
  <c r="W39"/>
  <c r="W37"/>
  <c r="W35"/>
  <c r="W33"/>
  <c r="W31"/>
  <c r="W38"/>
  <c r="W36"/>
  <c r="W34"/>
  <c r="W32"/>
  <c r="W30"/>
  <c r="Y12"/>
  <c r="W9" i="14"/>
  <c r="V8"/>
  <c r="V10" s="1"/>
  <c r="W9" i="13"/>
  <c r="V8"/>
  <c r="V10" s="1"/>
  <c r="X9" i="12"/>
  <c r="W8"/>
  <c r="W10" s="1"/>
  <c r="W8" i="11"/>
  <c r="W10" s="1"/>
  <c r="X9"/>
  <c r="W8" i="10"/>
  <c r="W10" s="1"/>
  <c r="X9"/>
  <c r="W9" i="9"/>
  <c r="V8"/>
  <c r="V10" s="1"/>
  <c r="W8" i="8"/>
  <c r="W10" s="1"/>
  <c r="X9"/>
  <c r="V8" i="7"/>
  <c r="V10" s="1"/>
  <c r="W9"/>
  <c r="V8" i="6"/>
  <c r="V10" s="1"/>
  <c r="W9"/>
  <c r="V8" i="5"/>
  <c r="V10" s="1"/>
  <c r="W9"/>
  <c r="W8" i="4"/>
  <c r="W10" s="1"/>
  <c r="X9"/>
  <c r="X46" i="3"/>
  <c r="X60" l="1"/>
  <c r="X59"/>
  <c r="X58"/>
  <c r="X57"/>
  <c r="X56"/>
  <c r="X55"/>
  <c r="X54"/>
  <c r="X53"/>
  <c r="X61"/>
  <c r="X62"/>
  <c r="X52"/>
  <c r="X51"/>
  <c r="X50"/>
  <c r="X49"/>
  <c r="X48"/>
  <c r="X47"/>
  <c r="Y28"/>
  <c r="Y27"/>
  <c r="Y26"/>
  <c r="Y25"/>
  <c r="Y24"/>
  <c r="Y23"/>
  <c r="Y22"/>
  <c r="Y21"/>
  <c r="Y20"/>
  <c r="Y19"/>
  <c r="Y18"/>
  <c r="Y17"/>
  <c r="Y16"/>
  <c r="Y15"/>
  <c r="Y14"/>
  <c r="Y13"/>
  <c r="W62"/>
  <c r="W61"/>
  <c r="W60"/>
  <c r="W58"/>
  <c r="W56"/>
  <c r="W54"/>
  <c r="W52"/>
  <c r="W51"/>
  <c r="W50"/>
  <c r="W49"/>
  <c r="W48"/>
  <c r="W47"/>
  <c r="W59"/>
  <c r="W57"/>
  <c r="W55"/>
  <c r="W53"/>
  <c r="Y29"/>
  <c r="Z12"/>
  <c r="Z29" s="1"/>
  <c r="AA12"/>
  <c r="W8" i="14"/>
  <c r="W10" s="1"/>
  <c r="X9"/>
  <c r="W8" i="13"/>
  <c r="W10" s="1"/>
  <c r="X9"/>
  <c r="X8" i="12"/>
  <c r="X10" s="1"/>
  <c r="Y9"/>
  <c r="X8" i="11"/>
  <c r="X10" s="1"/>
  <c r="Y9"/>
  <c r="Y9" i="10"/>
  <c r="X8"/>
  <c r="X10" s="1"/>
  <c r="W8" i="9"/>
  <c r="W10" s="1"/>
  <c r="X9"/>
  <c r="X8" i="8"/>
  <c r="X10" s="1"/>
  <c r="Y9"/>
  <c r="W8" i="7"/>
  <c r="W10" s="1"/>
  <c r="X9"/>
  <c r="X9" i="6"/>
  <c r="W8"/>
  <c r="W10" s="1"/>
  <c r="W8" i="5"/>
  <c r="W10" s="1"/>
  <c r="X9"/>
  <c r="X8" i="4"/>
  <c r="X10" s="1"/>
  <c r="Y9"/>
  <c r="Y46" i="3"/>
  <c r="Y62" l="1"/>
  <c r="Y61"/>
  <c r="Y59"/>
  <c r="Y57"/>
  <c r="Y55"/>
  <c r="Y53"/>
  <c r="Y52"/>
  <c r="Y51"/>
  <c r="Y50"/>
  <c r="Y49"/>
  <c r="Y48"/>
  <c r="Y47"/>
  <c r="Y60"/>
  <c r="Y58"/>
  <c r="Y56"/>
  <c r="Y54"/>
  <c r="Z45"/>
  <c r="Z44"/>
  <c r="Z43"/>
  <c r="Z42"/>
  <c r="Z41"/>
  <c r="Z40"/>
  <c r="Z39"/>
  <c r="Z38"/>
  <c r="Z37"/>
  <c r="Z36"/>
  <c r="Z35"/>
  <c r="Z34"/>
  <c r="Z33"/>
  <c r="Z32"/>
  <c r="Z31"/>
  <c r="Z30"/>
  <c r="Y45"/>
  <c r="Y44"/>
  <c r="Y43"/>
  <c r="Y42"/>
  <c r="Y41"/>
  <c r="Y40"/>
  <c r="Y38"/>
  <c r="Y36"/>
  <c r="Y34"/>
  <c r="Y32"/>
  <c r="Y30"/>
  <c r="Y39"/>
  <c r="Y37"/>
  <c r="Y35"/>
  <c r="Y33"/>
  <c r="Y31"/>
  <c r="AA28"/>
  <c r="AA27"/>
  <c r="AA26"/>
  <c r="AA25"/>
  <c r="AA24"/>
  <c r="AA23"/>
  <c r="AA22"/>
  <c r="AA21"/>
  <c r="AA20"/>
  <c r="AA19"/>
  <c r="AA18"/>
  <c r="AA17"/>
  <c r="AA16"/>
  <c r="AA15"/>
  <c r="AA14"/>
  <c r="AA13"/>
  <c r="Z28"/>
  <c r="Z27"/>
  <c r="Z26"/>
  <c r="Z25"/>
  <c r="Z24"/>
  <c r="Z23"/>
  <c r="Z22"/>
  <c r="Z21"/>
  <c r="Z20"/>
  <c r="Z19"/>
  <c r="Z18"/>
  <c r="Z17"/>
  <c r="Z16"/>
  <c r="Z15"/>
  <c r="Z14"/>
  <c r="Z13"/>
  <c r="Z46"/>
  <c r="AB12"/>
  <c r="AA29"/>
  <c r="X8" i="14"/>
  <c r="X10" s="1"/>
  <c r="Y9"/>
  <c r="X8" i="13"/>
  <c r="X10" s="1"/>
  <c r="Y9"/>
  <c r="Z9" i="12"/>
  <c r="Y8"/>
  <c r="Y10" s="1"/>
  <c r="Z9" i="11"/>
  <c r="Y8"/>
  <c r="Y10" s="1"/>
  <c r="Z9" i="10"/>
  <c r="Y8"/>
  <c r="Y10" s="1"/>
  <c r="X8" i="9"/>
  <c r="X10" s="1"/>
  <c r="Y9"/>
  <c r="Y8" i="8"/>
  <c r="Y10" s="1"/>
  <c r="Z9"/>
  <c r="Y9" i="7"/>
  <c r="X8"/>
  <c r="X10" s="1"/>
  <c r="X8" i="6"/>
  <c r="X10" s="1"/>
  <c r="Y9"/>
  <c r="X8" i="5"/>
  <c r="X10" s="1"/>
  <c r="Y9"/>
  <c r="Y8" i="4"/>
  <c r="Y10" s="1"/>
  <c r="Z9"/>
  <c r="AA46" i="3"/>
  <c r="AA62" l="1"/>
  <c r="AA61"/>
  <c r="AA60"/>
  <c r="AA58"/>
  <c r="AA56"/>
  <c r="AA54"/>
  <c r="AA52"/>
  <c r="AA51"/>
  <c r="AA50"/>
  <c r="AA49"/>
  <c r="AA48"/>
  <c r="AA47"/>
  <c r="AA59"/>
  <c r="AA57"/>
  <c r="AA55"/>
  <c r="AA53"/>
  <c r="AB28"/>
  <c r="AB27"/>
  <c r="AB26"/>
  <c r="AB25"/>
  <c r="AB24"/>
  <c r="AB23"/>
  <c r="AB22"/>
  <c r="AB21"/>
  <c r="AB20"/>
  <c r="AB19"/>
  <c r="AB18"/>
  <c r="AB17"/>
  <c r="AB16"/>
  <c r="AB15"/>
  <c r="AB14"/>
  <c r="AB13"/>
  <c r="AA45"/>
  <c r="AA44"/>
  <c r="AA43"/>
  <c r="AA42"/>
  <c r="AA41"/>
  <c r="AA40"/>
  <c r="AA39"/>
  <c r="AA37"/>
  <c r="AA35"/>
  <c r="AA33"/>
  <c r="AA31"/>
  <c r="AA38"/>
  <c r="AA36"/>
  <c r="AA34"/>
  <c r="AA32"/>
  <c r="AA30"/>
  <c r="Z62"/>
  <c r="Z61"/>
  <c r="Z60"/>
  <c r="Z59"/>
  <c r="Z58"/>
  <c r="Z57"/>
  <c r="Z56"/>
  <c r="Z55"/>
  <c r="Z54"/>
  <c r="Z53"/>
  <c r="Z52"/>
  <c r="Z51"/>
  <c r="Z50"/>
  <c r="Z49"/>
  <c r="Z48"/>
  <c r="Z47"/>
  <c r="AB29"/>
  <c r="AC12"/>
  <c r="Y8" i="14"/>
  <c r="Y10" s="1"/>
  <c r="Z9"/>
  <c r="Y8" i="13"/>
  <c r="Y10" s="1"/>
  <c r="Z9"/>
  <c r="Z8" i="12"/>
  <c r="Z10" s="1"/>
  <c r="AA9"/>
  <c r="AA9" i="11"/>
  <c r="Z8"/>
  <c r="Z10" s="1"/>
  <c r="Z8" i="10"/>
  <c r="Z10" s="1"/>
  <c r="AA9"/>
  <c r="Y8" i="9"/>
  <c r="Y10" s="1"/>
  <c r="Z9"/>
  <c r="Z8" i="8"/>
  <c r="Z10" s="1"/>
  <c r="AA9"/>
  <c r="Y8" i="7"/>
  <c r="Y10" s="1"/>
  <c r="Z9"/>
  <c r="Y8" i="6"/>
  <c r="Y10" s="1"/>
  <c r="Z9"/>
  <c r="Y8" i="5"/>
  <c r="Y10" s="1"/>
  <c r="Z9"/>
  <c r="Z8" i="4"/>
  <c r="Z10" s="1"/>
  <c r="AA9"/>
  <c r="AC29" i="3"/>
  <c r="AC45" l="1"/>
  <c r="AC44"/>
  <c r="AC43"/>
  <c r="AC42"/>
  <c r="AC41"/>
  <c r="AC40"/>
  <c r="AC38"/>
  <c r="AC36"/>
  <c r="AC34"/>
  <c r="AC32"/>
  <c r="AC30"/>
  <c r="AC39"/>
  <c r="AC37"/>
  <c r="AC35"/>
  <c r="AC33"/>
  <c r="AC31"/>
  <c r="AB46"/>
  <c r="AB39"/>
  <c r="AB38"/>
  <c r="AB37"/>
  <c r="AB36"/>
  <c r="AB35"/>
  <c r="AB34"/>
  <c r="AB33"/>
  <c r="AB32"/>
  <c r="AB31"/>
  <c r="AB30"/>
  <c r="AB45"/>
  <c r="AB44"/>
  <c r="AB43"/>
  <c r="AB42"/>
  <c r="AB41"/>
  <c r="AB40"/>
  <c r="AD12"/>
  <c r="AE12" s="1"/>
  <c r="AC28"/>
  <c r="AC27"/>
  <c r="AC26"/>
  <c r="AC25"/>
  <c r="AC24"/>
  <c r="AC23"/>
  <c r="AC22"/>
  <c r="AC21"/>
  <c r="AC20"/>
  <c r="AC19"/>
  <c r="AC18"/>
  <c r="AC17"/>
  <c r="AC16"/>
  <c r="AC15"/>
  <c r="AC14"/>
  <c r="AC13"/>
  <c r="AA9" i="14"/>
  <c r="Z8"/>
  <c r="Z10" s="1"/>
  <c r="Z8" i="13"/>
  <c r="Z10" s="1"/>
  <c r="AA9"/>
  <c r="AA8" i="12"/>
  <c r="AA10" s="1"/>
  <c r="AB9"/>
  <c r="AA8" i="11"/>
  <c r="AA10" s="1"/>
  <c r="AB9"/>
  <c r="AA8" i="10"/>
  <c r="AA10" s="1"/>
  <c r="AB9"/>
  <c r="AA9" i="9"/>
  <c r="Z8"/>
  <c r="Z10" s="1"/>
  <c r="AB9" i="8"/>
  <c r="AA8"/>
  <c r="AA10" s="1"/>
  <c r="AA9" i="7"/>
  <c r="Z8"/>
  <c r="Z10" s="1"/>
  <c r="Z8" i="6"/>
  <c r="Z10" s="1"/>
  <c r="AA9"/>
  <c r="AA9" i="5"/>
  <c r="Z8"/>
  <c r="Z10" s="1"/>
  <c r="AA8" i="4"/>
  <c r="AA10" s="1"/>
  <c r="AB9"/>
  <c r="AC46" i="3"/>
  <c r="AE28" l="1"/>
  <c r="AE27"/>
  <c r="AE26"/>
  <c r="AE25"/>
  <c r="AE24"/>
  <c r="AE23"/>
  <c r="AE22"/>
  <c r="AE21"/>
  <c r="AE20"/>
  <c r="AE19"/>
  <c r="AE18"/>
  <c r="AE17"/>
  <c r="AE16"/>
  <c r="AE15"/>
  <c r="AE14"/>
  <c r="AE13"/>
  <c r="AD28"/>
  <c r="AD27"/>
  <c r="AD26"/>
  <c r="AD25"/>
  <c r="AD24"/>
  <c r="AD23"/>
  <c r="AD22"/>
  <c r="AD21"/>
  <c r="AD20"/>
  <c r="AD19"/>
  <c r="AD18"/>
  <c r="AD17"/>
  <c r="AD16"/>
  <c r="AD15"/>
  <c r="AD14"/>
  <c r="AD13"/>
  <c r="AC62"/>
  <c r="AC61"/>
  <c r="AC59"/>
  <c r="AC57"/>
  <c r="AC55"/>
  <c r="AC53"/>
  <c r="AC52"/>
  <c r="AC51"/>
  <c r="AC50"/>
  <c r="AC49"/>
  <c r="AC48"/>
  <c r="AC47"/>
  <c r="AC60"/>
  <c r="AC58"/>
  <c r="AC56"/>
  <c r="AC54"/>
  <c r="AB60"/>
  <c r="AB59"/>
  <c r="AB58"/>
  <c r="AB57"/>
  <c r="AB56"/>
  <c r="AB55"/>
  <c r="AB54"/>
  <c r="AB53"/>
  <c r="AB62"/>
  <c r="AB61"/>
  <c r="AB52"/>
  <c r="AB51"/>
  <c r="AB50"/>
  <c r="AB49"/>
  <c r="AB48"/>
  <c r="AB47"/>
  <c r="AD29"/>
  <c r="AA8" i="14"/>
  <c r="AA10" s="1"/>
  <c r="AB9"/>
  <c r="AA8" i="13"/>
  <c r="AA10" s="1"/>
  <c r="AB9"/>
  <c r="AC9" i="12"/>
  <c r="AB8"/>
  <c r="AB10" s="1"/>
  <c r="AB8" i="11"/>
  <c r="AB10" s="1"/>
  <c r="AC9"/>
  <c r="AC9" i="10"/>
  <c r="AB8"/>
  <c r="AB10" s="1"/>
  <c r="AA8" i="9"/>
  <c r="AA10" s="1"/>
  <c r="AB9"/>
  <c r="AC9" i="8"/>
  <c r="AB8"/>
  <c r="AB10" s="1"/>
  <c r="AA8" i="7"/>
  <c r="AA10" s="1"/>
  <c r="AB9"/>
  <c r="AB9" i="6"/>
  <c r="AA8"/>
  <c r="AA10" s="1"/>
  <c r="AA8" i="5"/>
  <c r="AA10" s="1"/>
  <c r="AB9"/>
  <c r="AB8" i="4"/>
  <c r="AB10" s="1"/>
  <c r="AC9"/>
  <c r="AF12" i="3"/>
  <c r="AE29"/>
  <c r="AF28" l="1"/>
  <c r="AF27"/>
  <c r="AF26"/>
  <c r="AF25"/>
  <c r="AF24"/>
  <c r="AF23"/>
  <c r="AF22"/>
  <c r="AF21"/>
  <c r="AF20"/>
  <c r="AF19"/>
  <c r="AF18"/>
  <c r="AF17"/>
  <c r="AF16"/>
  <c r="AF15"/>
  <c r="AF14"/>
  <c r="AF13"/>
  <c r="AD45"/>
  <c r="AD44"/>
  <c r="AD43"/>
  <c r="AD42"/>
  <c r="AD41"/>
  <c r="AD40"/>
  <c r="AD39"/>
  <c r="AD38"/>
  <c r="AD37"/>
  <c r="AD36"/>
  <c r="AD35"/>
  <c r="AD34"/>
  <c r="AD33"/>
  <c r="AD32"/>
  <c r="AD31"/>
  <c r="AD30"/>
  <c r="AE45"/>
  <c r="AE44"/>
  <c r="AE43"/>
  <c r="AE42"/>
  <c r="AE41"/>
  <c r="AE40"/>
  <c r="AE39"/>
  <c r="AE37"/>
  <c r="AE35"/>
  <c r="AE33"/>
  <c r="AE31"/>
  <c r="AE38"/>
  <c r="AE36"/>
  <c r="AE34"/>
  <c r="AE32"/>
  <c r="AE30"/>
  <c r="AD46"/>
  <c r="AE46"/>
  <c r="AB8" i="14"/>
  <c r="AB10" s="1"/>
  <c r="AC9"/>
  <c r="AB8" i="13"/>
  <c r="AB10" s="1"/>
  <c r="AC9"/>
  <c r="AC8" i="12"/>
  <c r="AC10" s="1"/>
  <c r="AD9"/>
  <c r="AD9" i="11"/>
  <c r="AC8"/>
  <c r="AC10" s="1"/>
  <c r="AD9" i="10"/>
  <c r="AC8"/>
  <c r="AC10" s="1"/>
  <c r="AC9" i="9"/>
  <c r="AB8"/>
  <c r="AB10" s="1"/>
  <c r="AC8" i="8"/>
  <c r="AC10" s="1"/>
  <c r="AD9"/>
  <c r="AC9" i="7"/>
  <c r="AB8"/>
  <c r="AB10" s="1"/>
  <c r="AB8" i="6"/>
  <c r="AB10" s="1"/>
  <c r="AC9"/>
  <c r="AB8" i="5"/>
  <c r="AB10" s="1"/>
  <c r="AC9"/>
  <c r="AC8" i="4"/>
  <c r="AC10" s="1"/>
  <c r="AD9"/>
  <c r="AG12" i="3"/>
  <c r="AF29"/>
  <c r="B162" i="1"/>
  <c r="B161"/>
  <c r="B160"/>
  <c r="B159"/>
  <c r="B158"/>
  <c r="B149"/>
  <c r="B148"/>
  <c r="B147"/>
  <c r="B146"/>
  <c r="B145"/>
  <c r="B136"/>
  <c r="B135"/>
  <c r="B134"/>
  <c r="B133"/>
  <c r="B132"/>
  <c r="B123"/>
  <c r="B122"/>
  <c r="B121"/>
  <c r="B120"/>
  <c r="B119"/>
  <c r="B110"/>
  <c r="B109"/>
  <c r="B108"/>
  <c r="B107"/>
  <c r="B106"/>
  <c r="B97"/>
  <c r="B96"/>
  <c r="B95"/>
  <c r="B94"/>
  <c r="B93"/>
  <c r="B84"/>
  <c r="B83"/>
  <c r="B82"/>
  <c r="B81"/>
  <c r="B80"/>
  <c r="B71"/>
  <c r="B70"/>
  <c r="B69"/>
  <c r="B68"/>
  <c r="B67"/>
  <c r="B58"/>
  <c r="B57"/>
  <c r="B56"/>
  <c r="B55"/>
  <c r="B54"/>
  <c r="B45"/>
  <c r="B44"/>
  <c r="B43"/>
  <c r="B42"/>
  <c r="B41"/>
  <c r="B32"/>
  <c r="B31"/>
  <c r="B30"/>
  <c r="B29"/>
  <c r="B28"/>
  <c r="B19"/>
  <c r="B18"/>
  <c r="B17"/>
  <c r="B16"/>
  <c r="B15"/>
  <c r="A14"/>
  <c r="D13"/>
  <c r="D12"/>
  <c r="D11"/>
  <c r="D10"/>
  <c r="D9"/>
  <c r="D8"/>
  <c r="B6"/>
  <c r="D5"/>
  <c r="B5"/>
  <c r="D4"/>
  <c r="B4"/>
  <c r="B3"/>
  <c r="B2"/>
  <c r="D1"/>
  <c r="B1"/>
  <c r="D3" s="1"/>
  <c r="AF39" i="3" l="1"/>
  <c r="AF38"/>
  <c r="AF37"/>
  <c r="AF36"/>
  <c r="AF35"/>
  <c r="AF34"/>
  <c r="AF33"/>
  <c r="AF32"/>
  <c r="AF31"/>
  <c r="AF30"/>
  <c r="AF45"/>
  <c r="AF44"/>
  <c r="AF43"/>
  <c r="AF42"/>
  <c r="AF41"/>
  <c r="AF40"/>
  <c r="AE62"/>
  <c r="AE61"/>
  <c r="AE60"/>
  <c r="AE58"/>
  <c r="AE56"/>
  <c r="AE54"/>
  <c r="AE52"/>
  <c r="AE51"/>
  <c r="AE50"/>
  <c r="AE49"/>
  <c r="AE48"/>
  <c r="AE47"/>
  <c r="AE59"/>
  <c r="AE57"/>
  <c r="AE55"/>
  <c r="AE53"/>
  <c r="AG28"/>
  <c r="AG27"/>
  <c r="AG26"/>
  <c r="AG25"/>
  <c r="AG24"/>
  <c r="AG23"/>
  <c r="AG22"/>
  <c r="AG21"/>
  <c r="AG20"/>
  <c r="AG19"/>
  <c r="AG18"/>
  <c r="AG17"/>
  <c r="AG16"/>
  <c r="AG15"/>
  <c r="AG14"/>
  <c r="AG13"/>
  <c r="AD62"/>
  <c r="AD61"/>
  <c r="AD60"/>
  <c r="AD59"/>
  <c r="AD58"/>
  <c r="AD57"/>
  <c r="AD56"/>
  <c r="AD55"/>
  <c r="AD54"/>
  <c r="AD53"/>
  <c r="AD52"/>
  <c r="AD51"/>
  <c r="AD50"/>
  <c r="AD49"/>
  <c r="AD48"/>
  <c r="AD47"/>
  <c r="AF46"/>
  <c r="AC8" i="14"/>
  <c r="AC10" s="1"/>
  <c r="AD9"/>
  <c r="AC8" i="13"/>
  <c r="AC10" s="1"/>
  <c r="AD9"/>
  <c r="AD8" i="12"/>
  <c r="AD10" s="1"/>
  <c r="AE9"/>
  <c r="AE9" i="11"/>
  <c r="AD8"/>
  <c r="AD10" s="1"/>
  <c r="AD8" i="10"/>
  <c r="AD10" s="1"/>
  <c r="AE9"/>
  <c r="AD9" i="9"/>
  <c r="AC8"/>
  <c r="AC10" s="1"/>
  <c r="AD8" i="8"/>
  <c r="AD10" s="1"/>
  <c r="AE9"/>
  <c r="AC8" i="7"/>
  <c r="AC10" s="1"/>
  <c r="AD9"/>
  <c r="AD9" i="6"/>
  <c r="AC8"/>
  <c r="AC10" s="1"/>
  <c r="AC8" i="5"/>
  <c r="AC10" s="1"/>
  <c r="AD9"/>
  <c r="AD8" i="4"/>
  <c r="AD10" s="1"/>
  <c r="AE9"/>
  <c r="AF9" s="1"/>
  <c r="AH12" i="3"/>
  <c r="AG29"/>
  <c r="D6" i="1"/>
  <c r="D2"/>
  <c r="D26"/>
  <c r="D22"/>
  <c r="D25"/>
  <c r="D21"/>
  <c r="D18"/>
  <c r="D14"/>
  <c r="D24"/>
  <c r="B14"/>
  <c r="D17"/>
  <c r="D23"/>
  <c r="A27"/>
  <c r="D7"/>
  <c r="AG45" i="3" l="1"/>
  <c r="AG44"/>
  <c r="AG43"/>
  <c r="AG42"/>
  <c r="AG41"/>
  <c r="AG40"/>
  <c r="AG38"/>
  <c r="AG36"/>
  <c r="AG34"/>
  <c r="AG32"/>
  <c r="AG30"/>
  <c r="AG39"/>
  <c r="AG37"/>
  <c r="AG35"/>
  <c r="AG33"/>
  <c r="AG31"/>
  <c r="AF60"/>
  <c r="AF59"/>
  <c r="AF58"/>
  <c r="AF57"/>
  <c r="AF56"/>
  <c r="AF55"/>
  <c r="AF54"/>
  <c r="AF53"/>
  <c r="AF52"/>
  <c r="AF62"/>
  <c r="AF61"/>
  <c r="AF51"/>
  <c r="AF50"/>
  <c r="AF49"/>
  <c r="AF48"/>
  <c r="AF47"/>
  <c r="AH28"/>
  <c r="AH27"/>
  <c r="AH26"/>
  <c r="AH25"/>
  <c r="AH24"/>
  <c r="AH23"/>
  <c r="AH22"/>
  <c r="AH21"/>
  <c r="AH20"/>
  <c r="AH19"/>
  <c r="AH18"/>
  <c r="AH17"/>
  <c r="AH16"/>
  <c r="AH15"/>
  <c r="AH14"/>
  <c r="AH13"/>
  <c r="AG9" i="4"/>
  <c r="AH29" i="3"/>
  <c r="D12" i="4"/>
  <c r="AE9" i="14"/>
  <c r="AD8"/>
  <c r="AD10" s="1"/>
  <c r="AD8" i="13"/>
  <c r="AD10" s="1"/>
  <c r="AE9"/>
  <c r="AE8" i="12"/>
  <c r="AE10" s="1"/>
  <c r="AF9"/>
  <c r="AE8" i="11"/>
  <c r="AE10" s="1"/>
  <c r="AF9"/>
  <c r="AE8" i="10"/>
  <c r="AE10" s="1"/>
  <c r="AF9"/>
  <c r="AD8" i="9"/>
  <c r="AD10" s="1"/>
  <c r="AE9"/>
  <c r="AE8" i="8"/>
  <c r="AE10" s="1"/>
  <c r="AF9"/>
  <c r="AD8" i="7"/>
  <c r="AD10" s="1"/>
  <c r="AE9"/>
  <c r="AD8" i="6"/>
  <c r="AD10" s="1"/>
  <c r="AE9"/>
  <c r="AD8" i="5"/>
  <c r="AD10" s="1"/>
  <c r="AE9"/>
  <c r="AE8" i="4"/>
  <c r="AE10" s="1"/>
  <c r="AG46" i="3"/>
  <c r="D16" i="1"/>
  <c r="D20"/>
  <c r="D15"/>
  <c r="D19"/>
  <c r="D39"/>
  <c r="D35"/>
  <c r="D36"/>
  <c r="D38"/>
  <c r="D34"/>
  <c r="D31"/>
  <c r="D27"/>
  <c r="D37"/>
  <c r="B27"/>
  <c r="A40"/>
  <c r="D30"/>
  <c r="A1" i="4"/>
  <c r="AH45" i="3" l="1"/>
  <c r="AH44"/>
  <c r="AH43"/>
  <c r="AH42"/>
  <c r="AH41"/>
  <c r="AH40"/>
  <c r="AH39"/>
  <c r="AH38"/>
  <c r="AH37"/>
  <c r="AH36"/>
  <c r="AH35"/>
  <c r="AH34"/>
  <c r="AH33"/>
  <c r="AH32"/>
  <c r="AH31"/>
  <c r="AH30"/>
  <c r="AG62"/>
  <c r="AG61"/>
  <c r="AG59"/>
  <c r="AG57"/>
  <c r="AG55"/>
  <c r="AG53"/>
  <c r="AG51"/>
  <c r="AG50"/>
  <c r="AG49"/>
  <c r="AG48"/>
  <c r="AG47"/>
  <c r="AG60"/>
  <c r="AG58"/>
  <c r="AG56"/>
  <c r="AG54"/>
  <c r="AG52"/>
  <c r="D28" i="4"/>
  <c r="D26"/>
  <c r="D24"/>
  <c r="D25"/>
  <c r="D21"/>
  <c r="D19"/>
  <c r="D17"/>
  <c r="D15"/>
  <c r="D13"/>
  <c r="D27"/>
  <c r="D23"/>
  <c r="D22"/>
  <c r="D20"/>
  <c r="D18"/>
  <c r="D16"/>
  <c r="D14"/>
  <c r="AG8"/>
  <c r="AG9" i="11"/>
  <c r="AG9" i="8"/>
  <c r="AH9" s="1"/>
  <c r="AH8" s="1"/>
  <c r="D29" i="4"/>
  <c r="AH46" i="3"/>
  <c r="E12" i="4"/>
  <c r="AG8" i="8"/>
  <c r="AG10" s="1"/>
  <c r="AG8" i="11"/>
  <c r="AG10" s="1"/>
  <c r="AH9"/>
  <c r="AH8" s="1"/>
  <c r="AF8" i="4"/>
  <c r="AF10" s="1"/>
  <c r="AE8" i="14"/>
  <c r="AE10" s="1"/>
  <c r="AF9"/>
  <c r="AE8" i="13"/>
  <c r="AE10" s="1"/>
  <c r="AF9"/>
  <c r="AF8" i="12"/>
  <c r="AF10" s="1"/>
  <c r="AG9"/>
  <c r="AF8" i="11"/>
  <c r="AF10" s="1"/>
  <c r="AF8" i="10"/>
  <c r="AF10" s="1"/>
  <c r="AG9"/>
  <c r="AE8" i="9"/>
  <c r="AE10" s="1"/>
  <c r="AF9"/>
  <c r="AF8" i="8"/>
  <c r="AF10" s="1"/>
  <c r="AF9" i="7"/>
  <c r="AE8"/>
  <c r="AE10" s="1"/>
  <c r="AE8" i="6"/>
  <c r="AE10" s="1"/>
  <c r="AF9"/>
  <c r="AE8" i="5"/>
  <c r="AE10" s="1"/>
  <c r="AF9"/>
  <c r="D29" i="1"/>
  <c r="D33"/>
  <c r="D32"/>
  <c r="D28"/>
  <c r="D52"/>
  <c r="D48"/>
  <c r="A53"/>
  <c r="D51"/>
  <c r="D47"/>
  <c r="D44"/>
  <c r="D40"/>
  <c r="D49"/>
  <c r="D43"/>
  <c r="D50"/>
  <c r="B40"/>
  <c r="A1" i="8"/>
  <c r="A1" i="11"/>
  <c r="AH62" i="3" l="1"/>
  <c r="AH61"/>
  <c r="AH60"/>
  <c r="AH59"/>
  <c r="AH58"/>
  <c r="AH57"/>
  <c r="AH56"/>
  <c r="AH55"/>
  <c r="AH54"/>
  <c r="AH53"/>
  <c r="AH52"/>
  <c r="AH51"/>
  <c r="AH50"/>
  <c r="AH49"/>
  <c r="AH48"/>
  <c r="AH47"/>
  <c r="E27" i="4"/>
  <c r="E25"/>
  <c r="E23"/>
  <c r="E28"/>
  <c r="E24"/>
  <c r="E22"/>
  <c r="E20"/>
  <c r="E18"/>
  <c r="E16"/>
  <c r="E14"/>
  <c r="E26"/>
  <c r="E21"/>
  <c r="E19"/>
  <c r="E17"/>
  <c r="E15"/>
  <c r="E13"/>
  <c r="D44"/>
  <c r="D42"/>
  <c r="D40"/>
  <c r="D38"/>
  <c r="D36"/>
  <c r="D34"/>
  <c r="D32"/>
  <c r="D30"/>
  <c r="D45"/>
  <c r="D41"/>
  <c r="D37"/>
  <c r="D33"/>
  <c r="D43"/>
  <c r="D35"/>
  <c r="D39"/>
  <c r="D31"/>
  <c r="AG9" i="13"/>
  <c r="AH9" s="1"/>
  <c r="AH8" s="1"/>
  <c r="AG9" i="6"/>
  <c r="E29" i="4"/>
  <c r="D46"/>
  <c r="D6"/>
  <c r="F12"/>
  <c r="AG8" i="6"/>
  <c r="AG10" s="1"/>
  <c r="AH9"/>
  <c r="AH8" s="1"/>
  <c r="AG8" i="13"/>
  <c r="AG10" s="1"/>
  <c r="AF8" i="14"/>
  <c r="AF10" s="1"/>
  <c r="AG9"/>
  <c r="AF8" i="13"/>
  <c r="AF10" s="1"/>
  <c r="AG8" i="12"/>
  <c r="AG10" s="1"/>
  <c r="AH9"/>
  <c r="AH9" i="10"/>
  <c r="AG8"/>
  <c r="AG10" s="1"/>
  <c r="AF8" i="9"/>
  <c r="AF10" s="1"/>
  <c r="AG9"/>
  <c r="AF8" i="7"/>
  <c r="AF10" s="1"/>
  <c r="AG9"/>
  <c r="AF8" i="6"/>
  <c r="AF10" s="1"/>
  <c r="AF8" i="5"/>
  <c r="AF10" s="1"/>
  <c r="AG9"/>
  <c r="D45" i="1"/>
  <c r="D41"/>
  <c r="D42"/>
  <c r="D46"/>
  <c r="D65"/>
  <c r="D61"/>
  <c r="A66"/>
  <c r="D64"/>
  <c r="D60"/>
  <c r="D57"/>
  <c r="D53"/>
  <c r="D62"/>
  <c r="D56"/>
  <c r="D63"/>
  <c r="B53"/>
  <c r="A1" i="6"/>
  <c r="A1" i="13"/>
  <c r="AK15" i="3" l="1"/>
  <c r="AK24"/>
  <c r="F28" i="4"/>
  <c r="F26"/>
  <c r="F24"/>
  <c r="F27"/>
  <c r="F23"/>
  <c r="F21"/>
  <c r="F19"/>
  <c r="F17"/>
  <c r="F15"/>
  <c r="F13"/>
  <c r="F25"/>
  <c r="F22"/>
  <c r="F20"/>
  <c r="F18"/>
  <c r="F16"/>
  <c r="F14"/>
  <c r="D61"/>
  <c r="D59"/>
  <c r="D57"/>
  <c r="D55"/>
  <c r="D53"/>
  <c r="D51"/>
  <c r="D49"/>
  <c r="D47"/>
  <c r="D62"/>
  <c r="D58"/>
  <c r="D54"/>
  <c r="D50"/>
  <c r="D60"/>
  <c r="D52"/>
  <c r="D48"/>
  <c r="D56"/>
  <c r="E45"/>
  <c r="E43"/>
  <c r="E41"/>
  <c r="E39"/>
  <c r="E37"/>
  <c r="E35"/>
  <c r="E33"/>
  <c r="E31"/>
  <c r="E44"/>
  <c r="E40"/>
  <c r="E36"/>
  <c r="E32"/>
  <c r="E38"/>
  <c r="E30"/>
  <c r="E42"/>
  <c r="E34"/>
  <c r="AK21" i="3"/>
  <c r="AK13"/>
  <c r="AK17"/>
  <c r="AK19"/>
  <c r="E46" i="4"/>
  <c r="F29"/>
  <c r="E6"/>
  <c r="G12"/>
  <c r="AH8" i="10"/>
  <c r="AH10" s="1"/>
  <c r="AI9"/>
  <c r="AH8" i="12"/>
  <c r="AH10" s="1"/>
  <c r="AI9"/>
  <c r="AG8" i="14"/>
  <c r="AG10" s="1"/>
  <c r="AH9"/>
  <c r="AG8" i="9"/>
  <c r="AG10" s="1"/>
  <c r="AH9"/>
  <c r="AG8" i="7"/>
  <c r="AG10" s="1"/>
  <c r="AH9"/>
  <c r="AG8" i="5"/>
  <c r="AG10" s="1"/>
  <c r="AH9"/>
  <c r="D58" i="1"/>
  <c r="D55"/>
  <c r="D54"/>
  <c r="D59"/>
  <c r="D78"/>
  <c r="D74"/>
  <c r="D75"/>
  <c r="D69"/>
  <c r="D77"/>
  <c r="D73"/>
  <c r="D70"/>
  <c r="D66"/>
  <c r="A79"/>
  <c r="D76"/>
  <c r="B66"/>
  <c r="A1" i="10"/>
  <c r="A1" i="12"/>
  <c r="E62" i="4" l="1"/>
  <c r="E60"/>
  <c r="E58"/>
  <c r="E56"/>
  <c r="E54"/>
  <c r="E52"/>
  <c r="E50"/>
  <c r="E48"/>
  <c r="E61"/>
  <c r="E57"/>
  <c r="E53"/>
  <c r="E49"/>
  <c r="E55"/>
  <c r="E47"/>
  <c r="E59"/>
  <c r="E51"/>
  <c r="G27"/>
  <c r="G25"/>
  <c r="G23"/>
  <c r="G26"/>
  <c r="G22"/>
  <c r="G20"/>
  <c r="G18"/>
  <c r="G16"/>
  <c r="G14"/>
  <c r="G28"/>
  <c r="G24"/>
  <c r="G21"/>
  <c r="G19"/>
  <c r="G17"/>
  <c r="G15"/>
  <c r="G13"/>
  <c r="F44"/>
  <c r="F42"/>
  <c r="F40"/>
  <c r="F38"/>
  <c r="F36"/>
  <c r="F34"/>
  <c r="F32"/>
  <c r="F30"/>
  <c r="F43"/>
  <c r="F39"/>
  <c r="F35"/>
  <c r="F31"/>
  <c r="F41"/>
  <c r="F33"/>
  <c r="F45"/>
  <c r="F37"/>
  <c r="AI8" i="12"/>
  <c r="AI8" i="10"/>
  <c r="F46" i="4"/>
  <c r="G29"/>
  <c r="F6"/>
  <c r="H12"/>
  <c r="AH8" i="7"/>
  <c r="AH10" s="1"/>
  <c r="AI9"/>
  <c r="AH8" i="9"/>
  <c r="AH10" s="1"/>
  <c r="AI9"/>
  <c r="AH8" i="14"/>
  <c r="AH10" s="1"/>
  <c r="AI9"/>
  <c r="AH8" i="5"/>
  <c r="AH10" s="1"/>
  <c r="AI9"/>
  <c r="D68" i="1"/>
  <c r="D71"/>
  <c r="D67"/>
  <c r="D72"/>
  <c r="D91"/>
  <c r="D87"/>
  <c r="D88"/>
  <c r="D90"/>
  <c r="D86"/>
  <c r="D83"/>
  <c r="D79"/>
  <c r="A92"/>
  <c r="D82"/>
  <c r="D89"/>
  <c r="B79"/>
  <c r="A1" i="9"/>
  <c r="A1" i="5"/>
  <c r="A1" i="7"/>
  <c r="A1" i="14"/>
  <c r="F61" i="4" l="1"/>
  <c r="F59"/>
  <c r="F57"/>
  <c r="F55"/>
  <c r="F53"/>
  <c r="F51"/>
  <c r="F49"/>
  <c r="F47"/>
  <c r="F60"/>
  <c r="F56"/>
  <c r="F52"/>
  <c r="F48"/>
  <c r="F58"/>
  <c r="F50"/>
  <c r="F54"/>
  <c r="F62"/>
  <c r="H28"/>
  <c r="H26"/>
  <c r="H24"/>
  <c r="H25"/>
  <c r="H21"/>
  <c r="H19"/>
  <c r="H17"/>
  <c r="H15"/>
  <c r="H13"/>
  <c r="H27"/>
  <c r="H23"/>
  <c r="H22"/>
  <c r="H20"/>
  <c r="H18"/>
  <c r="H16"/>
  <c r="H14"/>
  <c r="G45"/>
  <c r="G43"/>
  <c r="G41"/>
  <c r="G39"/>
  <c r="G37"/>
  <c r="G35"/>
  <c r="G33"/>
  <c r="G31"/>
  <c r="G42"/>
  <c r="G38"/>
  <c r="G34"/>
  <c r="G30"/>
  <c r="G44"/>
  <c r="G36"/>
  <c r="G40"/>
  <c r="G32"/>
  <c r="AI8" i="14"/>
  <c r="AI8" i="7"/>
  <c r="AI8" i="5"/>
  <c r="AI8" i="9"/>
  <c r="H29" i="4"/>
  <c r="G46"/>
  <c r="G6"/>
  <c r="I12"/>
  <c r="D104" i="1"/>
  <c r="D100"/>
  <c r="A105"/>
  <c r="D103"/>
  <c r="D99"/>
  <c r="D96"/>
  <c r="D92"/>
  <c r="D101"/>
  <c r="D95"/>
  <c r="D102"/>
  <c r="B92"/>
  <c r="D84"/>
  <c r="D80"/>
  <c r="D81"/>
  <c r="D85"/>
  <c r="H44" i="4" l="1"/>
  <c r="H42"/>
  <c r="H40"/>
  <c r="H38"/>
  <c r="H36"/>
  <c r="H34"/>
  <c r="H32"/>
  <c r="H30"/>
  <c r="H45"/>
  <c r="H41"/>
  <c r="H37"/>
  <c r="H33"/>
  <c r="H39"/>
  <c r="H31"/>
  <c r="H43"/>
  <c r="H35"/>
  <c r="I27"/>
  <c r="I25"/>
  <c r="I23"/>
  <c r="I28"/>
  <c r="I24"/>
  <c r="I22"/>
  <c r="I20"/>
  <c r="I18"/>
  <c r="I16"/>
  <c r="I14"/>
  <c r="I26"/>
  <c r="I21"/>
  <c r="I19"/>
  <c r="I17"/>
  <c r="I15"/>
  <c r="I13"/>
  <c r="G62"/>
  <c r="G60"/>
  <c r="G58"/>
  <c r="G56"/>
  <c r="G54"/>
  <c r="G52"/>
  <c r="G50"/>
  <c r="G48"/>
  <c r="G59"/>
  <c r="G55"/>
  <c r="G51"/>
  <c r="G47"/>
  <c r="G61"/>
  <c r="G53"/>
  <c r="G49"/>
  <c r="G57"/>
  <c r="I29"/>
  <c r="H46"/>
  <c r="H6"/>
  <c r="J12"/>
  <c r="D97" i="1"/>
  <c r="D93"/>
  <c r="D94"/>
  <c r="D98"/>
  <c r="D117"/>
  <c r="D113"/>
  <c r="D114"/>
  <c r="D108"/>
  <c r="D116"/>
  <c r="D112"/>
  <c r="D109"/>
  <c r="D105"/>
  <c r="A118"/>
  <c r="D115"/>
  <c r="B105"/>
  <c r="I45" i="4" l="1"/>
  <c r="I43"/>
  <c r="I41"/>
  <c r="I39"/>
  <c r="I37"/>
  <c r="I35"/>
  <c r="I33"/>
  <c r="I31"/>
  <c r="I44"/>
  <c r="I40"/>
  <c r="I36"/>
  <c r="I32"/>
  <c r="I42"/>
  <c r="I34"/>
  <c r="I38"/>
  <c r="I30"/>
  <c r="J28"/>
  <c r="J26"/>
  <c r="J24"/>
  <c r="J27"/>
  <c r="J23"/>
  <c r="J21"/>
  <c r="J19"/>
  <c r="J17"/>
  <c r="J15"/>
  <c r="J13"/>
  <c r="J25"/>
  <c r="J22"/>
  <c r="J20"/>
  <c r="J18"/>
  <c r="J16"/>
  <c r="J14"/>
  <c r="H61"/>
  <c r="H59"/>
  <c r="H57"/>
  <c r="H55"/>
  <c r="H53"/>
  <c r="H51"/>
  <c r="H49"/>
  <c r="H47"/>
  <c r="H62"/>
  <c r="H58"/>
  <c r="H54"/>
  <c r="H50"/>
  <c r="H56"/>
  <c r="H48"/>
  <c r="H60"/>
  <c r="H52"/>
  <c r="J29"/>
  <c r="I46"/>
  <c r="K12"/>
  <c r="I6"/>
  <c r="D130" i="1"/>
  <c r="D126"/>
  <c r="D127"/>
  <c r="D129"/>
  <c r="D125"/>
  <c r="D122"/>
  <c r="D118"/>
  <c r="A131"/>
  <c r="D121"/>
  <c r="D128"/>
  <c r="B118"/>
  <c r="D107"/>
  <c r="D110"/>
  <c r="D106"/>
  <c r="D111"/>
  <c r="K27" i="4" l="1"/>
  <c r="K25"/>
  <c r="K23"/>
  <c r="K26"/>
  <c r="K22"/>
  <c r="K20"/>
  <c r="K18"/>
  <c r="K16"/>
  <c r="K14"/>
  <c r="K28"/>
  <c r="K24"/>
  <c r="K21"/>
  <c r="K19"/>
  <c r="K17"/>
  <c r="K15"/>
  <c r="K13"/>
  <c r="J44"/>
  <c r="J42"/>
  <c r="J40"/>
  <c r="J38"/>
  <c r="J36"/>
  <c r="J34"/>
  <c r="J32"/>
  <c r="J30"/>
  <c r="J43"/>
  <c r="J39"/>
  <c r="J35"/>
  <c r="J31"/>
  <c r="J45"/>
  <c r="J37"/>
  <c r="J41"/>
  <c r="J33"/>
  <c r="I62"/>
  <c r="I60"/>
  <c r="I58"/>
  <c r="I56"/>
  <c r="I54"/>
  <c r="I52"/>
  <c r="I50"/>
  <c r="I48"/>
  <c r="I61"/>
  <c r="I57"/>
  <c r="I53"/>
  <c r="I49"/>
  <c r="I59"/>
  <c r="I51"/>
  <c r="I55"/>
  <c r="I47"/>
  <c r="J46"/>
  <c r="K29"/>
  <c r="J6"/>
  <c r="L12"/>
  <c r="D143" i="1"/>
  <c r="D139"/>
  <c r="A144"/>
  <c r="D142"/>
  <c r="D138"/>
  <c r="D135"/>
  <c r="D131"/>
  <c r="D140"/>
  <c r="D134"/>
  <c r="D141"/>
  <c r="B131"/>
  <c r="D123"/>
  <c r="D119"/>
  <c r="D120"/>
  <c r="D124"/>
  <c r="J61" i="4" l="1"/>
  <c r="J59"/>
  <c r="J57"/>
  <c r="J55"/>
  <c r="J53"/>
  <c r="J51"/>
  <c r="J49"/>
  <c r="J47"/>
  <c r="J60"/>
  <c r="J56"/>
  <c r="J52"/>
  <c r="J48"/>
  <c r="J62"/>
  <c r="J54"/>
  <c r="J50"/>
  <c r="J58"/>
  <c r="L28"/>
  <c r="L26"/>
  <c r="L24"/>
  <c r="L25"/>
  <c r="L21"/>
  <c r="L19"/>
  <c r="L17"/>
  <c r="L15"/>
  <c r="L13"/>
  <c r="L27"/>
  <c r="L23"/>
  <c r="L22"/>
  <c r="L20"/>
  <c r="L18"/>
  <c r="L16"/>
  <c r="L14"/>
  <c r="K45"/>
  <c r="K43"/>
  <c r="K41"/>
  <c r="K39"/>
  <c r="K37"/>
  <c r="K35"/>
  <c r="K33"/>
  <c r="K31"/>
  <c r="K42"/>
  <c r="K38"/>
  <c r="K34"/>
  <c r="K30"/>
  <c r="K40"/>
  <c r="K32"/>
  <c r="K44"/>
  <c r="K36"/>
  <c r="K6"/>
  <c r="M12"/>
  <c r="L29"/>
  <c r="L6"/>
  <c r="K46"/>
  <c r="D136" i="1"/>
  <c r="D132"/>
  <c r="D133"/>
  <c r="D137"/>
  <c r="D156"/>
  <c r="D152"/>
  <c r="A157"/>
  <c r="D147"/>
  <c r="D155"/>
  <c r="D151"/>
  <c r="D148"/>
  <c r="D144"/>
  <c r="D153"/>
  <c r="D154"/>
  <c r="B144"/>
  <c r="K62" i="4" l="1"/>
  <c r="K60"/>
  <c r="K58"/>
  <c r="K56"/>
  <c r="K54"/>
  <c r="K52"/>
  <c r="K50"/>
  <c r="K48"/>
  <c r="K59"/>
  <c r="K55"/>
  <c r="K51"/>
  <c r="K47"/>
  <c r="K57"/>
  <c r="K49"/>
  <c r="K61"/>
  <c r="K53"/>
  <c r="M27"/>
  <c r="M25"/>
  <c r="M23"/>
  <c r="M28"/>
  <c r="M24"/>
  <c r="M22"/>
  <c r="M20"/>
  <c r="M18"/>
  <c r="M16"/>
  <c r="M14"/>
  <c r="M26"/>
  <c r="M21"/>
  <c r="M19"/>
  <c r="M17"/>
  <c r="M15"/>
  <c r="M13"/>
  <c r="L44"/>
  <c r="L42"/>
  <c r="L40"/>
  <c r="L38"/>
  <c r="L36"/>
  <c r="L34"/>
  <c r="L32"/>
  <c r="L30"/>
  <c r="L45"/>
  <c r="L41"/>
  <c r="L37"/>
  <c r="L33"/>
  <c r="L43"/>
  <c r="L35"/>
  <c r="L39"/>
  <c r="L31"/>
  <c r="N12"/>
  <c r="N29" s="1"/>
  <c r="M29"/>
  <c r="M6"/>
  <c r="L46"/>
  <c r="M46"/>
  <c r="D146" i="1"/>
  <c r="D149"/>
  <c r="D145"/>
  <c r="D150"/>
  <c r="D169"/>
  <c r="D165"/>
  <c r="D160"/>
  <c r="D168"/>
  <c r="D164"/>
  <c r="D161"/>
  <c r="D157"/>
  <c r="D166"/>
  <c r="D167"/>
  <c r="B157"/>
  <c r="N28" i="4" l="1"/>
  <c r="N26"/>
  <c r="N24"/>
  <c r="N27"/>
  <c r="N23"/>
  <c r="N21"/>
  <c r="N19"/>
  <c r="N17"/>
  <c r="N15"/>
  <c r="N13"/>
  <c r="N25"/>
  <c r="N22"/>
  <c r="N20"/>
  <c r="N18"/>
  <c r="N16"/>
  <c r="N14"/>
  <c r="N44"/>
  <c r="N42"/>
  <c r="N40"/>
  <c r="N38"/>
  <c r="N36"/>
  <c r="N34"/>
  <c r="N32"/>
  <c r="N30"/>
  <c r="N43"/>
  <c r="N39"/>
  <c r="N35"/>
  <c r="N31"/>
  <c r="N41"/>
  <c r="N33"/>
  <c r="N45"/>
  <c r="N37"/>
  <c r="L61"/>
  <c r="L59"/>
  <c r="L57"/>
  <c r="L55"/>
  <c r="L53"/>
  <c r="L51"/>
  <c r="L49"/>
  <c r="L47"/>
  <c r="L62"/>
  <c r="L58"/>
  <c r="L54"/>
  <c r="L50"/>
  <c r="L60"/>
  <c r="L52"/>
  <c r="L56"/>
  <c r="L48"/>
  <c r="M62"/>
  <c r="M60"/>
  <c r="M58"/>
  <c r="M56"/>
  <c r="M54"/>
  <c r="M52"/>
  <c r="M50"/>
  <c r="M48"/>
  <c r="M61"/>
  <c r="M57"/>
  <c r="M53"/>
  <c r="M49"/>
  <c r="M55"/>
  <c r="M47"/>
  <c r="M51"/>
  <c r="M59"/>
  <c r="M45"/>
  <c r="M43"/>
  <c r="M41"/>
  <c r="M39"/>
  <c r="M37"/>
  <c r="M35"/>
  <c r="M33"/>
  <c r="M31"/>
  <c r="M44"/>
  <c r="M40"/>
  <c r="M36"/>
  <c r="M32"/>
  <c r="M38"/>
  <c r="M30"/>
  <c r="M42"/>
  <c r="M34"/>
  <c r="N6"/>
  <c r="O12"/>
  <c r="N46"/>
  <c r="D162" i="1"/>
  <c r="D159"/>
  <c r="D158"/>
  <c r="D163"/>
  <c r="N61" i="4" l="1"/>
  <c r="N59"/>
  <c r="N57"/>
  <c r="N55"/>
  <c r="N53"/>
  <c r="N51"/>
  <c r="N49"/>
  <c r="N47"/>
  <c r="N60"/>
  <c r="N56"/>
  <c r="N52"/>
  <c r="N48"/>
  <c r="N58"/>
  <c r="N50"/>
  <c r="N62"/>
  <c r="N54"/>
  <c r="O27"/>
  <c r="O25"/>
  <c r="O23"/>
  <c r="O26"/>
  <c r="O22"/>
  <c r="O20"/>
  <c r="O18"/>
  <c r="O16"/>
  <c r="O14"/>
  <c r="O28"/>
  <c r="O24"/>
  <c r="O21"/>
  <c r="O19"/>
  <c r="O17"/>
  <c r="O15"/>
  <c r="O13"/>
  <c r="O29"/>
  <c r="P12"/>
  <c r="D9" i="3"/>
  <c r="E9" s="1"/>
  <c r="F9" s="1"/>
  <c r="G9" s="1"/>
  <c r="H9" s="1"/>
  <c r="I9" s="1"/>
  <c r="J9" s="1"/>
  <c r="K9" s="1"/>
  <c r="L9" s="1"/>
  <c r="M9" s="1"/>
  <c r="N9" s="1"/>
  <c r="O9" s="1"/>
  <c r="P9" s="1"/>
  <c r="Q9" s="1"/>
  <c r="R9" s="1"/>
  <c r="S9" s="1"/>
  <c r="O45" i="4" l="1"/>
  <c r="O43"/>
  <c r="O41"/>
  <c r="O39"/>
  <c r="O37"/>
  <c r="O35"/>
  <c r="O33"/>
  <c r="O31"/>
  <c r="O42"/>
  <c r="O38"/>
  <c r="O34"/>
  <c r="O30"/>
  <c r="O44"/>
  <c r="O36"/>
  <c r="O40"/>
  <c r="O32"/>
  <c r="O46"/>
  <c r="P28"/>
  <c r="P26"/>
  <c r="P24"/>
  <c r="P25"/>
  <c r="P21"/>
  <c r="P19"/>
  <c r="P17"/>
  <c r="P15"/>
  <c r="P13"/>
  <c r="P27"/>
  <c r="P23"/>
  <c r="P22"/>
  <c r="P20"/>
  <c r="P18"/>
  <c r="P16"/>
  <c r="P14"/>
  <c r="O6"/>
  <c r="P29"/>
  <c r="Q12"/>
  <c r="R12" s="1"/>
  <c r="T9" i="3"/>
  <c r="U9" s="1"/>
  <c r="V9" s="1"/>
  <c r="W9" s="1"/>
  <c r="X9" s="1"/>
  <c r="Y9" s="1"/>
  <c r="Z9" s="1"/>
  <c r="AA9" s="1"/>
  <c r="AB9" s="1"/>
  <c r="AC9" s="1"/>
  <c r="AD9" s="1"/>
  <c r="AE9" s="1"/>
  <c r="AF9" s="1"/>
  <c r="F8"/>
  <c r="F10" s="1"/>
  <c r="H8"/>
  <c r="H10" s="1"/>
  <c r="D8"/>
  <c r="D10" s="1"/>
  <c r="G8"/>
  <c r="G10" s="1"/>
  <c r="E8"/>
  <c r="E10" s="1"/>
  <c r="R28" i="4" l="1"/>
  <c r="R26"/>
  <c r="R24"/>
  <c r="R27"/>
  <c r="R23"/>
  <c r="R21"/>
  <c r="R19"/>
  <c r="R17"/>
  <c r="R15"/>
  <c r="R13"/>
  <c r="R25"/>
  <c r="R22"/>
  <c r="R20"/>
  <c r="R18"/>
  <c r="R16"/>
  <c r="R14"/>
  <c r="R29"/>
  <c r="P44"/>
  <c r="P42"/>
  <c r="P40"/>
  <c r="P38"/>
  <c r="P36"/>
  <c r="P34"/>
  <c r="P32"/>
  <c r="P30"/>
  <c r="P45"/>
  <c r="P41"/>
  <c r="P37"/>
  <c r="P33"/>
  <c r="P39"/>
  <c r="P31"/>
  <c r="P43"/>
  <c r="P35"/>
  <c r="P46"/>
  <c r="O62"/>
  <c r="O60"/>
  <c r="O58"/>
  <c r="O56"/>
  <c r="O54"/>
  <c r="O52"/>
  <c r="O50"/>
  <c r="O48"/>
  <c r="O59"/>
  <c r="O55"/>
  <c r="O51"/>
  <c r="O47"/>
  <c r="O61"/>
  <c r="O53"/>
  <c r="O57"/>
  <c r="O49"/>
  <c r="Q27"/>
  <c r="Q25"/>
  <c r="Q23"/>
  <c r="Q28"/>
  <c r="Q24"/>
  <c r="Q22"/>
  <c r="Q20"/>
  <c r="Q18"/>
  <c r="Q16"/>
  <c r="Q14"/>
  <c r="Q26"/>
  <c r="Q21"/>
  <c r="Q19"/>
  <c r="Q17"/>
  <c r="Q15"/>
  <c r="Q13"/>
  <c r="Q29"/>
  <c r="S12"/>
  <c r="Q6"/>
  <c r="P6"/>
  <c r="AG9" i="3"/>
  <c r="F6"/>
  <c r="G6"/>
  <c r="E6"/>
  <c r="D6"/>
  <c r="I8"/>
  <c r="I10" s="1"/>
  <c r="J8"/>
  <c r="J10" s="1"/>
  <c r="S27" i="4" l="1"/>
  <c r="S25"/>
  <c r="S23"/>
  <c r="S26"/>
  <c r="S22"/>
  <c r="S20"/>
  <c r="S18"/>
  <c r="S16"/>
  <c r="S14"/>
  <c r="S28"/>
  <c r="S24"/>
  <c r="S21"/>
  <c r="S19"/>
  <c r="S17"/>
  <c r="S15"/>
  <c r="S13"/>
  <c r="S29"/>
  <c r="Q45"/>
  <c r="Q43"/>
  <c r="Q41"/>
  <c r="Q39"/>
  <c r="Q37"/>
  <c r="Q35"/>
  <c r="Q33"/>
  <c r="Q31"/>
  <c r="Q44"/>
  <c r="Q40"/>
  <c r="Q36"/>
  <c r="Q32"/>
  <c r="Q42"/>
  <c r="Q34"/>
  <c r="Q38"/>
  <c r="Q30"/>
  <c r="Q46"/>
  <c r="R44"/>
  <c r="R42"/>
  <c r="R40"/>
  <c r="R38"/>
  <c r="R36"/>
  <c r="R34"/>
  <c r="R32"/>
  <c r="R30"/>
  <c r="R43"/>
  <c r="R39"/>
  <c r="R35"/>
  <c r="R31"/>
  <c r="R45"/>
  <c r="R37"/>
  <c r="R41"/>
  <c r="R33"/>
  <c r="R46"/>
  <c r="R6"/>
  <c r="P61"/>
  <c r="P59"/>
  <c r="P57"/>
  <c r="P55"/>
  <c r="P53"/>
  <c r="P51"/>
  <c r="P49"/>
  <c r="P47"/>
  <c r="P62"/>
  <c r="P58"/>
  <c r="P54"/>
  <c r="P50"/>
  <c r="P56"/>
  <c r="P48"/>
  <c r="P52"/>
  <c r="P60"/>
  <c r="T12"/>
  <c r="U12" s="1"/>
  <c r="AH9" i="3"/>
  <c r="H6"/>
  <c r="I6"/>
  <c r="L8"/>
  <c r="L10" s="1"/>
  <c r="K8"/>
  <c r="K10" s="1"/>
  <c r="V12" i="4" l="1"/>
  <c r="U27"/>
  <c r="U25"/>
  <c r="U23"/>
  <c r="U28"/>
  <c r="U24"/>
  <c r="U22"/>
  <c r="U20"/>
  <c r="U18"/>
  <c r="U16"/>
  <c r="U14"/>
  <c r="U26"/>
  <c r="U21"/>
  <c r="U19"/>
  <c r="U17"/>
  <c r="U15"/>
  <c r="U13"/>
  <c r="U6"/>
  <c r="W12"/>
  <c r="U29"/>
  <c r="Q62"/>
  <c r="Q60"/>
  <c r="Q58"/>
  <c r="Q56"/>
  <c r="Q54"/>
  <c r="Q52"/>
  <c r="Q50"/>
  <c r="Q48"/>
  <c r="Q61"/>
  <c r="Q57"/>
  <c r="Q53"/>
  <c r="Q49"/>
  <c r="Q59"/>
  <c r="Q51"/>
  <c r="Q47"/>
  <c r="Q55"/>
  <c r="R61"/>
  <c r="R59"/>
  <c r="R57"/>
  <c r="R55"/>
  <c r="R53"/>
  <c r="R51"/>
  <c r="R49"/>
  <c r="R47"/>
  <c r="R60"/>
  <c r="R56"/>
  <c r="R52"/>
  <c r="R48"/>
  <c r="R62"/>
  <c r="R54"/>
  <c r="R58"/>
  <c r="R50"/>
  <c r="S45"/>
  <c r="S43"/>
  <c r="S41"/>
  <c r="S39"/>
  <c r="S37"/>
  <c r="S35"/>
  <c r="S33"/>
  <c r="S31"/>
  <c r="S42"/>
  <c r="S38"/>
  <c r="S34"/>
  <c r="S30"/>
  <c r="S40"/>
  <c r="S32"/>
  <c r="S44"/>
  <c r="S36"/>
  <c r="S46"/>
  <c r="T6"/>
  <c r="T28"/>
  <c r="T26"/>
  <c r="T24"/>
  <c r="T25"/>
  <c r="T21"/>
  <c r="T19"/>
  <c r="T17"/>
  <c r="T15"/>
  <c r="T13"/>
  <c r="T27"/>
  <c r="T23"/>
  <c r="T22"/>
  <c r="T20"/>
  <c r="T18"/>
  <c r="T16"/>
  <c r="T14"/>
  <c r="T29"/>
  <c r="S6"/>
  <c r="AI9" i="3"/>
  <c r="V6" i="4"/>
  <c r="U46"/>
  <c r="W29"/>
  <c r="J6" i="3"/>
  <c r="K6"/>
  <c r="M8"/>
  <c r="M10" s="1"/>
  <c r="N8"/>
  <c r="N10" s="1"/>
  <c r="A1"/>
  <c r="W45" i="4" l="1"/>
  <c r="W43"/>
  <c r="W41"/>
  <c r="W39"/>
  <c r="W37"/>
  <c r="W35"/>
  <c r="W33"/>
  <c r="W31"/>
  <c r="W42"/>
  <c r="W38"/>
  <c r="W34"/>
  <c r="W30"/>
  <c r="W44"/>
  <c r="W36"/>
  <c r="W40"/>
  <c r="W32"/>
  <c r="U62"/>
  <c r="U60"/>
  <c r="U58"/>
  <c r="U56"/>
  <c r="U54"/>
  <c r="U52"/>
  <c r="U50"/>
  <c r="U48"/>
  <c r="U61"/>
  <c r="U57"/>
  <c r="U53"/>
  <c r="U49"/>
  <c r="U55"/>
  <c r="U47"/>
  <c r="U59"/>
  <c r="U51"/>
  <c r="T44"/>
  <c r="T42"/>
  <c r="T40"/>
  <c r="T38"/>
  <c r="T36"/>
  <c r="T34"/>
  <c r="T32"/>
  <c r="T30"/>
  <c r="T45"/>
  <c r="T41"/>
  <c r="T37"/>
  <c r="T33"/>
  <c r="T43"/>
  <c r="T35"/>
  <c r="T39"/>
  <c r="T31"/>
  <c r="T46"/>
  <c r="S62"/>
  <c r="S60"/>
  <c r="S58"/>
  <c r="S56"/>
  <c r="S54"/>
  <c r="S52"/>
  <c r="S50"/>
  <c r="S48"/>
  <c r="S59"/>
  <c r="S55"/>
  <c r="S51"/>
  <c r="S47"/>
  <c r="S57"/>
  <c r="S49"/>
  <c r="S53"/>
  <c r="S61"/>
  <c r="X12"/>
  <c r="W27"/>
  <c r="W25"/>
  <c r="W23"/>
  <c r="W26"/>
  <c r="W22"/>
  <c r="W20"/>
  <c r="W18"/>
  <c r="W16"/>
  <c r="W14"/>
  <c r="W28"/>
  <c r="W24"/>
  <c r="W21"/>
  <c r="W19"/>
  <c r="W17"/>
  <c r="W15"/>
  <c r="W13"/>
  <c r="V28"/>
  <c r="V26"/>
  <c r="V24"/>
  <c r="V27"/>
  <c r="V23"/>
  <c r="V21"/>
  <c r="V19"/>
  <c r="V17"/>
  <c r="V15"/>
  <c r="V13"/>
  <c r="V25"/>
  <c r="V22"/>
  <c r="V20"/>
  <c r="V18"/>
  <c r="V16"/>
  <c r="V14"/>
  <c r="V29"/>
  <c r="U45"/>
  <c r="U43"/>
  <c r="U41"/>
  <c r="U39"/>
  <c r="U37"/>
  <c r="U35"/>
  <c r="U33"/>
  <c r="U31"/>
  <c r="U44"/>
  <c r="U40"/>
  <c r="U36"/>
  <c r="U32"/>
  <c r="U38"/>
  <c r="U30"/>
  <c r="U42"/>
  <c r="U34"/>
  <c r="AI8" i="3"/>
  <c r="W46" i="4"/>
  <c r="L6" i="3"/>
  <c r="M6"/>
  <c r="P8"/>
  <c r="P10" s="1"/>
  <c r="O8"/>
  <c r="O10" s="1"/>
  <c r="V44" i="4" l="1"/>
  <c r="V42"/>
  <c r="V40"/>
  <c r="V38"/>
  <c r="V36"/>
  <c r="V34"/>
  <c r="V32"/>
  <c r="V30"/>
  <c r="V43"/>
  <c r="V39"/>
  <c r="V35"/>
  <c r="V31"/>
  <c r="V41"/>
  <c r="V33"/>
  <c r="V45"/>
  <c r="V37"/>
  <c r="V46"/>
  <c r="T61"/>
  <c r="T59"/>
  <c r="T57"/>
  <c r="T55"/>
  <c r="T53"/>
  <c r="T51"/>
  <c r="T49"/>
  <c r="T47"/>
  <c r="T62"/>
  <c r="T58"/>
  <c r="T54"/>
  <c r="T50"/>
  <c r="T60"/>
  <c r="T52"/>
  <c r="T48"/>
  <c r="T56"/>
  <c r="W62"/>
  <c r="W60"/>
  <c r="W58"/>
  <c r="W56"/>
  <c r="W54"/>
  <c r="W52"/>
  <c r="W50"/>
  <c r="W48"/>
  <c r="W59"/>
  <c r="W55"/>
  <c r="W51"/>
  <c r="W47"/>
  <c r="W61"/>
  <c r="W53"/>
  <c r="W49"/>
  <c r="W57"/>
  <c r="X28"/>
  <c r="X26"/>
  <c r="X24"/>
  <c r="X25"/>
  <c r="X21"/>
  <c r="X19"/>
  <c r="X17"/>
  <c r="X15"/>
  <c r="X13"/>
  <c r="X27"/>
  <c r="X23"/>
  <c r="X22"/>
  <c r="X20"/>
  <c r="X18"/>
  <c r="X16"/>
  <c r="X14"/>
  <c r="W6"/>
  <c r="X29"/>
  <c r="Y12"/>
  <c r="N6" i="3"/>
  <c r="O6"/>
  <c r="Q8"/>
  <c r="Q10" s="1"/>
  <c r="R8"/>
  <c r="R10" s="1"/>
  <c r="X44" i="4" l="1"/>
  <c r="X42"/>
  <c r="X40"/>
  <c r="X38"/>
  <c r="X36"/>
  <c r="X34"/>
  <c r="X32"/>
  <c r="X30"/>
  <c r="X45"/>
  <c r="X41"/>
  <c r="X37"/>
  <c r="X33"/>
  <c r="X39"/>
  <c r="X31"/>
  <c r="X43"/>
  <c r="X35"/>
  <c r="X46"/>
  <c r="V61"/>
  <c r="V59"/>
  <c r="V57"/>
  <c r="V55"/>
  <c r="V53"/>
  <c r="V51"/>
  <c r="V49"/>
  <c r="V47"/>
  <c r="V60"/>
  <c r="V56"/>
  <c r="V52"/>
  <c r="V48"/>
  <c r="V58"/>
  <c r="V50"/>
  <c r="V54"/>
  <c r="V62"/>
  <c r="Y27"/>
  <c r="Y25"/>
  <c r="Y23"/>
  <c r="Y28"/>
  <c r="Y24"/>
  <c r="Y22"/>
  <c r="Y20"/>
  <c r="Y18"/>
  <c r="Y16"/>
  <c r="Y14"/>
  <c r="Y26"/>
  <c r="Y21"/>
  <c r="Y19"/>
  <c r="Y17"/>
  <c r="Y15"/>
  <c r="Y13"/>
  <c r="Z12"/>
  <c r="Y29"/>
  <c r="X6"/>
  <c r="P6" i="3"/>
  <c r="Q6"/>
  <c r="T8"/>
  <c r="T10" s="1"/>
  <c r="S8"/>
  <c r="S10" s="1"/>
  <c r="Y45" i="4" l="1"/>
  <c r="Y43"/>
  <c r="Y41"/>
  <c r="Y39"/>
  <c r="Y37"/>
  <c r="Y35"/>
  <c r="Y33"/>
  <c r="Y31"/>
  <c r="Y44"/>
  <c r="Y40"/>
  <c r="Y36"/>
  <c r="Y32"/>
  <c r="Y42"/>
  <c r="Y34"/>
  <c r="Y38"/>
  <c r="Y30"/>
  <c r="Y46"/>
  <c r="Z28"/>
  <c r="Z26"/>
  <c r="Z24"/>
  <c r="Z27"/>
  <c r="Z23"/>
  <c r="Z21"/>
  <c r="Z19"/>
  <c r="Z17"/>
  <c r="Z15"/>
  <c r="Z13"/>
  <c r="Z25"/>
  <c r="Z22"/>
  <c r="Z20"/>
  <c r="Z18"/>
  <c r="Z16"/>
  <c r="Z14"/>
  <c r="Z29"/>
  <c r="Y6"/>
  <c r="AA12"/>
  <c r="X61"/>
  <c r="X59"/>
  <c r="X57"/>
  <c r="X55"/>
  <c r="X53"/>
  <c r="X51"/>
  <c r="X49"/>
  <c r="X47"/>
  <c r="X62"/>
  <c r="X58"/>
  <c r="X54"/>
  <c r="X50"/>
  <c r="X56"/>
  <c r="X48"/>
  <c r="X60"/>
  <c r="X52"/>
  <c r="S6" i="3"/>
  <c r="R6"/>
  <c r="U8"/>
  <c r="U10" s="1"/>
  <c r="V8"/>
  <c r="V10" s="1"/>
  <c r="Y62" i="4" l="1"/>
  <c r="Y60"/>
  <c r="Y58"/>
  <c r="Y56"/>
  <c r="Y54"/>
  <c r="Y52"/>
  <c r="Y50"/>
  <c r="Y48"/>
  <c r="Y61"/>
  <c r="Y57"/>
  <c r="Y53"/>
  <c r="Y49"/>
  <c r="Y59"/>
  <c r="Y51"/>
  <c r="Y55"/>
  <c r="Y47"/>
  <c r="AA27"/>
  <c r="AA25"/>
  <c r="AA23"/>
  <c r="AA26"/>
  <c r="AA22"/>
  <c r="AA20"/>
  <c r="AA18"/>
  <c r="AA16"/>
  <c r="AA14"/>
  <c r="AA28"/>
  <c r="AA24"/>
  <c r="AA21"/>
  <c r="AA19"/>
  <c r="AA17"/>
  <c r="AA15"/>
  <c r="AA13"/>
  <c r="AB12"/>
  <c r="Z6"/>
  <c r="AA29"/>
  <c r="AA6"/>
  <c r="Z44"/>
  <c r="Z42"/>
  <c r="Z40"/>
  <c r="Z38"/>
  <c r="Z36"/>
  <c r="Z34"/>
  <c r="Z32"/>
  <c r="Z30"/>
  <c r="Z43"/>
  <c r="Z39"/>
  <c r="Z35"/>
  <c r="Z31"/>
  <c r="Z45"/>
  <c r="Z37"/>
  <c r="Z41"/>
  <c r="Z33"/>
  <c r="Z46"/>
  <c r="U6" i="3"/>
  <c r="T6"/>
  <c r="W8"/>
  <c r="W10" s="1"/>
  <c r="X8"/>
  <c r="X10" s="1"/>
  <c r="AB28" i="4" l="1"/>
  <c r="AB26"/>
  <c r="AB24"/>
  <c r="AB22"/>
  <c r="AB25"/>
  <c r="AB21"/>
  <c r="AB19"/>
  <c r="AB17"/>
  <c r="AB15"/>
  <c r="AB13"/>
  <c r="AB27"/>
  <c r="AB23"/>
  <c r="AB20"/>
  <c r="AB18"/>
  <c r="AB16"/>
  <c r="AB14"/>
  <c r="AB29"/>
  <c r="Z61"/>
  <c r="Z59"/>
  <c r="Z57"/>
  <c r="Z55"/>
  <c r="Z53"/>
  <c r="Z51"/>
  <c r="Z49"/>
  <c r="Z47"/>
  <c r="Z60"/>
  <c r="Z56"/>
  <c r="Z52"/>
  <c r="Z48"/>
  <c r="Z62"/>
  <c r="Z54"/>
  <c r="Z50"/>
  <c r="Z58"/>
  <c r="AA45"/>
  <c r="AA43"/>
  <c r="AA41"/>
  <c r="AA39"/>
  <c r="AA37"/>
  <c r="AA35"/>
  <c r="AA33"/>
  <c r="AA31"/>
  <c r="AA42"/>
  <c r="AA38"/>
  <c r="AA34"/>
  <c r="AA30"/>
  <c r="AA40"/>
  <c r="AA32"/>
  <c r="AA44"/>
  <c r="AA36"/>
  <c r="AA46"/>
  <c r="AC12"/>
  <c r="W6" i="3"/>
  <c r="V6"/>
  <c r="Z8"/>
  <c r="Z10" s="1"/>
  <c r="Y8"/>
  <c r="Y10" s="1"/>
  <c r="AC27" i="4" l="1"/>
  <c r="AC25"/>
  <c r="AC23"/>
  <c r="AC28"/>
  <c r="AC24"/>
  <c r="AC20"/>
  <c r="AC18"/>
  <c r="AC16"/>
  <c r="AC14"/>
  <c r="AC26"/>
  <c r="AC22"/>
  <c r="AC21"/>
  <c r="AC19"/>
  <c r="AC17"/>
  <c r="AC15"/>
  <c r="AC13"/>
  <c r="AC29"/>
  <c r="AB44"/>
  <c r="AB42"/>
  <c r="AB40"/>
  <c r="AB38"/>
  <c r="AB36"/>
  <c r="AB34"/>
  <c r="AB32"/>
  <c r="AB30"/>
  <c r="AB45"/>
  <c r="AB41"/>
  <c r="AB37"/>
  <c r="AB33"/>
  <c r="AB43"/>
  <c r="AB35"/>
  <c r="AB39"/>
  <c r="AB31"/>
  <c r="AB46"/>
  <c r="AD12"/>
  <c r="AA62"/>
  <c r="AA60"/>
  <c r="AA58"/>
  <c r="AA56"/>
  <c r="AA54"/>
  <c r="AA52"/>
  <c r="AA50"/>
  <c r="AA48"/>
  <c r="AA59"/>
  <c r="AA55"/>
  <c r="AA51"/>
  <c r="AA47"/>
  <c r="AA57"/>
  <c r="AA49"/>
  <c r="AA61"/>
  <c r="AA53"/>
  <c r="AB6"/>
  <c r="Y6" i="3"/>
  <c r="X6"/>
  <c r="AB8"/>
  <c r="AB10" s="1"/>
  <c r="AA8"/>
  <c r="AA10" s="1"/>
  <c r="AD28" i="4" l="1"/>
  <c r="AD26"/>
  <c r="AD24"/>
  <c r="AD22"/>
  <c r="AD27"/>
  <c r="AD23"/>
  <c r="AD21"/>
  <c r="AD19"/>
  <c r="AD17"/>
  <c r="AD15"/>
  <c r="AD13"/>
  <c r="AD25"/>
  <c r="AD20"/>
  <c r="AD18"/>
  <c r="AD16"/>
  <c r="AD14"/>
  <c r="AD29"/>
  <c r="AC45"/>
  <c r="AC43"/>
  <c r="AC41"/>
  <c r="AC39"/>
  <c r="AC37"/>
  <c r="AC35"/>
  <c r="AC33"/>
  <c r="AC31"/>
  <c r="AC44"/>
  <c r="AC40"/>
  <c r="AC36"/>
  <c r="AC32"/>
  <c r="AC38"/>
  <c r="AC30"/>
  <c r="AC42"/>
  <c r="AC34"/>
  <c r="AC46"/>
  <c r="AC6"/>
  <c r="AB61"/>
  <c r="AB59"/>
  <c r="AB57"/>
  <c r="AB55"/>
  <c r="AB53"/>
  <c r="AB51"/>
  <c r="AB49"/>
  <c r="AB47"/>
  <c r="AB62"/>
  <c r="AB58"/>
  <c r="AB54"/>
  <c r="AB50"/>
  <c r="AB60"/>
  <c r="AB52"/>
  <c r="AB56"/>
  <c r="AB48"/>
  <c r="AE12"/>
  <c r="AD6" s="1"/>
  <c r="AA6" i="3"/>
  <c r="Z6"/>
  <c r="AD8"/>
  <c r="AD10" s="1"/>
  <c r="AC8"/>
  <c r="AC10" s="1"/>
  <c r="AD44" i="4" l="1"/>
  <c r="AD42"/>
  <c r="AD40"/>
  <c r="AD38"/>
  <c r="AD36"/>
  <c r="AD34"/>
  <c r="AD32"/>
  <c r="AD30"/>
  <c r="AD43"/>
  <c r="AD39"/>
  <c r="AD35"/>
  <c r="AD31"/>
  <c r="AD41"/>
  <c r="AD33"/>
  <c r="AD45"/>
  <c r="AD37"/>
  <c r="AD46"/>
  <c r="AE29"/>
  <c r="AE27"/>
  <c r="AE25"/>
  <c r="AE23"/>
  <c r="AE26"/>
  <c r="AE22"/>
  <c r="AE20"/>
  <c r="AE18"/>
  <c r="AE16"/>
  <c r="AE14"/>
  <c r="AE28"/>
  <c r="AE24"/>
  <c r="AE21"/>
  <c r="AE19"/>
  <c r="AE17"/>
  <c r="AE15"/>
  <c r="AE13"/>
  <c r="AC62"/>
  <c r="AC60"/>
  <c r="AC58"/>
  <c r="AC56"/>
  <c r="AC54"/>
  <c r="AC52"/>
  <c r="AC50"/>
  <c r="AC48"/>
  <c r="AC61"/>
  <c r="AC57"/>
  <c r="AC53"/>
  <c r="AC49"/>
  <c r="AC55"/>
  <c r="AC47"/>
  <c r="AC51"/>
  <c r="AC59"/>
  <c r="AF12"/>
  <c r="AB6" i="3"/>
  <c r="AC6"/>
  <c r="AF8"/>
  <c r="AF10" s="1"/>
  <c r="AH8"/>
  <c r="AH10" s="1"/>
  <c r="AG8"/>
  <c r="AG10" s="1"/>
  <c r="AE8"/>
  <c r="AE10" s="1"/>
  <c r="AF28" i="4" l="1"/>
  <c r="AF26"/>
  <c r="AF24"/>
  <c r="AF22"/>
  <c r="AF25"/>
  <c r="AF21"/>
  <c r="AF19"/>
  <c r="AF17"/>
  <c r="AF15"/>
  <c r="AF13"/>
  <c r="AF27"/>
  <c r="AF23"/>
  <c r="AF20"/>
  <c r="AF18"/>
  <c r="AF16"/>
  <c r="AF14"/>
  <c r="AF29"/>
  <c r="AD61"/>
  <c r="AD59"/>
  <c r="AD57"/>
  <c r="AD55"/>
  <c r="AD53"/>
  <c r="AD51"/>
  <c r="AD49"/>
  <c r="AD47"/>
  <c r="AD60"/>
  <c r="AD56"/>
  <c r="AD52"/>
  <c r="AD48"/>
  <c r="AD58"/>
  <c r="AD50"/>
  <c r="AD62"/>
  <c r="AD54"/>
  <c r="AE6"/>
  <c r="AE45"/>
  <c r="AE43"/>
  <c r="AE41"/>
  <c r="AE39"/>
  <c r="AE37"/>
  <c r="AE35"/>
  <c r="AE33"/>
  <c r="AE31"/>
  <c r="AE42"/>
  <c r="AE38"/>
  <c r="AE34"/>
  <c r="AE30"/>
  <c r="AE44"/>
  <c r="AE36"/>
  <c r="AE40"/>
  <c r="AE32"/>
  <c r="AE46"/>
  <c r="D12" i="5"/>
  <c r="AF6" i="4" s="1"/>
  <c r="AH6" i="3"/>
  <c r="AD6"/>
  <c r="AG6"/>
  <c r="AF6"/>
  <c r="AE6"/>
  <c r="AE62" i="4" l="1"/>
  <c r="AE60"/>
  <c r="AE58"/>
  <c r="AE56"/>
  <c r="AE54"/>
  <c r="AE52"/>
  <c r="AE50"/>
  <c r="AE48"/>
  <c r="AE59"/>
  <c r="AE55"/>
  <c r="AE51"/>
  <c r="AE47"/>
  <c r="AE61"/>
  <c r="AE53"/>
  <c r="AE57"/>
  <c r="AE49"/>
  <c r="AF44"/>
  <c r="AF42"/>
  <c r="AF40"/>
  <c r="AF38"/>
  <c r="AF36"/>
  <c r="AF34"/>
  <c r="AF32"/>
  <c r="AF30"/>
  <c r="AF45"/>
  <c r="AF41"/>
  <c r="AF37"/>
  <c r="AF33"/>
  <c r="AF39"/>
  <c r="AF31"/>
  <c r="AF43"/>
  <c r="AF35"/>
  <c r="AF46"/>
  <c r="D28" i="5"/>
  <c r="D22"/>
  <c r="D27"/>
  <c r="D19"/>
  <c r="D25"/>
  <c r="D17"/>
  <c r="D26"/>
  <c r="D24"/>
  <c r="D20"/>
  <c r="D16"/>
  <c r="D29"/>
  <c r="D23"/>
  <c r="D15"/>
  <c r="D21"/>
  <c r="D13"/>
  <c r="D18"/>
  <c r="D14"/>
  <c r="E12"/>
  <c r="E24" l="1"/>
  <c r="E16"/>
  <c r="E22"/>
  <c r="E14"/>
  <c r="E19"/>
  <c r="E21"/>
  <c r="E15"/>
  <c r="E23"/>
  <c r="E28"/>
  <c r="E20"/>
  <c r="E26"/>
  <c r="E18"/>
  <c r="E27"/>
  <c r="E17"/>
  <c r="E13"/>
  <c r="E25"/>
  <c r="E29"/>
  <c r="AF61" i="4"/>
  <c r="AF59"/>
  <c r="AF57"/>
  <c r="AF55"/>
  <c r="AF53"/>
  <c r="AF51"/>
  <c r="AF49"/>
  <c r="AF47"/>
  <c r="AF62"/>
  <c r="AF58"/>
  <c r="AF54"/>
  <c r="AF50"/>
  <c r="AF56"/>
  <c r="AF48"/>
  <c r="AF52"/>
  <c r="AF60"/>
  <c r="D6" i="5"/>
  <c r="D39"/>
  <c r="D31"/>
  <c r="D40"/>
  <c r="D32"/>
  <c r="D41"/>
  <c r="D33"/>
  <c r="D38"/>
  <c r="D30"/>
  <c r="D43"/>
  <c r="D35"/>
  <c r="D44"/>
  <c r="D36"/>
  <c r="D45"/>
  <c r="D37"/>
  <c r="D34"/>
  <c r="D42"/>
  <c r="D46"/>
  <c r="F12"/>
  <c r="G12" s="1"/>
  <c r="G29" l="1"/>
  <c r="G22"/>
  <c r="G14"/>
  <c r="G24"/>
  <c r="G16"/>
  <c r="G13"/>
  <c r="G15"/>
  <c r="G19"/>
  <c r="G27"/>
  <c r="G26"/>
  <c r="G18"/>
  <c r="G28"/>
  <c r="G20"/>
  <c r="G21"/>
  <c r="G23"/>
  <c r="G17"/>
  <c r="G25"/>
  <c r="D62"/>
  <c r="D54"/>
  <c r="D47"/>
  <c r="D56"/>
  <c r="D50"/>
  <c r="D58"/>
  <c r="D59"/>
  <c r="D51"/>
  <c r="D60"/>
  <c r="D52"/>
  <c r="D61"/>
  <c r="D53"/>
  <c r="D57"/>
  <c r="D55"/>
  <c r="D48"/>
  <c r="D49"/>
  <c r="E44"/>
  <c r="E36"/>
  <c r="E45"/>
  <c r="E37"/>
  <c r="E42"/>
  <c r="E34"/>
  <c r="E35"/>
  <c r="E43"/>
  <c r="E46"/>
  <c r="E40"/>
  <c r="E32"/>
  <c r="E41"/>
  <c r="E33"/>
  <c r="E38"/>
  <c r="E30"/>
  <c r="E39"/>
  <c r="E31"/>
  <c r="F29"/>
  <c r="F25"/>
  <c r="F17"/>
  <c r="F27"/>
  <c r="F19"/>
  <c r="F28"/>
  <c r="F26"/>
  <c r="F14"/>
  <c r="F16"/>
  <c r="F6"/>
  <c r="F21"/>
  <c r="F13"/>
  <c r="F23"/>
  <c r="F15"/>
  <c r="F20"/>
  <c r="F22"/>
  <c r="F24"/>
  <c r="F18"/>
  <c r="H12"/>
  <c r="E6"/>
  <c r="H23" l="1"/>
  <c r="H15"/>
  <c r="H21"/>
  <c r="H13"/>
  <c r="H14"/>
  <c r="H24"/>
  <c r="H18"/>
  <c r="H26"/>
  <c r="H29"/>
  <c r="H27"/>
  <c r="H19"/>
  <c r="H25"/>
  <c r="H17"/>
  <c r="H22"/>
  <c r="H20"/>
  <c r="H16"/>
  <c r="H28"/>
  <c r="F45"/>
  <c r="F37"/>
  <c r="F42"/>
  <c r="F34"/>
  <c r="F43"/>
  <c r="F35"/>
  <c r="F36"/>
  <c r="F44"/>
  <c r="F41"/>
  <c r="F33"/>
  <c r="F38"/>
  <c r="F30"/>
  <c r="F39"/>
  <c r="F31"/>
  <c r="F40"/>
  <c r="F32"/>
  <c r="F46"/>
  <c r="G38"/>
  <c r="G30"/>
  <c r="G39"/>
  <c r="G31"/>
  <c r="G40"/>
  <c r="G32"/>
  <c r="G41"/>
  <c r="G33"/>
  <c r="G42"/>
  <c r="G34"/>
  <c r="G43"/>
  <c r="G35"/>
  <c r="G44"/>
  <c r="G36"/>
  <c r="G37"/>
  <c r="G45"/>
  <c r="G46"/>
  <c r="G6"/>
  <c r="E55"/>
  <c r="E56"/>
  <c r="E48"/>
  <c r="E57"/>
  <c r="E49"/>
  <c r="E51"/>
  <c r="E47"/>
  <c r="E50"/>
  <c r="E59"/>
  <c r="E60"/>
  <c r="E52"/>
  <c r="E61"/>
  <c r="E53"/>
  <c r="E62"/>
  <c r="E54"/>
  <c r="E58"/>
  <c r="I12"/>
  <c r="I28" l="1"/>
  <c r="I20"/>
  <c r="I26"/>
  <c r="I18"/>
  <c r="I23"/>
  <c r="I25"/>
  <c r="I27"/>
  <c r="I21"/>
  <c r="I29"/>
  <c r="I24"/>
  <c r="I16"/>
  <c r="I22"/>
  <c r="I14"/>
  <c r="I15"/>
  <c r="I17"/>
  <c r="I19"/>
  <c r="I13"/>
  <c r="G61"/>
  <c r="G62"/>
  <c r="G54"/>
  <c r="G59"/>
  <c r="G51"/>
  <c r="G53"/>
  <c r="G56"/>
  <c r="G60"/>
  <c r="G57"/>
  <c r="G50"/>
  <c r="G55"/>
  <c r="G47"/>
  <c r="G49"/>
  <c r="G52"/>
  <c r="G58"/>
  <c r="G48"/>
  <c r="H43"/>
  <c r="H35"/>
  <c r="H44"/>
  <c r="H36"/>
  <c r="H45"/>
  <c r="H37"/>
  <c r="H38"/>
  <c r="H30"/>
  <c r="H39"/>
  <c r="H31"/>
  <c r="H32"/>
  <c r="H41"/>
  <c r="H42"/>
  <c r="H40"/>
  <c r="H33"/>
  <c r="H34"/>
  <c r="H46"/>
  <c r="H6"/>
  <c r="F56"/>
  <c r="F57"/>
  <c r="F49"/>
  <c r="F58"/>
  <c r="F50"/>
  <c r="F47"/>
  <c r="F48"/>
  <c r="F51"/>
  <c r="F60"/>
  <c r="F61"/>
  <c r="F53"/>
  <c r="F62"/>
  <c r="F54"/>
  <c r="F52"/>
  <c r="F55"/>
  <c r="F59"/>
  <c r="J12"/>
  <c r="K12" s="1"/>
  <c r="K26" l="1"/>
  <c r="K18"/>
  <c r="K28"/>
  <c r="K20"/>
  <c r="K25"/>
  <c r="K27"/>
  <c r="K13"/>
  <c r="K15"/>
  <c r="K22"/>
  <c r="K14"/>
  <c r="K24"/>
  <c r="K16"/>
  <c r="K17"/>
  <c r="K19"/>
  <c r="K23"/>
  <c r="K21"/>
  <c r="K29"/>
  <c r="I40"/>
  <c r="I33"/>
  <c r="I43"/>
  <c r="I44"/>
  <c r="I36"/>
  <c r="I45"/>
  <c r="I37"/>
  <c r="I42"/>
  <c r="I34"/>
  <c r="I39"/>
  <c r="I31"/>
  <c r="I32"/>
  <c r="I41"/>
  <c r="I38"/>
  <c r="I30"/>
  <c r="I35"/>
  <c r="I46"/>
  <c r="J21"/>
  <c r="J13"/>
  <c r="J23"/>
  <c r="J15"/>
  <c r="J16"/>
  <c r="J14"/>
  <c r="J18"/>
  <c r="J20"/>
  <c r="J29"/>
  <c r="J25"/>
  <c r="J17"/>
  <c r="J27"/>
  <c r="J19"/>
  <c r="J24"/>
  <c r="J22"/>
  <c r="J26"/>
  <c r="J28"/>
  <c r="J6"/>
  <c r="L12"/>
  <c r="H58"/>
  <c r="H59"/>
  <c r="H51"/>
  <c r="H60"/>
  <c r="H52"/>
  <c r="H49"/>
  <c r="H50"/>
  <c r="H53"/>
  <c r="H62"/>
  <c r="H54"/>
  <c r="H55"/>
  <c r="H47"/>
  <c r="H56"/>
  <c r="H48"/>
  <c r="H57"/>
  <c r="H61"/>
  <c r="I6"/>
  <c r="L29" l="1"/>
  <c r="L27"/>
  <c r="L19"/>
  <c r="L25"/>
  <c r="L17"/>
  <c r="L26"/>
  <c r="L16"/>
  <c r="L20"/>
  <c r="L22"/>
  <c r="L15"/>
  <c r="L13"/>
  <c r="L28"/>
  <c r="L14"/>
  <c r="L23"/>
  <c r="L21"/>
  <c r="L18"/>
  <c r="L24"/>
  <c r="J45"/>
  <c r="J37"/>
  <c r="J42"/>
  <c r="J34"/>
  <c r="J43"/>
  <c r="J35"/>
  <c r="J40"/>
  <c r="J32"/>
  <c r="J46"/>
  <c r="J41"/>
  <c r="J33"/>
  <c r="J38"/>
  <c r="J30"/>
  <c r="J39"/>
  <c r="J31"/>
  <c r="J44"/>
  <c r="J36"/>
  <c r="M12"/>
  <c r="K6"/>
  <c r="I55"/>
  <c r="I56"/>
  <c r="I48"/>
  <c r="I57"/>
  <c r="I49"/>
  <c r="I54"/>
  <c r="I58"/>
  <c r="I62"/>
  <c r="I59"/>
  <c r="I60"/>
  <c r="I52"/>
  <c r="I61"/>
  <c r="I53"/>
  <c r="I47"/>
  <c r="I50"/>
  <c r="I51"/>
  <c r="K42"/>
  <c r="K34"/>
  <c r="K43"/>
  <c r="K35"/>
  <c r="K44"/>
  <c r="K36"/>
  <c r="K41"/>
  <c r="K33"/>
  <c r="K46"/>
  <c r="K30"/>
  <c r="K31"/>
  <c r="K32"/>
  <c r="K37"/>
  <c r="K38"/>
  <c r="K39"/>
  <c r="K40"/>
  <c r="K45"/>
  <c r="K57" l="1"/>
  <c r="K58"/>
  <c r="K50"/>
  <c r="K55"/>
  <c r="K47"/>
  <c r="K56"/>
  <c r="K60"/>
  <c r="K48"/>
  <c r="K61"/>
  <c r="K54"/>
  <c r="K51"/>
  <c r="K52"/>
  <c r="K62"/>
  <c r="K59"/>
  <c r="K49"/>
  <c r="K53"/>
  <c r="M28"/>
  <c r="M20"/>
  <c r="M26"/>
  <c r="M18"/>
  <c r="M27"/>
  <c r="M21"/>
  <c r="M15"/>
  <c r="M25"/>
  <c r="M29"/>
  <c r="M13"/>
  <c r="M17"/>
  <c r="M24"/>
  <c r="M16"/>
  <c r="M22"/>
  <c r="M14"/>
  <c r="M19"/>
  <c r="M23"/>
  <c r="L43"/>
  <c r="L35"/>
  <c r="L44"/>
  <c r="L36"/>
  <c r="L45"/>
  <c r="L37"/>
  <c r="L42"/>
  <c r="L34"/>
  <c r="L39"/>
  <c r="L31"/>
  <c r="L40"/>
  <c r="L32"/>
  <c r="L41"/>
  <c r="L33"/>
  <c r="L30"/>
  <c r="L38"/>
  <c r="L46"/>
  <c r="L6"/>
  <c r="J60"/>
  <c r="J61"/>
  <c r="J53"/>
  <c r="J62"/>
  <c r="J54"/>
  <c r="J48"/>
  <c r="J51"/>
  <c r="J52"/>
  <c r="J56"/>
  <c r="J57"/>
  <c r="J49"/>
  <c r="J58"/>
  <c r="J50"/>
  <c r="J55"/>
  <c r="J59"/>
  <c r="J47"/>
  <c r="N12"/>
  <c r="O12" s="1"/>
  <c r="O26" l="1"/>
  <c r="O18"/>
  <c r="O28"/>
  <c r="O20"/>
  <c r="O21"/>
  <c r="O19"/>
  <c r="O15"/>
  <c r="O25"/>
  <c r="O22"/>
  <c r="O14"/>
  <c r="O24"/>
  <c r="O16"/>
  <c r="O13"/>
  <c r="O23"/>
  <c r="O27"/>
  <c r="O17"/>
  <c r="O29"/>
  <c r="M40"/>
  <c r="M32"/>
  <c r="M41"/>
  <c r="M33"/>
  <c r="M38"/>
  <c r="M30"/>
  <c r="M31"/>
  <c r="M39"/>
  <c r="M46"/>
  <c r="M44"/>
  <c r="M36"/>
  <c r="M45"/>
  <c r="M37"/>
  <c r="M42"/>
  <c r="M34"/>
  <c r="M43"/>
  <c r="M35"/>
  <c r="N21"/>
  <c r="N13"/>
  <c r="N23"/>
  <c r="N15"/>
  <c r="N20"/>
  <c r="N14"/>
  <c r="N18"/>
  <c r="N26"/>
  <c r="N22"/>
  <c r="N25"/>
  <c r="N17"/>
  <c r="N27"/>
  <c r="N19"/>
  <c r="N28"/>
  <c r="N16"/>
  <c r="N24"/>
  <c r="N29"/>
  <c r="N6"/>
  <c r="P12"/>
  <c r="L58"/>
  <c r="L59"/>
  <c r="L51"/>
  <c r="L60"/>
  <c r="L52"/>
  <c r="L50"/>
  <c r="L53"/>
  <c r="L49"/>
  <c r="L62"/>
  <c r="L54"/>
  <c r="L55"/>
  <c r="L47"/>
  <c r="L56"/>
  <c r="L48"/>
  <c r="L57"/>
  <c r="L61"/>
  <c r="M6"/>
  <c r="P27" l="1"/>
  <c r="P19"/>
  <c r="P25"/>
  <c r="P17"/>
  <c r="P22"/>
  <c r="P28"/>
  <c r="P16"/>
  <c r="P18"/>
  <c r="P29"/>
  <c r="P23"/>
  <c r="P15"/>
  <c r="P21"/>
  <c r="P13"/>
  <c r="P14"/>
  <c r="P24"/>
  <c r="P26"/>
  <c r="P20"/>
  <c r="N31"/>
  <c r="N45"/>
  <c r="N37"/>
  <c r="N42"/>
  <c r="N34"/>
  <c r="N43"/>
  <c r="N35"/>
  <c r="N44"/>
  <c r="N36"/>
  <c r="N46"/>
  <c r="N41"/>
  <c r="N33"/>
  <c r="N38"/>
  <c r="N30"/>
  <c r="N39"/>
  <c r="N32"/>
  <c r="N40"/>
  <c r="O42"/>
  <c r="O34"/>
  <c r="O43"/>
  <c r="O35"/>
  <c r="O44"/>
  <c r="O36"/>
  <c r="O45"/>
  <c r="O37"/>
  <c r="O39"/>
  <c r="O40"/>
  <c r="O33"/>
  <c r="O46"/>
  <c r="O38"/>
  <c r="O30"/>
  <c r="O31"/>
  <c r="O32"/>
  <c r="O41"/>
  <c r="O6"/>
  <c r="M59"/>
  <c r="M60"/>
  <c r="M52"/>
  <c r="M61"/>
  <c r="M53"/>
  <c r="M54"/>
  <c r="M58"/>
  <c r="M47"/>
  <c r="M55"/>
  <c r="M56"/>
  <c r="M48"/>
  <c r="M57"/>
  <c r="M49"/>
  <c r="M51"/>
  <c r="M62"/>
  <c r="M50"/>
  <c r="Q12"/>
  <c r="Q29" l="1"/>
  <c r="Q28"/>
  <c r="Q20"/>
  <c r="Q26"/>
  <c r="Q18"/>
  <c r="Q23"/>
  <c r="Q21"/>
  <c r="Q25"/>
  <c r="Q27"/>
  <c r="Q24"/>
  <c r="Q22"/>
  <c r="Q15"/>
  <c r="Q17"/>
  <c r="Q19"/>
  <c r="Q16"/>
  <c r="Q14"/>
  <c r="Q13"/>
  <c r="N60"/>
  <c r="N61"/>
  <c r="N53"/>
  <c r="N62"/>
  <c r="N54"/>
  <c r="N55"/>
  <c r="N59"/>
  <c r="N48"/>
  <c r="N56"/>
  <c r="N57"/>
  <c r="N58"/>
  <c r="N52"/>
  <c r="N51"/>
  <c r="N49"/>
  <c r="N50"/>
  <c r="N47"/>
  <c r="P39"/>
  <c r="P31"/>
  <c r="P40"/>
  <c r="P32"/>
  <c r="P41"/>
  <c r="P33"/>
  <c r="P34"/>
  <c r="P42"/>
  <c r="P43"/>
  <c r="P35"/>
  <c r="P44"/>
  <c r="P36"/>
  <c r="P37"/>
  <c r="P30"/>
  <c r="P38"/>
  <c r="P46"/>
  <c r="P45"/>
  <c r="P6"/>
  <c r="O57"/>
  <c r="O58"/>
  <c r="O50"/>
  <c r="O55"/>
  <c r="O47"/>
  <c r="O53"/>
  <c r="O48"/>
  <c r="O52"/>
  <c r="O61"/>
  <c r="O62"/>
  <c r="O54"/>
  <c r="O59"/>
  <c r="O51"/>
  <c r="O56"/>
  <c r="O60"/>
  <c r="O49"/>
  <c r="R12"/>
  <c r="R29" l="1"/>
  <c r="R21"/>
  <c r="R13"/>
  <c r="R23"/>
  <c r="R15"/>
  <c r="R16"/>
  <c r="R18"/>
  <c r="R14"/>
  <c r="R20"/>
  <c r="R25"/>
  <c r="R27"/>
  <c r="R19"/>
  <c r="R26"/>
  <c r="R28"/>
  <c r="R17"/>
  <c r="R24"/>
  <c r="R22"/>
  <c r="P58"/>
  <c r="P59"/>
  <c r="P51"/>
  <c r="P60"/>
  <c r="P52"/>
  <c r="P57"/>
  <c r="P49"/>
  <c r="P53"/>
  <c r="P62"/>
  <c r="P54"/>
  <c r="P55"/>
  <c r="P47"/>
  <c r="P56"/>
  <c r="P48"/>
  <c r="P61"/>
  <c r="P50"/>
  <c r="Q40"/>
  <c r="Q32"/>
  <c r="Q41"/>
  <c r="Q33"/>
  <c r="Q38"/>
  <c r="Q30"/>
  <c r="Q35"/>
  <c r="Q43"/>
  <c r="Q44"/>
  <c r="Q36"/>
  <c r="Q45"/>
  <c r="Q37"/>
  <c r="Q42"/>
  <c r="Q34"/>
  <c r="Q31"/>
  <c r="Q39"/>
  <c r="Q46"/>
  <c r="Q6"/>
  <c r="S12"/>
  <c r="R6" l="1"/>
  <c r="S29"/>
  <c r="S22"/>
  <c r="S14"/>
  <c r="S24"/>
  <c r="S16"/>
  <c r="S17"/>
  <c r="S15"/>
  <c r="S19"/>
  <c r="S13"/>
  <c r="S26"/>
  <c r="S28"/>
  <c r="S25"/>
  <c r="S27"/>
  <c r="S18"/>
  <c r="S20"/>
  <c r="S23"/>
  <c r="S21"/>
  <c r="Q55"/>
  <c r="Q56"/>
  <c r="Q48"/>
  <c r="Q57"/>
  <c r="Q49"/>
  <c r="Q47"/>
  <c r="Q50"/>
  <c r="Q54"/>
  <c r="Q53"/>
  <c r="Q51"/>
  <c r="Q59"/>
  <c r="Q60"/>
  <c r="Q52"/>
  <c r="Q61"/>
  <c r="Q58"/>
  <c r="Q62"/>
  <c r="R41"/>
  <c r="R33"/>
  <c r="R38"/>
  <c r="R30"/>
  <c r="R39"/>
  <c r="R31"/>
  <c r="R36"/>
  <c r="R44"/>
  <c r="R46"/>
  <c r="R45"/>
  <c r="R37"/>
  <c r="R42"/>
  <c r="R34"/>
  <c r="R43"/>
  <c r="R35"/>
  <c r="R32"/>
  <c r="R40"/>
  <c r="T12"/>
  <c r="S6" s="1"/>
  <c r="R60" l="1"/>
  <c r="R61"/>
  <c r="R53"/>
  <c r="R62"/>
  <c r="R54"/>
  <c r="R59"/>
  <c r="R51"/>
  <c r="R47"/>
  <c r="R48"/>
  <c r="R56"/>
  <c r="R57"/>
  <c r="R49"/>
  <c r="R58"/>
  <c r="R50"/>
  <c r="R52"/>
  <c r="R55"/>
  <c r="T27"/>
  <c r="T19"/>
  <c r="T25"/>
  <c r="T17"/>
  <c r="T26"/>
  <c r="T28"/>
  <c r="T14"/>
  <c r="T24"/>
  <c r="T29"/>
  <c r="T15"/>
  <c r="T13"/>
  <c r="T20"/>
  <c r="T22"/>
  <c r="T23"/>
  <c r="T21"/>
  <c r="T18"/>
  <c r="T16"/>
  <c r="S38"/>
  <c r="S30"/>
  <c r="S39"/>
  <c r="S31"/>
  <c r="S40"/>
  <c r="S32"/>
  <c r="S37"/>
  <c r="S45"/>
  <c r="S46"/>
  <c r="S42"/>
  <c r="S34"/>
  <c r="S43"/>
  <c r="S35"/>
  <c r="S44"/>
  <c r="S36"/>
  <c r="S33"/>
  <c r="S41"/>
  <c r="U12"/>
  <c r="U29" l="1"/>
  <c r="U28"/>
  <c r="U20"/>
  <c r="U26"/>
  <c r="U18"/>
  <c r="U27"/>
  <c r="U25"/>
  <c r="U13"/>
  <c r="U23"/>
  <c r="U24"/>
  <c r="U16"/>
  <c r="U22"/>
  <c r="U14"/>
  <c r="U19"/>
  <c r="U21"/>
  <c r="U17"/>
  <c r="U15"/>
  <c r="T33"/>
  <c r="T43"/>
  <c r="T35"/>
  <c r="T44"/>
  <c r="T36"/>
  <c r="T45"/>
  <c r="T37"/>
  <c r="T34"/>
  <c r="T42"/>
  <c r="T46"/>
  <c r="T39"/>
  <c r="T31"/>
  <c r="T40"/>
  <c r="T32"/>
  <c r="T41"/>
  <c r="T38"/>
  <c r="T30"/>
  <c r="S61"/>
  <c r="S53"/>
  <c r="S58"/>
  <c r="S50"/>
  <c r="S55"/>
  <c r="S47"/>
  <c r="S49"/>
  <c r="S56"/>
  <c r="S57"/>
  <c r="S62"/>
  <c r="S59"/>
  <c r="S60"/>
  <c r="S48"/>
  <c r="S54"/>
  <c r="S51"/>
  <c r="S52"/>
  <c r="V12"/>
  <c r="T6"/>
  <c r="V25" l="1"/>
  <c r="V17"/>
  <c r="V27"/>
  <c r="V19"/>
  <c r="V28"/>
  <c r="V18"/>
  <c r="V14"/>
  <c r="V26"/>
  <c r="V29"/>
  <c r="V21"/>
  <c r="V13"/>
  <c r="V23"/>
  <c r="V15"/>
  <c r="V20"/>
  <c r="V22"/>
  <c r="V24"/>
  <c r="V16"/>
  <c r="T62"/>
  <c r="T54"/>
  <c r="T55"/>
  <c r="T47"/>
  <c r="T56"/>
  <c r="T48"/>
  <c r="T50"/>
  <c r="T49"/>
  <c r="T58"/>
  <c r="T59"/>
  <c r="T51"/>
  <c r="T60"/>
  <c r="T52"/>
  <c r="T61"/>
  <c r="T53"/>
  <c r="T57"/>
  <c r="U44"/>
  <c r="U36"/>
  <c r="U45"/>
  <c r="U37"/>
  <c r="U42"/>
  <c r="U34"/>
  <c r="U35"/>
  <c r="U43"/>
  <c r="U40"/>
  <c r="U32"/>
  <c r="U41"/>
  <c r="U33"/>
  <c r="U38"/>
  <c r="U30"/>
  <c r="U39"/>
  <c r="U31"/>
  <c r="U46"/>
  <c r="U6"/>
  <c r="W12"/>
  <c r="X12" s="1"/>
  <c r="X29" l="1"/>
  <c r="X23"/>
  <c r="X15"/>
  <c r="X21"/>
  <c r="X13"/>
  <c r="X14"/>
  <c r="X16"/>
  <c r="X26"/>
  <c r="X28"/>
  <c r="X19"/>
  <c r="X17"/>
  <c r="X22"/>
  <c r="X20"/>
  <c r="X27"/>
  <c r="X25"/>
  <c r="X24"/>
  <c r="X18"/>
  <c r="V41"/>
  <c r="V33"/>
  <c r="V38"/>
  <c r="V30"/>
  <c r="V39"/>
  <c r="V31"/>
  <c r="V40"/>
  <c r="V32"/>
  <c r="V45"/>
  <c r="V37"/>
  <c r="V42"/>
  <c r="V34"/>
  <c r="V43"/>
  <c r="V35"/>
  <c r="V36"/>
  <c r="V44"/>
  <c r="V46"/>
  <c r="W26"/>
  <c r="W18"/>
  <c r="W28"/>
  <c r="W20"/>
  <c r="W21"/>
  <c r="W27"/>
  <c r="W15"/>
  <c r="W17"/>
  <c r="W29"/>
  <c r="W22"/>
  <c r="W14"/>
  <c r="W24"/>
  <c r="W13"/>
  <c r="W25"/>
  <c r="Y12"/>
  <c r="W6"/>
  <c r="W16"/>
  <c r="W23"/>
  <c r="W19"/>
  <c r="U55"/>
  <c r="U56"/>
  <c r="U48"/>
  <c r="U57"/>
  <c r="U49"/>
  <c r="U51"/>
  <c r="U47"/>
  <c r="U50"/>
  <c r="U59"/>
  <c r="U60"/>
  <c r="U52"/>
  <c r="U61"/>
  <c r="U53"/>
  <c r="U62"/>
  <c r="U54"/>
  <c r="U58"/>
  <c r="V6"/>
  <c r="Y24" l="1"/>
  <c r="Y16"/>
  <c r="Y22"/>
  <c r="Y14"/>
  <c r="Y15"/>
  <c r="Y17"/>
  <c r="Y13"/>
  <c r="Y19"/>
  <c r="Y29"/>
  <c r="Y28"/>
  <c r="Y20"/>
  <c r="Y26"/>
  <c r="Y18"/>
  <c r="Y25"/>
  <c r="Y21"/>
  <c r="Y27"/>
  <c r="Y23"/>
  <c r="W38"/>
  <c r="W30"/>
  <c r="W39"/>
  <c r="W31"/>
  <c r="W40"/>
  <c r="W32"/>
  <c r="W41"/>
  <c r="W33"/>
  <c r="W34"/>
  <c r="W35"/>
  <c r="W36"/>
  <c r="W45"/>
  <c r="W42"/>
  <c r="W43"/>
  <c r="W44"/>
  <c r="W37"/>
  <c r="W46"/>
  <c r="X39"/>
  <c r="X31"/>
  <c r="X40"/>
  <c r="X32"/>
  <c r="X41"/>
  <c r="X33"/>
  <c r="X42"/>
  <c r="X34"/>
  <c r="X35"/>
  <c r="X36"/>
  <c r="X37"/>
  <c r="X30"/>
  <c r="X43"/>
  <c r="X44"/>
  <c r="X45"/>
  <c r="X38"/>
  <c r="X46"/>
  <c r="X6"/>
  <c r="V56"/>
  <c r="V57"/>
  <c r="V49"/>
  <c r="V58"/>
  <c r="V50"/>
  <c r="V47"/>
  <c r="V48"/>
  <c r="V59"/>
  <c r="V61"/>
  <c r="V62"/>
  <c r="V52"/>
  <c r="V51"/>
  <c r="V60"/>
  <c r="V53"/>
  <c r="V54"/>
  <c r="V55"/>
  <c r="Z12"/>
  <c r="Z29" l="1"/>
  <c r="Z25"/>
  <c r="Z27"/>
  <c r="Z24"/>
  <c r="Z26"/>
  <c r="Z21"/>
  <c r="Z13"/>
  <c r="Z23"/>
  <c r="Z15"/>
  <c r="Z16"/>
  <c r="Z14"/>
  <c r="Z18"/>
  <c r="Z20"/>
  <c r="Z17"/>
  <c r="Z19"/>
  <c r="Z22"/>
  <c r="Z28"/>
  <c r="X62"/>
  <c r="X54"/>
  <c r="X55"/>
  <c r="X47"/>
  <c r="X48"/>
  <c r="X49"/>
  <c r="X58"/>
  <c r="X59"/>
  <c r="X51"/>
  <c r="X60"/>
  <c r="X52"/>
  <c r="X53"/>
  <c r="X57"/>
  <c r="X61"/>
  <c r="X56"/>
  <c r="X50"/>
  <c r="Y44"/>
  <c r="Y45"/>
  <c r="Y42"/>
  <c r="Y31"/>
  <c r="Y46"/>
  <c r="Y40"/>
  <c r="Y32"/>
  <c r="Y41"/>
  <c r="Y33"/>
  <c r="Y38"/>
  <c r="Y30"/>
  <c r="Y43"/>
  <c r="Y35"/>
  <c r="Y36"/>
  <c r="Y37"/>
  <c r="Y34"/>
  <c r="Y39"/>
  <c r="AA12"/>
  <c r="Z6" s="1"/>
  <c r="Y6"/>
  <c r="W53"/>
  <c r="W50"/>
  <c r="W55"/>
  <c r="W56"/>
  <c r="W57"/>
  <c r="W62"/>
  <c r="W54"/>
  <c r="W59"/>
  <c r="W51"/>
  <c r="W48"/>
  <c r="W49"/>
  <c r="W52"/>
  <c r="W61"/>
  <c r="W58"/>
  <c r="W47"/>
  <c r="W60"/>
  <c r="Z37" l="1"/>
  <c r="Z34"/>
  <c r="Z35"/>
  <c r="Z32"/>
  <c r="Z46"/>
  <c r="Z41"/>
  <c r="Z33"/>
  <c r="Z38"/>
  <c r="Z30"/>
  <c r="Z39"/>
  <c r="Z31"/>
  <c r="Z44"/>
  <c r="Z36"/>
  <c r="Z45"/>
  <c r="Z42"/>
  <c r="Z43"/>
  <c r="Z40"/>
  <c r="AA26"/>
  <c r="AA18"/>
  <c r="AA28"/>
  <c r="AA20"/>
  <c r="AA25"/>
  <c r="AA27"/>
  <c r="AA13"/>
  <c r="AA23"/>
  <c r="AA22"/>
  <c r="AA14"/>
  <c r="AA24"/>
  <c r="AA16"/>
  <c r="AA17"/>
  <c r="AA19"/>
  <c r="AA21"/>
  <c r="AA15"/>
  <c r="AA29"/>
  <c r="Y55"/>
  <c r="Y56"/>
  <c r="Y48"/>
  <c r="Y57"/>
  <c r="Y49"/>
  <c r="Y54"/>
  <c r="Y58"/>
  <c r="Y62"/>
  <c r="Y59"/>
  <c r="Y52"/>
  <c r="Y53"/>
  <c r="Y50"/>
  <c r="Y60"/>
  <c r="Y61"/>
  <c r="Y47"/>
  <c r="Y51"/>
  <c r="AB12"/>
  <c r="AB29" l="1"/>
  <c r="AB27"/>
  <c r="AB19"/>
  <c r="AB25"/>
  <c r="AB17"/>
  <c r="AB26"/>
  <c r="AB24"/>
  <c r="AB20"/>
  <c r="AB22"/>
  <c r="AB23"/>
  <c r="AB21"/>
  <c r="AB18"/>
  <c r="AB16"/>
  <c r="AB15"/>
  <c r="AB13"/>
  <c r="AB28"/>
  <c r="AB14"/>
  <c r="Z56"/>
  <c r="Z57"/>
  <c r="Z49"/>
  <c r="Z58"/>
  <c r="Z50"/>
  <c r="Z55"/>
  <c r="Z59"/>
  <c r="Z47"/>
  <c r="Z60"/>
  <c r="Z61"/>
  <c r="Z53"/>
  <c r="Z62"/>
  <c r="Z54"/>
  <c r="Z48"/>
  <c r="Z51"/>
  <c r="Z52"/>
  <c r="AC12"/>
  <c r="AD12" s="1"/>
  <c r="AA38"/>
  <c r="AA30"/>
  <c r="AA39"/>
  <c r="AA31"/>
  <c r="AA40"/>
  <c r="AA32"/>
  <c r="AA45"/>
  <c r="AA37"/>
  <c r="AA42"/>
  <c r="AA43"/>
  <c r="AA35"/>
  <c r="AA36"/>
  <c r="AA41"/>
  <c r="AA34"/>
  <c r="AA44"/>
  <c r="AA33"/>
  <c r="AA46"/>
  <c r="AA6"/>
  <c r="AD29" l="1"/>
  <c r="AD25"/>
  <c r="AD17"/>
  <c r="AD27"/>
  <c r="AD19"/>
  <c r="AD28"/>
  <c r="AD26"/>
  <c r="AD14"/>
  <c r="AD24"/>
  <c r="AD21"/>
  <c r="AD13"/>
  <c r="AD23"/>
  <c r="AD15"/>
  <c r="AD20"/>
  <c r="AD22"/>
  <c r="AD16"/>
  <c r="AD18"/>
  <c r="AA61"/>
  <c r="AA53"/>
  <c r="AA58"/>
  <c r="AA50"/>
  <c r="AA55"/>
  <c r="AA47"/>
  <c r="AA56"/>
  <c r="AA60"/>
  <c r="AA57"/>
  <c r="AA62"/>
  <c r="AA54"/>
  <c r="AA59"/>
  <c r="AA51"/>
  <c r="AA49"/>
  <c r="AA52"/>
  <c r="AA48"/>
  <c r="AB39"/>
  <c r="AB31"/>
  <c r="AB40"/>
  <c r="AB32"/>
  <c r="AB41"/>
  <c r="AB33"/>
  <c r="AB30"/>
  <c r="AB38"/>
  <c r="AB46"/>
  <c r="AB43"/>
  <c r="AB35"/>
  <c r="AB36"/>
  <c r="AB37"/>
  <c r="AB34"/>
  <c r="AB44"/>
  <c r="AB45"/>
  <c r="AB42"/>
  <c r="AC28"/>
  <c r="AC20"/>
  <c r="AC26"/>
  <c r="AC18"/>
  <c r="AC27"/>
  <c r="AC17"/>
  <c r="AC13"/>
  <c r="AC25"/>
  <c r="AC6"/>
  <c r="AE12"/>
  <c r="AF12" s="1"/>
  <c r="AC29"/>
  <c r="AC24"/>
  <c r="AC16"/>
  <c r="AC14"/>
  <c r="AC21"/>
  <c r="AC15"/>
  <c r="AC22"/>
  <c r="AC19"/>
  <c r="AC23"/>
  <c r="AB6"/>
  <c r="AF29" l="1"/>
  <c r="AF27"/>
  <c r="AF25"/>
  <c r="AF22"/>
  <c r="AF16"/>
  <c r="AF23"/>
  <c r="AF15"/>
  <c r="AF21"/>
  <c r="AF13"/>
  <c r="AF14"/>
  <c r="AF24"/>
  <c r="AF28"/>
  <c r="AF18"/>
  <c r="AF19"/>
  <c r="AF17"/>
  <c r="AF20"/>
  <c r="AF26"/>
  <c r="AC40"/>
  <c r="AC32"/>
  <c r="AC41"/>
  <c r="AC33"/>
  <c r="AC38"/>
  <c r="AC30"/>
  <c r="AC31"/>
  <c r="AC39"/>
  <c r="AC46"/>
  <c r="AC44"/>
  <c r="AC36"/>
  <c r="AC45"/>
  <c r="AC37"/>
  <c r="AC42"/>
  <c r="AC34"/>
  <c r="AC43"/>
  <c r="AC35"/>
  <c r="AD46"/>
  <c r="AD41"/>
  <c r="AD33"/>
  <c r="AD38"/>
  <c r="AD30"/>
  <c r="AD39"/>
  <c r="AD31"/>
  <c r="AD32"/>
  <c r="AD40"/>
  <c r="AD45"/>
  <c r="AD37"/>
  <c r="AD42"/>
  <c r="AD34"/>
  <c r="AD43"/>
  <c r="AD35"/>
  <c r="AD44"/>
  <c r="AD36"/>
  <c r="AE22"/>
  <c r="AE14"/>
  <c r="AE24"/>
  <c r="AE16"/>
  <c r="AE13"/>
  <c r="AE15"/>
  <c r="AE25"/>
  <c r="AE27"/>
  <c r="AG12"/>
  <c r="AF6" s="1"/>
  <c r="AE26"/>
  <c r="AE18"/>
  <c r="AE28"/>
  <c r="AE20"/>
  <c r="AE21"/>
  <c r="AE23"/>
  <c r="AE19"/>
  <c r="AE17"/>
  <c r="AE29"/>
  <c r="AE6"/>
  <c r="AB62"/>
  <c r="AB54"/>
  <c r="AB55"/>
  <c r="AB47"/>
  <c r="AB56"/>
  <c r="AB48"/>
  <c r="AB50"/>
  <c r="AB61"/>
  <c r="AB58"/>
  <c r="AB59"/>
  <c r="AB51"/>
  <c r="AB60"/>
  <c r="AB52"/>
  <c r="AB53"/>
  <c r="AB57"/>
  <c r="AB49"/>
  <c r="AD6"/>
  <c r="AE46" l="1"/>
  <c r="AE42"/>
  <c r="AE34"/>
  <c r="AE43"/>
  <c r="AE35"/>
  <c r="AE44"/>
  <c r="AE36"/>
  <c r="AE45"/>
  <c r="AE37"/>
  <c r="AE38"/>
  <c r="AE30"/>
  <c r="AE39"/>
  <c r="AE31"/>
  <c r="AE40"/>
  <c r="AE32"/>
  <c r="AE33"/>
  <c r="AE41"/>
  <c r="AF35"/>
  <c r="AF36"/>
  <c r="AF30"/>
  <c r="AF39"/>
  <c r="AF31"/>
  <c r="AF40"/>
  <c r="AF32"/>
  <c r="AF41"/>
  <c r="AF33"/>
  <c r="AF34"/>
  <c r="AF42"/>
  <c r="AF43"/>
  <c r="AF44"/>
  <c r="AF45"/>
  <c r="AF37"/>
  <c r="AF38"/>
  <c r="AF46"/>
  <c r="AD56"/>
  <c r="AD57"/>
  <c r="AD49"/>
  <c r="AD58"/>
  <c r="AD50"/>
  <c r="AD52"/>
  <c r="AD47"/>
  <c r="AD51"/>
  <c r="AD60"/>
  <c r="AD61"/>
  <c r="AD53"/>
  <c r="AD62"/>
  <c r="AD54"/>
  <c r="AD55"/>
  <c r="AD59"/>
  <c r="AD48"/>
  <c r="AG28"/>
  <c r="AG20"/>
  <c r="AG26"/>
  <c r="AG18"/>
  <c r="AG23"/>
  <c r="AG25"/>
  <c r="AG27"/>
  <c r="AG21"/>
  <c r="AG24"/>
  <c r="AG16"/>
  <c r="AG22"/>
  <c r="AG14"/>
  <c r="AG15"/>
  <c r="AG17"/>
  <c r="AG19"/>
  <c r="AG13"/>
  <c r="AG29"/>
  <c r="AC59"/>
  <c r="AC60"/>
  <c r="AC61"/>
  <c r="AC53"/>
  <c r="AC58"/>
  <c r="AC55"/>
  <c r="AC56"/>
  <c r="AC48"/>
  <c r="AC57"/>
  <c r="AC49"/>
  <c r="AC51"/>
  <c r="AC62"/>
  <c r="AC50"/>
  <c r="AC52"/>
  <c r="AC54"/>
  <c r="AC47"/>
  <c r="AH12"/>
  <c r="D12" i="6" s="1"/>
  <c r="D19" l="1"/>
  <c r="D26"/>
  <c r="D22"/>
  <c r="D18"/>
  <c r="D14"/>
  <c r="D25"/>
  <c r="D21"/>
  <c r="D17"/>
  <c r="D13"/>
  <c r="D29"/>
  <c r="D28"/>
  <c r="D24"/>
  <c r="D20"/>
  <c r="D16"/>
  <c r="D27"/>
  <c r="D23"/>
  <c r="D15"/>
  <c r="AG40" i="5"/>
  <c r="AG32"/>
  <c r="AG41"/>
  <c r="AG33"/>
  <c r="AG38"/>
  <c r="AG30"/>
  <c r="AG35"/>
  <c r="AG43"/>
  <c r="AG36"/>
  <c r="AG42"/>
  <c r="AG31"/>
  <c r="AG39"/>
  <c r="AG44"/>
  <c r="AG45"/>
  <c r="AG37"/>
  <c r="AG34"/>
  <c r="AG46"/>
  <c r="AE53"/>
  <c r="AE50"/>
  <c r="AE47"/>
  <c r="AE49"/>
  <c r="AE57"/>
  <c r="AE62"/>
  <c r="AE54"/>
  <c r="AE59"/>
  <c r="AE51"/>
  <c r="AE56"/>
  <c r="AE48"/>
  <c r="AE52"/>
  <c r="AE61"/>
  <c r="AE58"/>
  <c r="AE55"/>
  <c r="AE60"/>
  <c r="AH21"/>
  <c r="AH13"/>
  <c r="AH23"/>
  <c r="AH15"/>
  <c r="AH16"/>
  <c r="AH18"/>
  <c r="AH20"/>
  <c r="AH14"/>
  <c r="AH29"/>
  <c r="AH17"/>
  <c r="AH27"/>
  <c r="AH24"/>
  <c r="AH28"/>
  <c r="AH25"/>
  <c r="AH19"/>
  <c r="AH26"/>
  <c r="AH22"/>
  <c r="AH6"/>
  <c r="E12" i="6"/>
  <c r="AF58" i="5"/>
  <c r="AF59"/>
  <c r="AF51"/>
  <c r="AF60"/>
  <c r="AF52"/>
  <c r="AF57"/>
  <c r="AF49"/>
  <c r="AF53"/>
  <c r="AF62"/>
  <c r="AF54"/>
  <c r="AF55"/>
  <c r="AF47"/>
  <c r="AF56"/>
  <c r="AF48"/>
  <c r="AF61"/>
  <c r="AF50"/>
  <c r="AG6"/>
  <c r="E29" i="6" l="1"/>
  <c r="E24"/>
  <c r="E16"/>
  <c r="E23"/>
  <c r="E21"/>
  <c r="E13"/>
  <c r="E22"/>
  <c r="E14"/>
  <c r="E15"/>
  <c r="E28"/>
  <c r="E20"/>
  <c r="E27"/>
  <c r="E25"/>
  <c r="E17"/>
  <c r="E26"/>
  <c r="E18"/>
  <c r="E19"/>
  <c r="AH33" i="5"/>
  <c r="AH39"/>
  <c r="AH36"/>
  <c r="AH45"/>
  <c r="AH37"/>
  <c r="AH42"/>
  <c r="AH34"/>
  <c r="AH43"/>
  <c r="AH35"/>
  <c r="AH32"/>
  <c r="AH40"/>
  <c r="AH46"/>
  <c r="AH41"/>
  <c r="AH38"/>
  <c r="AH30"/>
  <c r="AH31"/>
  <c r="AH44"/>
  <c r="D46" i="6"/>
  <c r="D43"/>
  <c r="D39"/>
  <c r="D35"/>
  <c r="D31"/>
  <c r="D32"/>
  <c r="D34"/>
  <c r="D36"/>
  <c r="D30"/>
  <c r="D45"/>
  <c r="D41"/>
  <c r="D37"/>
  <c r="D33"/>
  <c r="D40"/>
  <c r="D42"/>
  <c r="D44"/>
  <c r="D38"/>
  <c r="AG59" i="5"/>
  <c r="AG60"/>
  <c r="AG52"/>
  <c r="AG61"/>
  <c r="AG53"/>
  <c r="AG58"/>
  <c r="AG62"/>
  <c r="AG51"/>
  <c r="AG55"/>
  <c r="AG56"/>
  <c r="AG48"/>
  <c r="AG57"/>
  <c r="AG49"/>
  <c r="AG47"/>
  <c r="AG50"/>
  <c r="AG54"/>
  <c r="F12" i="6"/>
  <c r="D6"/>
  <c r="E6" l="1"/>
  <c r="F25"/>
  <c r="F21"/>
  <c r="F17"/>
  <c r="F13"/>
  <c r="F26"/>
  <c r="F22"/>
  <c r="F18"/>
  <c r="F14"/>
  <c r="F29"/>
  <c r="F27"/>
  <c r="F23"/>
  <c r="F19"/>
  <c r="F15"/>
  <c r="F28"/>
  <c r="F24"/>
  <c r="F20"/>
  <c r="F16"/>
  <c r="E43"/>
  <c r="E39"/>
  <c r="E35"/>
  <c r="E31"/>
  <c r="E42"/>
  <c r="E38"/>
  <c r="E34"/>
  <c r="E30"/>
  <c r="E46"/>
  <c r="E45"/>
  <c r="E41"/>
  <c r="E37"/>
  <c r="E33"/>
  <c r="E44"/>
  <c r="E40"/>
  <c r="E36"/>
  <c r="E32"/>
  <c r="D60"/>
  <c r="D56"/>
  <c r="D52"/>
  <c r="D55"/>
  <c r="D49"/>
  <c r="D53"/>
  <c r="D48"/>
  <c r="D50"/>
  <c r="D62"/>
  <c r="D58"/>
  <c r="D54"/>
  <c r="D59"/>
  <c r="D51"/>
  <c r="D47"/>
  <c r="D57"/>
  <c r="D61"/>
  <c r="AH56" i="5"/>
  <c r="AH57"/>
  <c r="AH49"/>
  <c r="AH58"/>
  <c r="AH50"/>
  <c r="AH48"/>
  <c r="AH52"/>
  <c r="AH47"/>
  <c r="AH60"/>
  <c r="AH61"/>
  <c r="AH53"/>
  <c r="AH62"/>
  <c r="AH54"/>
  <c r="AH59"/>
  <c r="AH51"/>
  <c r="AH55"/>
  <c r="G12" i="6"/>
  <c r="G29" l="1"/>
  <c r="G21"/>
  <c r="G13"/>
  <c r="G20"/>
  <c r="G22"/>
  <c r="G14"/>
  <c r="G16"/>
  <c r="G23"/>
  <c r="G15"/>
  <c r="G17"/>
  <c r="G28"/>
  <c r="G18"/>
  <c r="G27"/>
  <c r="G25"/>
  <c r="G26"/>
  <c r="G24"/>
  <c r="G19"/>
  <c r="E59"/>
  <c r="E55"/>
  <c r="E51"/>
  <c r="E58"/>
  <c r="E49"/>
  <c r="E60"/>
  <c r="E52"/>
  <c r="E48"/>
  <c r="E61"/>
  <c r="E53"/>
  <c r="E54"/>
  <c r="E56"/>
  <c r="E57"/>
  <c r="E62"/>
  <c r="E47"/>
  <c r="E50"/>
  <c r="H12"/>
  <c r="G6" s="1"/>
  <c r="F46"/>
  <c r="F42"/>
  <c r="F38"/>
  <c r="F34"/>
  <c r="F30"/>
  <c r="F33"/>
  <c r="F35"/>
  <c r="F37"/>
  <c r="F31"/>
  <c r="F44"/>
  <c r="F36"/>
  <c r="F41"/>
  <c r="F45"/>
  <c r="F40"/>
  <c r="F32"/>
  <c r="F43"/>
  <c r="F39"/>
  <c r="F6"/>
  <c r="F59" l="1"/>
  <c r="F55"/>
  <c r="F51"/>
  <c r="F56"/>
  <c r="F50"/>
  <c r="F54"/>
  <c r="F58"/>
  <c r="F62"/>
  <c r="F61"/>
  <c r="F57"/>
  <c r="F53"/>
  <c r="F52"/>
  <c r="F48"/>
  <c r="F47"/>
  <c r="F60"/>
  <c r="F49"/>
  <c r="G42"/>
  <c r="G38"/>
  <c r="G34"/>
  <c r="G30"/>
  <c r="G43"/>
  <c r="G39"/>
  <c r="G35"/>
  <c r="G31"/>
  <c r="G44"/>
  <c r="G36"/>
  <c r="G32"/>
  <c r="G41"/>
  <c r="G33"/>
  <c r="G40"/>
  <c r="G45"/>
  <c r="G37"/>
  <c r="G46"/>
  <c r="H26"/>
  <c r="H22"/>
  <c r="H18"/>
  <c r="H14"/>
  <c r="H25"/>
  <c r="H21"/>
  <c r="H17"/>
  <c r="H13"/>
  <c r="H28"/>
  <c r="H20"/>
  <c r="H27"/>
  <c r="H19"/>
  <c r="H29"/>
  <c r="H24"/>
  <c r="H16"/>
  <c r="H23"/>
  <c r="H15"/>
  <c r="I12"/>
  <c r="J12" s="1"/>
  <c r="J25" l="1"/>
  <c r="J21"/>
  <c r="J17"/>
  <c r="J13"/>
  <c r="J26"/>
  <c r="J22"/>
  <c r="J18"/>
  <c r="J14"/>
  <c r="J29"/>
  <c r="J23"/>
  <c r="J15"/>
  <c r="J28"/>
  <c r="J20"/>
  <c r="J27"/>
  <c r="J19"/>
  <c r="J24"/>
  <c r="J16"/>
  <c r="G60"/>
  <c r="G56"/>
  <c r="G52"/>
  <c r="G55"/>
  <c r="G50"/>
  <c r="G61"/>
  <c r="G53"/>
  <c r="G47"/>
  <c r="G54"/>
  <c r="G57"/>
  <c r="G62"/>
  <c r="G58"/>
  <c r="G59"/>
  <c r="G51"/>
  <c r="G48"/>
  <c r="G49"/>
  <c r="H6"/>
  <c r="I22"/>
  <c r="I14"/>
  <c r="I17"/>
  <c r="I27"/>
  <c r="I19"/>
  <c r="I21"/>
  <c r="I24"/>
  <c r="I16"/>
  <c r="I29"/>
  <c r="I26"/>
  <c r="I25"/>
  <c r="I13"/>
  <c r="I15"/>
  <c r="I28"/>
  <c r="I18"/>
  <c r="I23"/>
  <c r="I20"/>
  <c r="K12"/>
  <c r="J6" s="1"/>
  <c r="I6"/>
  <c r="H43"/>
  <c r="H39"/>
  <c r="H35"/>
  <c r="H31"/>
  <c r="H34"/>
  <c r="H36"/>
  <c r="H30"/>
  <c r="H32"/>
  <c r="H45"/>
  <c r="H37"/>
  <c r="H44"/>
  <c r="H40"/>
  <c r="H46"/>
  <c r="H41"/>
  <c r="H33"/>
  <c r="H42"/>
  <c r="H38"/>
  <c r="I43" l="1"/>
  <c r="I39"/>
  <c r="I35"/>
  <c r="I31"/>
  <c r="I42"/>
  <c r="I38"/>
  <c r="I34"/>
  <c r="I30"/>
  <c r="I46"/>
  <c r="I45"/>
  <c r="I41"/>
  <c r="I37"/>
  <c r="I33"/>
  <c r="I44"/>
  <c r="I40"/>
  <c r="I36"/>
  <c r="I32"/>
  <c r="J42"/>
  <c r="J38"/>
  <c r="J34"/>
  <c r="J30"/>
  <c r="J35"/>
  <c r="J37"/>
  <c r="J31"/>
  <c r="J33"/>
  <c r="J44"/>
  <c r="J40"/>
  <c r="J36"/>
  <c r="J32"/>
  <c r="J43"/>
  <c r="J45"/>
  <c r="J39"/>
  <c r="J41"/>
  <c r="J46"/>
  <c r="H62"/>
  <c r="H58"/>
  <c r="H54"/>
  <c r="H61"/>
  <c r="H53"/>
  <c r="H47"/>
  <c r="H48"/>
  <c r="H50"/>
  <c r="H60"/>
  <c r="H52"/>
  <c r="H57"/>
  <c r="H55"/>
  <c r="H51"/>
  <c r="H56"/>
  <c r="H49"/>
  <c r="H59"/>
  <c r="K27"/>
  <c r="K19"/>
  <c r="K22"/>
  <c r="K24"/>
  <c r="K16"/>
  <c r="K21"/>
  <c r="K13"/>
  <c r="K18"/>
  <c r="K29"/>
  <c r="K23"/>
  <c r="K15"/>
  <c r="K28"/>
  <c r="K20"/>
  <c r="K17"/>
  <c r="K26"/>
  <c r="K14"/>
  <c r="K25"/>
  <c r="K6"/>
  <c r="L12"/>
  <c r="M12" s="1"/>
  <c r="M24" l="1"/>
  <c r="M16"/>
  <c r="M25"/>
  <c r="M17"/>
  <c r="M23"/>
  <c r="M26"/>
  <c r="M18"/>
  <c r="M27"/>
  <c r="M28"/>
  <c r="M19"/>
  <c r="M13"/>
  <c r="M22"/>
  <c r="M29"/>
  <c r="M20"/>
  <c r="M21"/>
  <c r="M15"/>
  <c r="M14"/>
  <c r="K42"/>
  <c r="K38"/>
  <c r="K34"/>
  <c r="K30"/>
  <c r="K43"/>
  <c r="K39"/>
  <c r="K35"/>
  <c r="K31"/>
  <c r="K40"/>
  <c r="K36"/>
  <c r="K45"/>
  <c r="K37"/>
  <c r="K44"/>
  <c r="K32"/>
  <c r="K41"/>
  <c r="K33"/>
  <c r="K46"/>
  <c r="I59"/>
  <c r="I55"/>
  <c r="I51"/>
  <c r="I56"/>
  <c r="I49"/>
  <c r="I62"/>
  <c r="I54"/>
  <c r="I48"/>
  <c r="I61"/>
  <c r="I57"/>
  <c r="I53"/>
  <c r="I52"/>
  <c r="I47"/>
  <c r="I50"/>
  <c r="I60"/>
  <c r="I58"/>
  <c r="L29"/>
  <c r="N12"/>
  <c r="M6" s="1"/>
  <c r="L26"/>
  <c r="L22"/>
  <c r="L18"/>
  <c r="L14"/>
  <c r="L25"/>
  <c r="L21"/>
  <c r="L17"/>
  <c r="L13"/>
  <c r="L6"/>
  <c r="L28"/>
  <c r="L20"/>
  <c r="L16"/>
  <c r="L23"/>
  <c r="L15"/>
  <c r="L24"/>
  <c r="L27"/>
  <c r="L19"/>
  <c r="J61"/>
  <c r="J57"/>
  <c r="J53"/>
  <c r="J62"/>
  <c r="J54"/>
  <c r="J48"/>
  <c r="J49"/>
  <c r="J47"/>
  <c r="J59"/>
  <c r="J55"/>
  <c r="J51"/>
  <c r="J58"/>
  <c r="J50"/>
  <c r="J56"/>
  <c r="J60"/>
  <c r="J52"/>
  <c r="L43" l="1"/>
  <c r="L39"/>
  <c r="L35"/>
  <c r="L31"/>
  <c r="L36"/>
  <c r="L30"/>
  <c r="L32"/>
  <c r="L34"/>
  <c r="L46"/>
  <c r="L45"/>
  <c r="L41"/>
  <c r="L37"/>
  <c r="L33"/>
  <c r="L44"/>
  <c r="L38"/>
  <c r="L40"/>
  <c r="L42"/>
  <c r="O12"/>
  <c r="N25"/>
  <c r="N21"/>
  <c r="N17"/>
  <c r="N13"/>
  <c r="N26"/>
  <c r="N22"/>
  <c r="N18"/>
  <c r="N14"/>
  <c r="N29"/>
  <c r="N27"/>
  <c r="N23"/>
  <c r="N19"/>
  <c r="N15"/>
  <c r="N28"/>
  <c r="N24"/>
  <c r="N16"/>
  <c r="N20"/>
  <c r="N6"/>
  <c r="P12"/>
  <c r="K60"/>
  <c r="K56"/>
  <c r="K52"/>
  <c r="K57"/>
  <c r="K50"/>
  <c r="K59"/>
  <c r="K51"/>
  <c r="K47"/>
  <c r="K58"/>
  <c r="K54"/>
  <c r="K53"/>
  <c r="K55"/>
  <c r="K62"/>
  <c r="K61"/>
  <c r="K48"/>
  <c r="K49"/>
  <c r="M43"/>
  <c r="M39"/>
  <c r="M35"/>
  <c r="M31"/>
  <c r="M42"/>
  <c r="M38"/>
  <c r="M34"/>
  <c r="M30"/>
  <c r="M46"/>
  <c r="M45"/>
  <c r="M41"/>
  <c r="M37"/>
  <c r="M33"/>
  <c r="M40"/>
  <c r="M36"/>
  <c r="M44"/>
  <c r="M32"/>
  <c r="P22" l="1"/>
  <c r="P18"/>
  <c r="P25"/>
  <c r="P17"/>
  <c r="P28"/>
  <c r="P24"/>
  <c r="P20"/>
  <c r="P16"/>
  <c r="P27"/>
  <c r="P23"/>
  <c r="P19"/>
  <c r="P15"/>
  <c r="P29"/>
  <c r="P26"/>
  <c r="P14"/>
  <c r="P21"/>
  <c r="P13"/>
  <c r="N42"/>
  <c r="N38"/>
  <c r="N34"/>
  <c r="N30"/>
  <c r="N37"/>
  <c r="N31"/>
  <c r="N33"/>
  <c r="N35"/>
  <c r="N44"/>
  <c r="N36"/>
  <c r="N45"/>
  <c r="N39"/>
  <c r="N43"/>
  <c r="N46"/>
  <c r="N40"/>
  <c r="N32"/>
  <c r="N41"/>
  <c r="L60"/>
  <c r="L56"/>
  <c r="L52"/>
  <c r="L55"/>
  <c r="L49"/>
  <c r="L57"/>
  <c r="L61"/>
  <c r="L53"/>
  <c r="L62"/>
  <c r="L58"/>
  <c r="L54"/>
  <c r="L59"/>
  <c r="L51"/>
  <c r="L47"/>
  <c r="L50"/>
  <c r="L48"/>
  <c r="M61"/>
  <c r="M57"/>
  <c r="M53"/>
  <c r="M62"/>
  <c r="M54"/>
  <c r="M47"/>
  <c r="M56"/>
  <c r="M50"/>
  <c r="M59"/>
  <c r="M55"/>
  <c r="M51"/>
  <c r="M58"/>
  <c r="M49"/>
  <c r="M60"/>
  <c r="M52"/>
  <c r="M48"/>
  <c r="O21"/>
  <c r="O13"/>
  <c r="O16"/>
  <c r="O22"/>
  <c r="O14"/>
  <c r="O27"/>
  <c r="O19"/>
  <c r="O28"/>
  <c r="O25"/>
  <c r="O17"/>
  <c r="O24"/>
  <c r="O26"/>
  <c r="O18"/>
  <c r="O20"/>
  <c r="O23"/>
  <c r="O15"/>
  <c r="O29"/>
  <c r="O6"/>
  <c r="Q12"/>
  <c r="Q14" l="1"/>
  <c r="Q28"/>
  <c r="Q13"/>
  <c r="Q29"/>
  <c r="Q26"/>
  <c r="Q18"/>
  <c r="Q21"/>
  <c r="Q23"/>
  <c r="Q15"/>
  <c r="Q24"/>
  <c r="Q16"/>
  <c r="Q17"/>
  <c r="Q22"/>
  <c r="Q27"/>
  <c r="Q19"/>
  <c r="Q20"/>
  <c r="Q25"/>
  <c r="O38"/>
  <c r="O30"/>
  <c r="O43"/>
  <c r="O35"/>
  <c r="O46"/>
  <c r="O44"/>
  <c r="O40"/>
  <c r="O36"/>
  <c r="O32"/>
  <c r="O45"/>
  <c r="O41"/>
  <c r="O37"/>
  <c r="O33"/>
  <c r="O42"/>
  <c r="O34"/>
  <c r="O39"/>
  <c r="O31"/>
  <c r="N55"/>
  <c r="N58"/>
  <c r="N49"/>
  <c r="N61"/>
  <c r="N57"/>
  <c r="N53"/>
  <c r="N60"/>
  <c r="N52"/>
  <c r="N48"/>
  <c r="N62"/>
  <c r="N54"/>
  <c r="N59"/>
  <c r="N51"/>
  <c r="N56"/>
  <c r="N50"/>
  <c r="N47"/>
  <c r="P43"/>
  <c r="P39"/>
  <c r="P35"/>
  <c r="P31"/>
  <c r="P30"/>
  <c r="P32"/>
  <c r="P34"/>
  <c r="P36"/>
  <c r="P45"/>
  <c r="P41"/>
  <c r="P37"/>
  <c r="P33"/>
  <c r="P38"/>
  <c r="P40"/>
  <c r="P42"/>
  <c r="P44"/>
  <c r="P46"/>
  <c r="P6"/>
  <c r="R12"/>
  <c r="O60" l="1"/>
  <c r="O56"/>
  <c r="O52"/>
  <c r="O55"/>
  <c r="O50"/>
  <c r="O61"/>
  <c r="O47"/>
  <c r="O62"/>
  <c r="O58"/>
  <c r="O54"/>
  <c r="O59"/>
  <c r="O51"/>
  <c r="O48"/>
  <c r="O57"/>
  <c r="O49"/>
  <c r="O53"/>
  <c r="Q6"/>
  <c r="R27"/>
  <c r="R19"/>
  <c r="R28"/>
  <c r="R20"/>
  <c r="R29"/>
  <c r="R25"/>
  <c r="R21"/>
  <c r="R17"/>
  <c r="R13"/>
  <c r="R26"/>
  <c r="R22"/>
  <c r="R18"/>
  <c r="R14"/>
  <c r="R23"/>
  <c r="R15"/>
  <c r="R24"/>
  <c r="R16"/>
  <c r="P62"/>
  <c r="P58"/>
  <c r="P54"/>
  <c r="P61"/>
  <c r="P53"/>
  <c r="P47"/>
  <c r="P51"/>
  <c r="P55"/>
  <c r="P60"/>
  <c r="P56"/>
  <c r="P52"/>
  <c r="P57"/>
  <c r="P49"/>
  <c r="P59"/>
  <c r="P48"/>
  <c r="P50"/>
  <c r="Q45"/>
  <c r="Q41"/>
  <c r="Q37"/>
  <c r="Q44"/>
  <c r="Q36"/>
  <c r="Q43"/>
  <c r="Q39"/>
  <c r="Q35"/>
  <c r="Q31"/>
  <c r="Q42"/>
  <c r="Q38"/>
  <c r="Q34"/>
  <c r="Q30"/>
  <c r="Q46"/>
  <c r="Q33"/>
  <c r="Q40"/>
  <c r="Q32"/>
  <c r="S12"/>
  <c r="R6" s="1"/>
  <c r="S27" l="1"/>
  <c r="S19"/>
  <c r="S26"/>
  <c r="S28"/>
  <c r="S20"/>
  <c r="S22"/>
  <c r="S25"/>
  <c r="S17"/>
  <c r="S23"/>
  <c r="S15"/>
  <c r="S18"/>
  <c r="S24"/>
  <c r="S16"/>
  <c r="S14"/>
  <c r="S21"/>
  <c r="S13"/>
  <c r="S29"/>
  <c r="Q61"/>
  <c r="Q57"/>
  <c r="Q53"/>
  <c r="Q60"/>
  <c r="Q52"/>
  <c r="Q47"/>
  <c r="Q58"/>
  <c r="Q50"/>
  <c r="Q59"/>
  <c r="Q55"/>
  <c r="Q51"/>
  <c r="Q56"/>
  <c r="Q49"/>
  <c r="Q62"/>
  <c r="Q54"/>
  <c r="Q48"/>
  <c r="R44"/>
  <c r="R30"/>
  <c r="R37"/>
  <c r="R46"/>
  <c r="R38"/>
  <c r="R41"/>
  <c r="R40"/>
  <c r="R31"/>
  <c r="R42"/>
  <c r="R39"/>
  <c r="R33"/>
  <c r="R45"/>
  <c r="R32"/>
  <c r="R35"/>
  <c r="R34"/>
  <c r="R43"/>
  <c r="R36"/>
  <c r="T12"/>
  <c r="T26" l="1"/>
  <c r="T22"/>
  <c r="T18"/>
  <c r="T14"/>
  <c r="T25"/>
  <c r="T21"/>
  <c r="T17"/>
  <c r="T13"/>
  <c r="T29"/>
  <c r="T28"/>
  <c r="T24"/>
  <c r="T20"/>
  <c r="T16"/>
  <c r="T27"/>
  <c r="T23"/>
  <c r="T19"/>
  <c r="T15"/>
  <c r="R61"/>
  <c r="R57"/>
  <c r="R53"/>
  <c r="R62"/>
  <c r="R54"/>
  <c r="R48"/>
  <c r="R47"/>
  <c r="R49"/>
  <c r="R59"/>
  <c r="R55"/>
  <c r="R51"/>
  <c r="R58"/>
  <c r="R50"/>
  <c r="R60"/>
  <c r="R52"/>
  <c r="R56"/>
  <c r="S42"/>
  <c r="S38"/>
  <c r="S34"/>
  <c r="S30"/>
  <c r="S43"/>
  <c r="S39"/>
  <c r="S35"/>
  <c r="S31"/>
  <c r="S32"/>
  <c r="S41"/>
  <c r="S33"/>
  <c r="S46"/>
  <c r="S44"/>
  <c r="S40"/>
  <c r="S36"/>
  <c r="S45"/>
  <c r="S37"/>
  <c r="S6"/>
  <c r="U12"/>
  <c r="U28" l="1"/>
  <c r="U20"/>
  <c r="U15"/>
  <c r="U21"/>
  <c r="U13"/>
  <c r="U19"/>
  <c r="U22"/>
  <c r="U14"/>
  <c r="U29"/>
  <c r="U24"/>
  <c r="U16"/>
  <c r="U25"/>
  <c r="U17"/>
  <c r="U27"/>
  <c r="U26"/>
  <c r="U18"/>
  <c r="U23"/>
  <c r="S62"/>
  <c r="S58"/>
  <c r="S54"/>
  <c r="S61"/>
  <c r="S53"/>
  <c r="S48"/>
  <c r="S55"/>
  <c r="S49"/>
  <c r="S60"/>
  <c r="S56"/>
  <c r="S52"/>
  <c r="S57"/>
  <c r="S50"/>
  <c r="S59"/>
  <c r="S51"/>
  <c r="S47"/>
  <c r="T45"/>
  <c r="T41"/>
  <c r="T37"/>
  <c r="T33"/>
  <c r="T40"/>
  <c r="T42"/>
  <c r="T44"/>
  <c r="T38"/>
  <c r="T43"/>
  <c r="T39"/>
  <c r="T35"/>
  <c r="T31"/>
  <c r="T32"/>
  <c r="T34"/>
  <c r="T36"/>
  <c r="T30"/>
  <c r="T46"/>
  <c r="V12"/>
  <c r="T6"/>
  <c r="V25" l="1"/>
  <c r="V21"/>
  <c r="V17"/>
  <c r="V13"/>
  <c r="V26"/>
  <c r="V22"/>
  <c r="V18"/>
  <c r="V14"/>
  <c r="V27"/>
  <c r="V23"/>
  <c r="V19"/>
  <c r="V15"/>
  <c r="V28"/>
  <c r="V24"/>
  <c r="V20"/>
  <c r="V16"/>
  <c r="V29"/>
  <c r="U43"/>
  <c r="U39"/>
  <c r="U35"/>
  <c r="U31"/>
  <c r="U42"/>
  <c r="U38"/>
  <c r="U34"/>
  <c r="U30"/>
  <c r="U32"/>
  <c r="U45"/>
  <c r="U41"/>
  <c r="U37"/>
  <c r="U33"/>
  <c r="U44"/>
  <c r="U40"/>
  <c r="U36"/>
  <c r="U46"/>
  <c r="W12"/>
  <c r="T60"/>
  <c r="T56"/>
  <c r="T52"/>
  <c r="T55"/>
  <c r="T49"/>
  <c r="T61"/>
  <c r="T53"/>
  <c r="T57"/>
  <c r="T62"/>
  <c r="T58"/>
  <c r="T54"/>
  <c r="T59"/>
  <c r="T51"/>
  <c r="T47"/>
  <c r="T48"/>
  <c r="T50"/>
  <c r="U6"/>
  <c r="W25" l="1"/>
  <c r="W20"/>
  <c r="W22"/>
  <c r="W27"/>
  <c r="W21"/>
  <c r="W13"/>
  <c r="W26"/>
  <c r="W18"/>
  <c r="W28"/>
  <c r="W23"/>
  <c r="W15"/>
  <c r="W16"/>
  <c r="W17"/>
  <c r="W14"/>
  <c r="W19"/>
  <c r="W24"/>
  <c r="W29"/>
  <c r="V40"/>
  <c r="V32"/>
  <c r="V43"/>
  <c r="V39"/>
  <c r="V46"/>
  <c r="V42"/>
  <c r="V38"/>
  <c r="V34"/>
  <c r="V30"/>
  <c r="V33"/>
  <c r="V35"/>
  <c r="V37"/>
  <c r="V31"/>
  <c r="V44"/>
  <c r="V36"/>
  <c r="V41"/>
  <c r="V45"/>
  <c r="X12"/>
  <c r="U61"/>
  <c r="U53"/>
  <c r="U54"/>
  <c r="U56"/>
  <c r="U59"/>
  <c r="U55"/>
  <c r="U51"/>
  <c r="U58"/>
  <c r="U49"/>
  <c r="U60"/>
  <c r="U52"/>
  <c r="U48"/>
  <c r="U57"/>
  <c r="U62"/>
  <c r="U47"/>
  <c r="U50"/>
  <c r="V6"/>
  <c r="X28" l="1"/>
  <c r="X24"/>
  <c r="X20"/>
  <c r="X16"/>
  <c r="X27"/>
  <c r="X23"/>
  <c r="X19"/>
  <c r="X15"/>
  <c r="X29"/>
  <c r="X26"/>
  <c r="X22"/>
  <c r="X18"/>
  <c r="X14"/>
  <c r="X21"/>
  <c r="X17"/>
  <c r="X25"/>
  <c r="X13"/>
  <c r="W44"/>
  <c r="W40"/>
  <c r="W36"/>
  <c r="W32"/>
  <c r="W45"/>
  <c r="W41"/>
  <c r="W37"/>
  <c r="W33"/>
  <c r="W46"/>
  <c r="W42"/>
  <c r="W38"/>
  <c r="W30"/>
  <c r="W43"/>
  <c r="W35"/>
  <c r="W34"/>
  <c r="W39"/>
  <c r="W31"/>
  <c r="Y12"/>
  <c r="V59"/>
  <c r="V55"/>
  <c r="V51"/>
  <c r="V56"/>
  <c r="V50"/>
  <c r="V62"/>
  <c r="V49"/>
  <c r="V58"/>
  <c r="V61"/>
  <c r="V57"/>
  <c r="V53"/>
  <c r="V60"/>
  <c r="V52"/>
  <c r="V48"/>
  <c r="V47"/>
  <c r="V54"/>
  <c r="W6"/>
  <c r="Y22" l="1"/>
  <c r="Y14"/>
  <c r="Y17"/>
  <c r="Y23"/>
  <c r="Y15"/>
  <c r="Y13"/>
  <c r="Y24"/>
  <c r="Y16"/>
  <c r="Y29"/>
  <c r="Y26"/>
  <c r="Y18"/>
  <c r="Y25"/>
  <c r="Y27"/>
  <c r="Y19"/>
  <c r="Y21"/>
  <c r="Y28"/>
  <c r="Y20"/>
  <c r="X43"/>
  <c r="X39"/>
  <c r="X35"/>
  <c r="X31"/>
  <c r="X34"/>
  <c r="X36"/>
  <c r="X30"/>
  <c r="X32"/>
  <c r="X46"/>
  <c r="X45"/>
  <c r="X41"/>
  <c r="X37"/>
  <c r="X33"/>
  <c r="X42"/>
  <c r="X44"/>
  <c r="X38"/>
  <c r="X40"/>
  <c r="X6"/>
  <c r="W60"/>
  <c r="W56"/>
  <c r="W52"/>
  <c r="W55"/>
  <c r="W50"/>
  <c r="W61"/>
  <c r="W53"/>
  <c r="W47"/>
  <c r="W62"/>
  <c r="W58"/>
  <c r="W54"/>
  <c r="W59"/>
  <c r="W51"/>
  <c r="W48"/>
  <c r="W57"/>
  <c r="W49"/>
  <c r="Z12"/>
  <c r="Y6" s="1"/>
  <c r="Y41" l="1"/>
  <c r="Y33"/>
  <c r="Y40"/>
  <c r="Y32"/>
  <c r="Y46"/>
  <c r="Y43"/>
  <c r="Y39"/>
  <c r="Y35"/>
  <c r="Y31"/>
  <c r="Y42"/>
  <c r="Y38"/>
  <c r="Y34"/>
  <c r="Y30"/>
  <c r="Y45"/>
  <c r="Y37"/>
  <c r="Y44"/>
  <c r="Y36"/>
  <c r="Z25"/>
  <c r="Z21"/>
  <c r="Z17"/>
  <c r="Z13"/>
  <c r="Z26"/>
  <c r="Z18"/>
  <c r="Z27"/>
  <c r="Z23"/>
  <c r="Z19"/>
  <c r="Z15"/>
  <c r="Z28"/>
  <c r="Z24"/>
  <c r="Z20"/>
  <c r="Z16"/>
  <c r="Z29"/>
  <c r="Z22"/>
  <c r="Z14"/>
  <c r="X53"/>
  <c r="X55"/>
  <c r="X60"/>
  <c r="X56"/>
  <c r="X52"/>
  <c r="X57"/>
  <c r="X49"/>
  <c r="X48"/>
  <c r="X50"/>
  <c r="X59"/>
  <c r="X62"/>
  <c r="X58"/>
  <c r="X54"/>
  <c r="X61"/>
  <c r="X47"/>
  <c r="X51"/>
  <c r="AA12"/>
  <c r="AA20" l="1"/>
  <c r="AA25"/>
  <c r="AA22"/>
  <c r="AA27"/>
  <c r="AA19"/>
  <c r="AA14"/>
  <c r="AA24"/>
  <c r="AA16"/>
  <c r="AA18"/>
  <c r="AA21"/>
  <c r="AA13"/>
  <c r="AA29"/>
  <c r="AA23"/>
  <c r="AA15"/>
  <c r="AA28"/>
  <c r="AA26"/>
  <c r="AA17"/>
  <c r="Y48"/>
  <c r="Y61"/>
  <c r="Y57"/>
  <c r="Y53"/>
  <c r="Y60"/>
  <c r="Y52"/>
  <c r="Y47"/>
  <c r="Y58"/>
  <c r="Y50"/>
  <c r="Y59"/>
  <c r="Y55"/>
  <c r="Y51"/>
  <c r="Y56"/>
  <c r="Y49"/>
  <c r="Y62"/>
  <c r="Y54"/>
  <c r="AB12"/>
  <c r="Z46"/>
  <c r="Z44"/>
  <c r="Z40"/>
  <c r="Z36"/>
  <c r="Z32"/>
  <c r="Z43"/>
  <c r="Z45"/>
  <c r="Z39"/>
  <c r="Z41"/>
  <c r="Z42"/>
  <c r="Z38"/>
  <c r="Z34"/>
  <c r="Z30"/>
  <c r="Z35"/>
  <c r="Z37"/>
  <c r="Z31"/>
  <c r="Z33"/>
  <c r="Z6"/>
  <c r="AC12" l="1"/>
  <c r="AB29"/>
  <c r="AB6"/>
  <c r="AB28"/>
  <c r="AB24"/>
  <c r="AB20"/>
  <c r="AB16"/>
  <c r="AB27"/>
  <c r="AB23"/>
  <c r="AB19"/>
  <c r="AB15"/>
  <c r="AD12"/>
  <c r="AB26"/>
  <c r="AB22"/>
  <c r="AB14"/>
  <c r="AB21"/>
  <c r="AB13"/>
  <c r="AB18"/>
  <c r="AB25"/>
  <c r="AB17"/>
  <c r="Z59"/>
  <c r="Z55"/>
  <c r="Z51"/>
  <c r="Z58"/>
  <c r="Z50"/>
  <c r="Z49"/>
  <c r="Z56"/>
  <c r="Z60"/>
  <c r="Z61"/>
  <c r="Z57"/>
  <c r="Z53"/>
  <c r="Z62"/>
  <c r="Z54"/>
  <c r="Z48"/>
  <c r="Z52"/>
  <c r="Z47"/>
  <c r="AA42"/>
  <c r="AA38"/>
  <c r="AA34"/>
  <c r="AA30"/>
  <c r="AA43"/>
  <c r="AA39"/>
  <c r="AA35"/>
  <c r="AA31"/>
  <c r="AA44"/>
  <c r="AA40"/>
  <c r="AA36"/>
  <c r="AA32"/>
  <c r="AA45"/>
  <c r="AA41"/>
  <c r="AA37"/>
  <c r="AA33"/>
  <c r="AA46"/>
  <c r="AA6"/>
  <c r="AA62" l="1"/>
  <c r="AA58"/>
  <c r="AA54"/>
  <c r="AA50"/>
  <c r="AA57"/>
  <c r="AA48"/>
  <c r="AA55"/>
  <c r="AA49"/>
  <c r="AA56"/>
  <c r="AA61"/>
  <c r="AA59"/>
  <c r="AA47"/>
  <c r="AA60"/>
  <c r="AA52"/>
  <c r="AA53"/>
  <c r="AA51"/>
  <c r="AC24"/>
  <c r="AC16"/>
  <c r="AC23"/>
  <c r="AC21"/>
  <c r="AC13"/>
  <c r="AC22"/>
  <c r="AC14"/>
  <c r="AC15"/>
  <c r="AC29"/>
  <c r="AC28"/>
  <c r="AC20"/>
  <c r="AC27"/>
  <c r="AC25"/>
  <c r="AC17"/>
  <c r="AC26"/>
  <c r="AC18"/>
  <c r="AC19"/>
  <c r="AC6"/>
  <c r="AE12"/>
  <c r="AD25"/>
  <c r="AD21"/>
  <c r="AD17"/>
  <c r="AD13"/>
  <c r="AD26"/>
  <c r="AD22"/>
  <c r="AD18"/>
  <c r="AD14"/>
  <c r="AD29"/>
  <c r="AD27"/>
  <c r="AD23"/>
  <c r="AD19"/>
  <c r="AD15"/>
  <c r="AD28"/>
  <c r="AD24"/>
  <c r="AD20"/>
  <c r="AD16"/>
  <c r="AF12"/>
  <c r="AB43"/>
  <c r="AB39"/>
  <c r="AB35"/>
  <c r="AB31"/>
  <c r="AB36"/>
  <c r="AB30"/>
  <c r="AB32"/>
  <c r="AB34"/>
  <c r="AB45"/>
  <c r="AB41"/>
  <c r="AB37"/>
  <c r="AB33"/>
  <c r="AB44"/>
  <c r="AB38"/>
  <c r="AB40"/>
  <c r="AB42"/>
  <c r="AB46"/>
  <c r="AB62" l="1"/>
  <c r="AB58"/>
  <c r="AB54"/>
  <c r="AB50"/>
  <c r="AB55"/>
  <c r="AB49"/>
  <c r="AB53"/>
  <c r="AB48"/>
  <c r="AB61"/>
  <c r="AB60"/>
  <c r="AB56"/>
  <c r="AB52"/>
  <c r="AB59"/>
  <c r="AB51"/>
  <c r="AB47"/>
  <c r="AB57"/>
  <c r="AF28"/>
  <c r="AF20"/>
  <c r="AF19"/>
  <c r="AF29"/>
  <c r="AF27"/>
  <c r="AF21"/>
  <c r="AF22"/>
  <c r="AF23"/>
  <c r="AF24"/>
  <c r="AF25"/>
  <c r="AF26"/>
  <c r="AF13"/>
  <c r="AF14"/>
  <c r="AF15"/>
  <c r="AF16"/>
  <c r="AF17"/>
  <c r="AF18"/>
  <c r="AD6"/>
  <c r="AE21"/>
  <c r="AE13"/>
  <c r="AE26"/>
  <c r="AE18"/>
  <c r="AE24"/>
  <c r="AE27"/>
  <c r="AE19"/>
  <c r="AE20"/>
  <c r="AE6"/>
  <c r="AG12"/>
  <c r="AE25"/>
  <c r="AE17"/>
  <c r="AE28"/>
  <c r="AE22"/>
  <c r="AE14"/>
  <c r="AE16"/>
  <c r="AE23"/>
  <c r="AE15"/>
  <c r="AE29"/>
  <c r="AC45"/>
  <c r="AC41"/>
  <c r="AC37"/>
  <c r="AC33"/>
  <c r="AC44"/>
  <c r="AC40"/>
  <c r="AC36"/>
  <c r="AC32"/>
  <c r="AC46"/>
  <c r="AC43"/>
  <c r="AC39"/>
  <c r="AC35"/>
  <c r="AC31"/>
  <c r="AC42"/>
  <c r="AC38"/>
  <c r="AC34"/>
  <c r="AC30"/>
  <c r="AD42"/>
  <c r="AD38"/>
  <c r="AD34"/>
  <c r="AD30"/>
  <c r="AD37"/>
  <c r="AD31"/>
  <c r="AD33"/>
  <c r="AD35"/>
  <c r="AD46"/>
  <c r="AD45"/>
  <c r="AD41"/>
  <c r="AD44"/>
  <c r="AD40"/>
  <c r="AD36"/>
  <c r="AD32"/>
  <c r="AD39"/>
  <c r="AD43"/>
  <c r="AC59" l="1"/>
  <c r="AC55"/>
  <c r="AC51"/>
  <c r="AC58"/>
  <c r="AC50"/>
  <c r="AC47"/>
  <c r="AC56"/>
  <c r="AC48"/>
  <c r="AC61"/>
  <c r="AC57"/>
  <c r="AC53"/>
  <c r="AC62"/>
  <c r="AC54"/>
  <c r="AC49"/>
  <c r="AC60"/>
  <c r="AC52"/>
  <c r="AF6"/>
  <c r="AG22"/>
  <c r="AG14"/>
  <c r="AG27"/>
  <c r="AG19"/>
  <c r="AG25"/>
  <c r="AG28"/>
  <c r="AG20"/>
  <c r="AG21"/>
  <c r="AG29"/>
  <c r="AG26"/>
  <c r="AG18"/>
  <c r="AG13"/>
  <c r="AG23"/>
  <c r="AG15"/>
  <c r="AG17"/>
  <c r="AG24"/>
  <c r="AG16"/>
  <c r="AD61"/>
  <c r="AD57"/>
  <c r="AD53"/>
  <c r="AD60"/>
  <c r="AD52"/>
  <c r="AD50"/>
  <c r="AD58"/>
  <c r="AD62"/>
  <c r="AD59"/>
  <c r="AD55"/>
  <c r="AD51"/>
  <c r="AD56"/>
  <c r="AD48"/>
  <c r="AD54"/>
  <c r="AD47"/>
  <c r="AD49"/>
  <c r="AE44"/>
  <c r="AE40"/>
  <c r="AE36"/>
  <c r="AE32"/>
  <c r="AE45"/>
  <c r="AE41"/>
  <c r="AE37"/>
  <c r="AE33"/>
  <c r="AE46"/>
  <c r="AE43"/>
  <c r="AE35"/>
  <c r="AE42"/>
  <c r="AE38"/>
  <c r="AE34"/>
  <c r="AE30"/>
  <c r="AE39"/>
  <c r="AE31"/>
  <c r="AF45"/>
  <c r="AF41"/>
  <c r="AF37"/>
  <c r="AF33"/>
  <c r="AF38"/>
  <c r="AF40"/>
  <c r="AF42"/>
  <c r="AF44"/>
  <c r="AF43"/>
  <c r="AF39"/>
  <c r="AF35"/>
  <c r="AF31"/>
  <c r="AF30"/>
  <c r="AF32"/>
  <c r="AF34"/>
  <c r="AF36"/>
  <c r="AF46"/>
  <c r="D12" i="7"/>
  <c r="D29" l="1"/>
  <c r="D23"/>
  <c r="D21"/>
  <c r="D28"/>
  <c r="D24"/>
  <c r="D27"/>
  <c r="D19"/>
  <c r="D25"/>
  <c r="D17"/>
  <c r="D26"/>
  <c r="D16"/>
  <c r="D20"/>
  <c r="D14"/>
  <c r="D15"/>
  <c r="D13"/>
  <c r="D18"/>
  <c r="D22"/>
  <c r="AE60" i="6"/>
  <c r="AE52"/>
  <c r="AE59"/>
  <c r="AE51"/>
  <c r="AE53"/>
  <c r="AE62"/>
  <c r="AE58"/>
  <c r="AE54"/>
  <c r="AE50"/>
  <c r="AE55"/>
  <c r="AE48"/>
  <c r="AE57"/>
  <c r="AE49"/>
  <c r="AE56"/>
  <c r="AE61"/>
  <c r="AE47"/>
  <c r="AG43"/>
  <c r="AG35"/>
  <c r="AG42"/>
  <c r="AG34"/>
  <c r="AG45"/>
  <c r="AG41"/>
  <c r="AG37"/>
  <c r="AG33"/>
  <c r="AG44"/>
  <c r="AG40"/>
  <c r="AG36"/>
  <c r="AG32"/>
  <c r="AG46"/>
  <c r="AG39"/>
  <c r="AG31"/>
  <c r="AG38"/>
  <c r="AG30"/>
  <c r="AF60"/>
  <c r="AF56"/>
  <c r="AF61"/>
  <c r="AF47"/>
  <c r="AF62"/>
  <c r="AF58"/>
  <c r="AF54"/>
  <c r="AF50"/>
  <c r="AF57"/>
  <c r="AF49"/>
  <c r="AF51"/>
  <c r="AF59"/>
  <c r="AF52"/>
  <c r="AF53"/>
  <c r="AF55"/>
  <c r="AF48"/>
  <c r="E12" i="7"/>
  <c r="AG6" i="6"/>
  <c r="E16" i="7" l="1"/>
  <c r="E14"/>
  <c r="E19"/>
  <c r="E17"/>
  <c r="E28"/>
  <c r="E20"/>
  <c r="E26"/>
  <c r="E18"/>
  <c r="E27"/>
  <c r="E25"/>
  <c r="E13"/>
  <c r="E23"/>
  <c r="E29"/>
  <c r="E24"/>
  <c r="E22"/>
  <c r="E21"/>
  <c r="E15"/>
  <c r="D39"/>
  <c r="D37"/>
  <c r="D33"/>
  <c r="D30"/>
  <c r="D43"/>
  <c r="D35"/>
  <c r="D36"/>
  <c r="D42"/>
  <c r="D32"/>
  <c r="D38"/>
  <c r="D40"/>
  <c r="D45"/>
  <c r="D46"/>
  <c r="D41"/>
  <c r="D31"/>
  <c r="D44"/>
  <c r="D34"/>
  <c r="D6"/>
  <c r="AG59" i="6"/>
  <c r="AG55"/>
  <c r="AG51"/>
  <c r="AG56"/>
  <c r="AG49"/>
  <c r="AG62"/>
  <c r="AG54"/>
  <c r="AG48"/>
  <c r="AG61"/>
  <c r="AG57"/>
  <c r="AG53"/>
  <c r="AG60"/>
  <c r="AG52"/>
  <c r="AG47"/>
  <c r="AG58"/>
  <c r="AG50"/>
  <c r="F12" i="7"/>
  <c r="E6" s="1"/>
  <c r="E44" l="1"/>
  <c r="E36"/>
  <c r="E37"/>
  <c r="E43"/>
  <c r="E33"/>
  <c r="E39"/>
  <c r="E30"/>
  <c r="E41"/>
  <c r="E46"/>
  <c r="E40"/>
  <c r="E42"/>
  <c r="E32"/>
  <c r="E38"/>
  <c r="E45"/>
  <c r="E34"/>
  <c r="E35"/>
  <c r="E31"/>
  <c r="F21"/>
  <c r="F13"/>
  <c r="F23"/>
  <c r="F15"/>
  <c r="F20"/>
  <c r="F22"/>
  <c r="F26"/>
  <c r="F16"/>
  <c r="F29"/>
  <c r="F25"/>
  <c r="F17"/>
  <c r="F27"/>
  <c r="F19"/>
  <c r="F28"/>
  <c r="F18"/>
  <c r="F14"/>
  <c r="F24"/>
  <c r="D59"/>
  <c r="D57"/>
  <c r="D49"/>
  <c r="D58"/>
  <c r="D50"/>
  <c r="D56"/>
  <c r="D47"/>
  <c r="D48"/>
  <c r="D61"/>
  <c r="D53"/>
  <c r="D62"/>
  <c r="D54"/>
  <c r="D52"/>
  <c r="D55"/>
  <c r="D60"/>
  <c r="D51"/>
  <c r="G12"/>
  <c r="G29" l="1"/>
  <c r="G22"/>
  <c r="G14"/>
  <c r="G24"/>
  <c r="G16"/>
  <c r="G13"/>
  <c r="G15"/>
  <c r="G17"/>
  <c r="G19"/>
  <c r="G26"/>
  <c r="G28"/>
  <c r="G21"/>
  <c r="G25"/>
  <c r="G18"/>
  <c r="G20"/>
  <c r="G23"/>
  <c r="G27"/>
  <c r="E60"/>
  <c r="E62"/>
  <c r="E54"/>
  <c r="E59"/>
  <c r="E51"/>
  <c r="E53"/>
  <c r="E48"/>
  <c r="E49"/>
  <c r="E56"/>
  <c r="E58"/>
  <c r="E50"/>
  <c r="E55"/>
  <c r="E47"/>
  <c r="E57"/>
  <c r="E61"/>
  <c r="E52"/>
  <c r="H12"/>
  <c r="I12" s="1"/>
  <c r="F45"/>
  <c r="F37"/>
  <c r="F38"/>
  <c r="F44"/>
  <c r="F34"/>
  <c r="F40"/>
  <c r="F31"/>
  <c r="F36"/>
  <c r="F41"/>
  <c r="F43"/>
  <c r="F33"/>
  <c r="F30"/>
  <c r="F35"/>
  <c r="F42"/>
  <c r="F32"/>
  <c r="F46"/>
  <c r="F39"/>
  <c r="F6"/>
  <c r="I24" l="1"/>
  <c r="I16"/>
  <c r="I22"/>
  <c r="I14"/>
  <c r="I15"/>
  <c r="I17"/>
  <c r="I13"/>
  <c r="I19"/>
  <c r="I28"/>
  <c r="I20"/>
  <c r="I26"/>
  <c r="I18"/>
  <c r="I23"/>
  <c r="I25"/>
  <c r="I21"/>
  <c r="I27"/>
  <c r="I29"/>
  <c r="G38"/>
  <c r="G39"/>
  <c r="G30"/>
  <c r="G40"/>
  <c r="G31"/>
  <c r="G36"/>
  <c r="G37"/>
  <c r="G33"/>
  <c r="G46"/>
  <c r="G42"/>
  <c r="G34"/>
  <c r="G35"/>
  <c r="G32"/>
  <c r="G44"/>
  <c r="G45"/>
  <c r="G41"/>
  <c r="G43"/>
  <c r="F57"/>
  <c r="F55"/>
  <c r="F47"/>
  <c r="F56"/>
  <c r="F48"/>
  <c r="F58"/>
  <c r="F62"/>
  <c r="F53"/>
  <c r="F61"/>
  <c r="F59"/>
  <c r="F51"/>
  <c r="F60"/>
  <c r="F52"/>
  <c r="F54"/>
  <c r="F49"/>
  <c r="F50"/>
  <c r="H23"/>
  <c r="H15"/>
  <c r="H21"/>
  <c r="H13"/>
  <c r="H14"/>
  <c r="H24"/>
  <c r="H28"/>
  <c r="H18"/>
  <c r="H29"/>
  <c r="H19"/>
  <c r="H17"/>
  <c r="H22"/>
  <c r="H16"/>
  <c r="H27"/>
  <c r="H25"/>
  <c r="H20"/>
  <c r="H26"/>
  <c r="H6"/>
  <c r="J12"/>
  <c r="G6"/>
  <c r="J16" l="1"/>
  <c r="J14"/>
  <c r="J25"/>
  <c r="J17"/>
  <c r="J27"/>
  <c r="J19"/>
  <c r="J24"/>
  <c r="J22"/>
  <c r="J18"/>
  <c r="J20"/>
  <c r="J29"/>
  <c r="J21"/>
  <c r="J13"/>
  <c r="J23"/>
  <c r="J15"/>
  <c r="J26"/>
  <c r="J28"/>
  <c r="H39"/>
  <c r="H45"/>
  <c r="H31"/>
  <c r="H36"/>
  <c r="H42"/>
  <c r="H33"/>
  <c r="H30"/>
  <c r="H34"/>
  <c r="H43"/>
  <c r="H35"/>
  <c r="H40"/>
  <c r="H41"/>
  <c r="H32"/>
  <c r="H37"/>
  <c r="H44"/>
  <c r="H38"/>
  <c r="H46"/>
  <c r="I40"/>
  <c r="I32"/>
  <c r="I43"/>
  <c r="I39"/>
  <c r="I46"/>
  <c r="I44"/>
  <c r="I36"/>
  <c r="I35"/>
  <c r="I42"/>
  <c r="I33"/>
  <c r="I38"/>
  <c r="I30"/>
  <c r="I45"/>
  <c r="I41"/>
  <c r="I37"/>
  <c r="I34"/>
  <c r="I31"/>
  <c r="I6"/>
  <c r="G58"/>
  <c r="G56"/>
  <c r="G48"/>
  <c r="G57"/>
  <c r="G49"/>
  <c r="G47"/>
  <c r="G50"/>
  <c r="G54"/>
  <c r="G62"/>
  <c r="G60"/>
  <c r="G52"/>
  <c r="G61"/>
  <c r="G53"/>
  <c r="G55"/>
  <c r="G59"/>
  <c r="G51"/>
  <c r="K12"/>
  <c r="K22" l="1"/>
  <c r="K14"/>
  <c r="K24"/>
  <c r="K16"/>
  <c r="K17"/>
  <c r="K27"/>
  <c r="K21"/>
  <c r="K23"/>
  <c r="K26"/>
  <c r="K18"/>
  <c r="K28"/>
  <c r="K20"/>
  <c r="K25"/>
  <c r="K15"/>
  <c r="K19"/>
  <c r="K13"/>
  <c r="K29"/>
  <c r="I56"/>
  <c r="I58"/>
  <c r="I50"/>
  <c r="I55"/>
  <c r="I47"/>
  <c r="I49"/>
  <c r="I52"/>
  <c r="I48"/>
  <c r="I60"/>
  <c r="I62"/>
  <c r="I54"/>
  <c r="I59"/>
  <c r="I51"/>
  <c r="I57"/>
  <c r="I61"/>
  <c r="I53"/>
  <c r="J41"/>
  <c r="J42"/>
  <c r="J33"/>
  <c r="J38"/>
  <c r="J30"/>
  <c r="J39"/>
  <c r="J35"/>
  <c r="J40"/>
  <c r="J46"/>
  <c r="J31"/>
  <c r="J45"/>
  <c r="J37"/>
  <c r="J36"/>
  <c r="J43"/>
  <c r="J34"/>
  <c r="J44"/>
  <c r="J32"/>
  <c r="J6"/>
  <c r="H49"/>
  <c r="H50"/>
  <c r="H51"/>
  <c r="H59"/>
  <c r="H61"/>
  <c r="H53"/>
  <c r="H62"/>
  <c r="H54"/>
  <c r="H56"/>
  <c r="H60"/>
  <c r="H52"/>
  <c r="H55"/>
  <c r="H57"/>
  <c r="H58"/>
  <c r="H48"/>
  <c r="H47"/>
  <c r="L12"/>
  <c r="K6" s="1"/>
  <c r="K42" l="1"/>
  <c r="K43"/>
  <c r="K34"/>
  <c r="K44"/>
  <c r="K31"/>
  <c r="K40"/>
  <c r="K32"/>
  <c r="K36"/>
  <c r="K38"/>
  <c r="K30"/>
  <c r="K39"/>
  <c r="K35"/>
  <c r="K33"/>
  <c r="K46"/>
  <c r="K37"/>
  <c r="K45"/>
  <c r="K41"/>
  <c r="L27"/>
  <c r="L19"/>
  <c r="L25"/>
  <c r="L17"/>
  <c r="L26"/>
  <c r="L24"/>
  <c r="L20"/>
  <c r="L22"/>
  <c r="L18"/>
  <c r="L14"/>
  <c r="L23"/>
  <c r="L15"/>
  <c r="L21"/>
  <c r="L13"/>
  <c r="L28"/>
  <c r="L16"/>
  <c r="L29"/>
  <c r="J61"/>
  <c r="J59"/>
  <c r="J51"/>
  <c r="J60"/>
  <c r="J52"/>
  <c r="J58"/>
  <c r="J62"/>
  <c r="J54"/>
  <c r="J55"/>
  <c r="J47"/>
  <c r="J48"/>
  <c r="J53"/>
  <c r="J57"/>
  <c r="J56"/>
  <c r="J50"/>
  <c r="J49"/>
  <c r="M12"/>
  <c r="M28" l="1"/>
  <c r="M20"/>
  <c r="M26"/>
  <c r="M18"/>
  <c r="M27"/>
  <c r="M17"/>
  <c r="M13"/>
  <c r="M23"/>
  <c r="M29"/>
  <c r="M16"/>
  <c r="M19"/>
  <c r="M25"/>
  <c r="M15"/>
  <c r="M24"/>
  <c r="M22"/>
  <c r="M14"/>
  <c r="M21"/>
  <c r="L6"/>
  <c r="L39"/>
  <c r="L44"/>
  <c r="L31"/>
  <c r="L40"/>
  <c r="L41"/>
  <c r="L33"/>
  <c r="L30"/>
  <c r="L42"/>
  <c r="L43"/>
  <c r="L35"/>
  <c r="L38"/>
  <c r="L45"/>
  <c r="L32"/>
  <c r="L36"/>
  <c r="L37"/>
  <c r="L34"/>
  <c r="L46"/>
  <c r="K58"/>
  <c r="K56"/>
  <c r="K48"/>
  <c r="K57"/>
  <c r="K49"/>
  <c r="K51"/>
  <c r="K47"/>
  <c r="K55"/>
  <c r="K62"/>
  <c r="K60"/>
  <c r="K52"/>
  <c r="K61"/>
  <c r="K53"/>
  <c r="K59"/>
  <c r="K54"/>
  <c r="K50"/>
  <c r="N12"/>
  <c r="O12" s="1"/>
  <c r="O22" l="1"/>
  <c r="O14"/>
  <c r="O24"/>
  <c r="O16"/>
  <c r="O13"/>
  <c r="O23"/>
  <c r="O19"/>
  <c r="O17"/>
  <c r="O29"/>
  <c r="O26"/>
  <c r="O18"/>
  <c r="O28"/>
  <c r="O20"/>
  <c r="O21"/>
  <c r="O27"/>
  <c r="O15"/>
  <c r="O25"/>
  <c r="L55"/>
  <c r="L57"/>
  <c r="L49"/>
  <c r="L58"/>
  <c r="L50"/>
  <c r="L52"/>
  <c r="L48"/>
  <c r="L51"/>
  <c r="L59"/>
  <c r="L61"/>
  <c r="L53"/>
  <c r="L62"/>
  <c r="L54"/>
  <c r="L60"/>
  <c r="L47"/>
  <c r="L56"/>
  <c r="M40"/>
  <c r="M45"/>
  <c r="M32"/>
  <c r="M35"/>
  <c r="M42"/>
  <c r="M34"/>
  <c r="M43"/>
  <c r="M38"/>
  <c r="M44"/>
  <c r="M36"/>
  <c r="M39"/>
  <c r="M41"/>
  <c r="M33"/>
  <c r="M37"/>
  <c r="M30"/>
  <c r="M31"/>
  <c r="M46"/>
  <c r="N29"/>
  <c r="N21"/>
  <c r="N13"/>
  <c r="N23"/>
  <c r="N15"/>
  <c r="N20"/>
  <c r="N14"/>
  <c r="N16"/>
  <c r="N18"/>
  <c r="P12"/>
  <c r="Q12" s="1"/>
  <c r="N25"/>
  <c r="N17"/>
  <c r="N27"/>
  <c r="N19"/>
  <c r="N28"/>
  <c r="N22"/>
  <c r="N24"/>
  <c r="N26"/>
  <c r="N6"/>
  <c r="M6"/>
  <c r="Q16" l="1"/>
  <c r="Q14"/>
  <c r="Q17"/>
  <c r="Q29"/>
  <c r="Q28"/>
  <c r="Q20"/>
  <c r="Q26"/>
  <c r="Q18"/>
  <c r="Q23"/>
  <c r="Q25"/>
  <c r="Q27"/>
  <c r="Q21"/>
  <c r="Q24"/>
  <c r="Q22"/>
  <c r="Q15"/>
  <c r="Q19"/>
  <c r="Q13"/>
  <c r="N41"/>
  <c r="N40"/>
  <c r="N33"/>
  <c r="N36"/>
  <c r="N30"/>
  <c r="N38"/>
  <c r="N39"/>
  <c r="N44"/>
  <c r="N46"/>
  <c r="N45"/>
  <c r="N37"/>
  <c r="N35"/>
  <c r="N42"/>
  <c r="N34"/>
  <c r="N43"/>
  <c r="N31"/>
  <c r="N32"/>
  <c r="O42"/>
  <c r="O41"/>
  <c r="O34"/>
  <c r="O43"/>
  <c r="O31"/>
  <c r="O39"/>
  <c r="O45"/>
  <c r="O40"/>
  <c r="O46"/>
  <c r="O38"/>
  <c r="O36"/>
  <c r="O30"/>
  <c r="O37"/>
  <c r="O44"/>
  <c r="O32"/>
  <c r="O33"/>
  <c r="O35"/>
  <c r="P27"/>
  <c r="P19"/>
  <c r="P25"/>
  <c r="P17"/>
  <c r="P22"/>
  <c r="P28"/>
  <c r="P16"/>
  <c r="P26"/>
  <c r="P14"/>
  <c r="P20"/>
  <c r="P29"/>
  <c r="P23"/>
  <c r="P15"/>
  <c r="P21"/>
  <c r="P13"/>
  <c r="P24"/>
  <c r="P18"/>
  <c r="P6"/>
  <c r="R12"/>
  <c r="Q6" s="1"/>
  <c r="M60"/>
  <c r="M62"/>
  <c r="M54"/>
  <c r="M59"/>
  <c r="M51"/>
  <c r="M61"/>
  <c r="M48"/>
  <c r="M52"/>
  <c r="M56"/>
  <c r="M58"/>
  <c r="M50"/>
  <c r="M55"/>
  <c r="M47"/>
  <c r="M53"/>
  <c r="M49"/>
  <c r="M57"/>
  <c r="O6"/>
  <c r="O50" l="1"/>
  <c r="O59"/>
  <c r="O62"/>
  <c r="O60"/>
  <c r="O52"/>
  <c r="O61"/>
  <c r="O53"/>
  <c r="O47"/>
  <c r="O55"/>
  <c r="O54"/>
  <c r="O58"/>
  <c r="O56"/>
  <c r="O48"/>
  <c r="O57"/>
  <c r="O49"/>
  <c r="O51"/>
  <c r="R21"/>
  <c r="R13"/>
  <c r="R23"/>
  <c r="R15"/>
  <c r="R16"/>
  <c r="R26"/>
  <c r="R28"/>
  <c r="R22"/>
  <c r="R25"/>
  <c r="R27"/>
  <c r="R19"/>
  <c r="R14"/>
  <c r="R20"/>
  <c r="R29"/>
  <c r="R17"/>
  <c r="R24"/>
  <c r="R18"/>
  <c r="P39"/>
  <c r="P31"/>
  <c r="P45"/>
  <c r="P30"/>
  <c r="P43"/>
  <c r="P35"/>
  <c r="P37"/>
  <c r="P44"/>
  <c r="P32"/>
  <c r="P40"/>
  <c r="P41"/>
  <c r="P36"/>
  <c r="P42"/>
  <c r="P38"/>
  <c r="P33"/>
  <c r="P34"/>
  <c r="P46"/>
  <c r="N61"/>
  <c r="N59"/>
  <c r="N51"/>
  <c r="N60"/>
  <c r="N52"/>
  <c r="N62"/>
  <c r="N49"/>
  <c r="N58"/>
  <c r="N57"/>
  <c r="N47"/>
  <c r="N48"/>
  <c r="N50"/>
  <c r="N55"/>
  <c r="N56"/>
  <c r="N54"/>
  <c r="N53"/>
  <c r="Q40"/>
  <c r="Q43"/>
  <c r="Q32"/>
  <c r="Q39"/>
  <c r="Q41"/>
  <c r="Q34"/>
  <c r="Q31"/>
  <c r="Q37"/>
  <c r="Q46"/>
  <c r="Q44"/>
  <c r="Q36"/>
  <c r="Q38"/>
  <c r="Q45"/>
  <c r="Q33"/>
  <c r="Q35"/>
  <c r="Q30"/>
  <c r="Q42"/>
  <c r="S12"/>
  <c r="R6" s="1"/>
  <c r="Q60" l="1"/>
  <c r="Q62"/>
  <c r="Q54"/>
  <c r="Q59"/>
  <c r="Q51"/>
  <c r="Q49"/>
  <c r="Q57"/>
  <c r="Q48"/>
  <c r="Q56"/>
  <c r="Q58"/>
  <c r="Q55"/>
  <c r="Q47"/>
  <c r="Q53"/>
  <c r="Q50"/>
  <c r="Q52"/>
  <c r="Q61"/>
  <c r="S26"/>
  <c r="S18"/>
  <c r="S28"/>
  <c r="S20"/>
  <c r="S25"/>
  <c r="S23"/>
  <c r="S19"/>
  <c r="S21"/>
  <c r="S29"/>
  <c r="S22"/>
  <c r="S24"/>
  <c r="S17"/>
  <c r="S27"/>
  <c r="S13"/>
  <c r="S14"/>
  <c r="S16"/>
  <c r="S15"/>
  <c r="P55"/>
  <c r="P57"/>
  <c r="P49"/>
  <c r="P58"/>
  <c r="P50"/>
  <c r="P51"/>
  <c r="P52"/>
  <c r="P47"/>
  <c r="P59"/>
  <c r="P53"/>
  <c r="P54"/>
  <c r="P56"/>
  <c r="P61"/>
  <c r="P62"/>
  <c r="P48"/>
  <c r="P60"/>
  <c r="R45"/>
  <c r="R37"/>
  <c r="R39"/>
  <c r="R40"/>
  <c r="R34"/>
  <c r="R42"/>
  <c r="R31"/>
  <c r="R32"/>
  <c r="R44"/>
  <c r="R33"/>
  <c r="R30"/>
  <c r="R36"/>
  <c r="R38"/>
  <c r="R46"/>
  <c r="R41"/>
  <c r="R35"/>
  <c r="R43"/>
  <c r="T12"/>
  <c r="T23" l="1"/>
  <c r="T15"/>
  <c r="T21"/>
  <c r="T13"/>
  <c r="T18"/>
  <c r="T20"/>
  <c r="T22"/>
  <c r="T16"/>
  <c r="T29"/>
  <c r="T27"/>
  <c r="T19"/>
  <c r="T25"/>
  <c r="T17"/>
  <c r="T26"/>
  <c r="T28"/>
  <c r="T24"/>
  <c r="T14"/>
  <c r="R57"/>
  <c r="R55"/>
  <c r="R47"/>
  <c r="R56"/>
  <c r="R48"/>
  <c r="R53"/>
  <c r="R54"/>
  <c r="R49"/>
  <c r="R61"/>
  <c r="R59"/>
  <c r="R51"/>
  <c r="R60"/>
  <c r="R52"/>
  <c r="R50"/>
  <c r="R58"/>
  <c r="R62"/>
  <c r="S38"/>
  <c r="S40"/>
  <c r="S34"/>
  <c r="S41"/>
  <c r="S31"/>
  <c r="S37"/>
  <c r="S33"/>
  <c r="S39"/>
  <c r="S46"/>
  <c r="S42"/>
  <c r="S45"/>
  <c r="S35"/>
  <c r="S30"/>
  <c r="S36"/>
  <c r="S43"/>
  <c r="S32"/>
  <c r="S44"/>
  <c r="U12"/>
  <c r="S6"/>
  <c r="S58" l="1"/>
  <c r="S56"/>
  <c r="S48"/>
  <c r="S57"/>
  <c r="S49"/>
  <c r="S55"/>
  <c r="S59"/>
  <c r="S50"/>
  <c r="S62"/>
  <c r="S52"/>
  <c r="S61"/>
  <c r="S51"/>
  <c r="S47"/>
  <c r="S60"/>
  <c r="S53"/>
  <c r="S54"/>
  <c r="T43"/>
  <c r="T35"/>
  <c r="T36"/>
  <c r="T42"/>
  <c r="T32"/>
  <c r="T38"/>
  <c r="T45"/>
  <c r="T40"/>
  <c r="T39"/>
  <c r="T41"/>
  <c r="T31"/>
  <c r="T37"/>
  <c r="T44"/>
  <c r="T33"/>
  <c r="T34"/>
  <c r="T30"/>
  <c r="T46"/>
  <c r="T6"/>
  <c r="U28"/>
  <c r="U20"/>
  <c r="U26"/>
  <c r="U18"/>
  <c r="U27"/>
  <c r="U21"/>
  <c r="U23"/>
  <c r="U25"/>
  <c r="U29"/>
  <c r="U24"/>
  <c r="U22"/>
  <c r="U19"/>
  <c r="U15"/>
  <c r="U16"/>
  <c r="U14"/>
  <c r="U13"/>
  <c r="U17"/>
  <c r="V12"/>
  <c r="W12" s="1"/>
  <c r="W29" l="1"/>
  <c r="W22"/>
  <c r="W14"/>
  <c r="W24"/>
  <c r="W16"/>
  <c r="W13"/>
  <c r="W23"/>
  <c r="W27"/>
  <c r="W17"/>
  <c r="W26"/>
  <c r="W18"/>
  <c r="W28"/>
  <c r="W20"/>
  <c r="W21"/>
  <c r="W19"/>
  <c r="W15"/>
  <c r="W25"/>
  <c r="U44"/>
  <c r="U36"/>
  <c r="U37"/>
  <c r="U33"/>
  <c r="U30"/>
  <c r="U40"/>
  <c r="U42"/>
  <c r="U32"/>
  <c r="U38"/>
  <c r="U45"/>
  <c r="U34"/>
  <c r="U35"/>
  <c r="U31"/>
  <c r="U46"/>
  <c r="U43"/>
  <c r="U39"/>
  <c r="U41"/>
  <c r="T61"/>
  <c r="T62"/>
  <c r="T47"/>
  <c r="T55"/>
  <c r="T57"/>
  <c r="T49"/>
  <c r="T58"/>
  <c r="T50"/>
  <c r="T56"/>
  <c r="T60"/>
  <c r="T51"/>
  <c r="T59"/>
  <c r="T53"/>
  <c r="T54"/>
  <c r="T52"/>
  <c r="T48"/>
  <c r="V29"/>
  <c r="V21"/>
  <c r="V13"/>
  <c r="V23"/>
  <c r="V15"/>
  <c r="V20"/>
  <c r="V22"/>
  <c r="V18"/>
  <c r="V16"/>
  <c r="V25"/>
  <c r="V17"/>
  <c r="V27"/>
  <c r="V19"/>
  <c r="V28"/>
  <c r="V26"/>
  <c r="V14"/>
  <c r="V24"/>
  <c r="X12"/>
  <c r="Y12" s="1"/>
  <c r="V6"/>
  <c r="U6"/>
  <c r="Z12" l="1"/>
  <c r="Y24"/>
  <c r="Y16"/>
  <c r="Y22"/>
  <c r="Y14"/>
  <c r="Y15"/>
  <c r="Y13"/>
  <c r="Y17"/>
  <c r="Y19"/>
  <c r="Y6"/>
  <c r="AA12"/>
  <c r="Y28"/>
  <c r="Y20"/>
  <c r="Y26"/>
  <c r="Y18"/>
  <c r="Y23"/>
  <c r="Y21"/>
  <c r="Y25"/>
  <c r="Y27"/>
  <c r="Y29"/>
  <c r="V45"/>
  <c r="V38"/>
  <c r="V40"/>
  <c r="V42"/>
  <c r="V41"/>
  <c r="V43"/>
  <c r="V33"/>
  <c r="V39"/>
  <c r="V30"/>
  <c r="V35"/>
  <c r="V36"/>
  <c r="V32"/>
  <c r="V37"/>
  <c r="V44"/>
  <c r="V34"/>
  <c r="V31"/>
  <c r="V46"/>
  <c r="U60"/>
  <c r="U62"/>
  <c r="U54"/>
  <c r="U59"/>
  <c r="U53"/>
  <c r="U48"/>
  <c r="U56"/>
  <c r="U58"/>
  <c r="U50"/>
  <c r="U55"/>
  <c r="U47"/>
  <c r="U57"/>
  <c r="U61"/>
  <c r="U52"/>
  <c r="U51"/>
  <c r="U49"/>
  <c r="W38"/>
  <c r="W44"/>
  <c r="W30"/>
  <c r="W40"/>
  <c r="W31"/>
  <c r="W36"/>
  <c r="W37"/>
  <c r="W33"/>
  <c r="W42"/>
  <c r="W34"/>
  <c r="W39"/>
  <c r="W45"/>
  <c r="W35"/>
  <c r="W41"/>
  <c r="W32"/>
  <c r="W43"/>
  <c r="W46"/>
  <c r="X27"/>
  <c r="X19"/>
  <c r="X25"/>
  <c r="X17"/>
  <c r="X22"/>
  <c r="X24"/>
  <c r="X26"/>
  <c r="X28"/>
  <c r="X23"/>
  <c r="X15"/>
  <c r="X21"/>
  <c r="X13"/>
  <c r="X14"/>
  <c r="X16"/>
  <c r="X18"/>
  <c r="X20"/>
  <c r="X6"/>
  <c r="X29"/>
  <c r="W6"/>
  <c r="V57" l="1"/>
  <c r="V55"/>
  <c r="V47"/>
  <c r="V56"/>
  <c r="V48"/>
  <c r="V58"/>
  <c r="V62"/>
  <c r="V53"/>
  <c r="V61"/>
  <c r="V59"/>
  <c r="V51"/>
  <c r="V60"/>
  <c r="V52"/>
  <c r="V54"/>
  <c r="V49"/>
  <c r="V50"/>
  <c r="AA29"/>
  <c r="AA18"/>
  <c r="AA28"/>
  <c r="AA27"/>
  <c r="AA13"/>
  <c r="AA22"/>
  <c r="AA14"/>
  <c r="AA24"/>
  <c r="AA16"/>
  <c r="AA17"/>
  <c r="AA19"/>
  <c r="AA21"/>
  <c r="AA15"/>
  <c r="AA26"/>
  <c r="AA20"/>
  <c r="AA25"/>
  <c r="AA23"/>
  <c r="Z21"/>
  <c r="Z13"/>
  <c r="Z23"/>
  <c r="Z15"/>
  <c r="Z16"/>
  <c r="Z18"/>
  <c r="Z14"/>
  <c r="Z20"/>
  <c r="Z29"/>
  <c r="Z6"/>
  <c r="Z25"/>
  <c r="Z17"/>
  <c r="Z27"/>
  <c r="Z19"/>
  <c r="Z24"/>
  <c r="Z26"/>
  <c r="Z22"/>
  <c r="Z28"/>
  <c r="AB12"/>
  <c r="AA6" s="1"/>
  <c r="X43"/>
  <c r="X35"/>
  <c r="X40"/>
  <c r="X31"/>
  <c r="X36"/>
  <c r="X42"/>
  <c r="X33"/>
  <c r="X44"/>
  <c r="X46"/>
  <c r="X39"/>
  <c r="X45"/>
  <c r="X34"/>
  <c r="X41"/>
  <c r="X32"/>
  <c r="X37"/>
  <c r="X38"/>
  <c r="X30"/>
  <c r="W58"/>
  <c r="W48"/>
  <c r="W49"/>
  <c r="W50"/>
  <c r="W62"/>
  <c r="W60"/>
  <c r="W52"/>
  <c r="W61"/>
  <c r="W53"/>
  <c r="W55"/>
  <c r="W59"/>
  <c r="W51"/>
  <c r="W56"/>
  <c r="W57"/>
  <c r="W47"/>
  <c r="W54"/>
  <c r="Y40"/>
  <c r="Y41"/>
  <c r="Y32"/>
  <c r="Y37"/>
  <c r="Y43"/>
  <c r="Y30"/>
  <c r="Y31"/>
  <c r="Y34"/>
  <c r="Y44"/>
  <c r="Y36"/>
  <c r="Y35"/>
  <c r="Y42"/>
  <c r="Y33"/>
  <c r="Y38"/>
  <c r="Y39"/>
  <c r="Y45"/>
  <c r="Y46"/>
  <c r="X61" l="1"/>
  <c r="X62"/>
  <c r="X56"/>
  <c r="X52"/>
  <c r="X55"/>
  <c r="X57"/>
  <c r="X49"/>
  <c r="X58"/>
  <c r="X50"/>
  <c r="X48"/>
  <c r="X51"/>
  <c r="X47"/>
  <c r="X59"/>
  <c r="X53"/>
  <c r="X54"/>
  <c r="X60"/>
  <c r="AA42"/>
  <c r="AA34"/>
  <c r="AA37"/>
  <c r="AA44"/>
  <c r="AA31"/>
  <c r="AA40"/>
  <c r="AA33"/>
  <c r="AA46"/>
  <c r="AA38"/>
  <c r="AA43"/>
  <c r="AA30"/>
  <c r="AA39"/>
  <c r="AA45"/>
  <c r="AA35"/>
  <c r="AA41"/>
  <c r="AA36"/>
  <c r="AA32"/>
  <c r="Y60"/>
  <c r="Y62"/>
  <c r="Y54"/>
  <c r="Y59"/>
  <c r="Y51"/>
  <c r="Y57"/>
  <c r="Y61"/>
  <c r="Y53"/>
  <c r="Y56"/>
  <c r="Y58"/>
  <c r="Y50"/>
  <c r="Y55"/>
  <c r="Y47"/>
  <c r="Y49"/>
  <c r="Y52"/>
  <c r="Y48"/>
  <c r="AB19"/>
  <c r="AB17"/>
  <c r="AB16"/>
  <c r="AB23"/>
  <c r="AB15"/>
  <c r="AB21"/>
  <c r="AB13"/>
  <c r="AB18"/>
  <c r="AB28"/>
  <c r="AB22"/>
  <c r="AB24"/>
  <c r="AB27"/>
  <c r="AB25"/>
  <c r="AB26"/>
  <c r="AB20"/>
  <c r="AB14"/>
  <c r="AB29"/>
  <c r="Z46"/>
  <c r="Z37"/>
  <c r="Z43"/>
  <c r="Z39"/>
  <c r="Z35"/>
  <c r="Z41"/>
  <c r="Z42"/>
  <c r="Z33"/>
  <c r="Z38"/>
  <c r="Z44"/>
  <c r="Z34"/>
  <c r="Z40"/>
  <c r="Z32"/>
  <c r="Z45"/>
  <c r="Z36"/>
  <c r="Z30"/>
  <c r="Z31"/>
  <c r="AC12"/>
  <c r="AD12" s="1"/>
  <c r="AD25" l="1"/>
  <c r="AD27"/>
  <c r="AD28"/>
  <c r="AD14"/>
  <c r="AD29"/>
  <c r="AD21"/>
  <c r="AD13"/>
  <c r="AD23"/>
  <c r="AD15"/>
  <c r="AD20"/>
  <c r="AD22"/>
  <c r="AD26"/>
  <c r="AD16"/>
  <c r="AD17"/>
  <c r="AD19"/>
  <c r="AD18"/>
  <c r="AD24"/>
  <c r="AB6"/>
  <c r="AC28"/>
  <c r="AC20"/>
  <c r="AC26"/>
  <c r="AC18"/>
  <c r="AC27"/>
  <c r="AC25"/>
  <c r="AC13"/>
  <c r="AC23"/>
  <c r="AC29"/>
  <c r="AC24"/>
  <c r="AC16"/>
  <c r="AC22"/>
  <c r="AC14"/>
  <c r="AC19"/>
  <c r="AC21"/>
  <c r="AC17"/>
  <c r="AC15"/>
  <c r="AC6"/>
  <c r="AE12"/>
  <c r="Z57"/>
  <c r="Z55"/>
  <c r="Z47"/>
  <c r="Z56"/>
  <c r="Z48"/>
  <c r="Z50"/>
  <c r="Z53"/>
  <c r="Z49"/>
  <c r="Z61"/>
  <c r="Z59"/>
  <c r="Z51"/>
  <c r="Z60"/>
  <c r="Z52"/>
  <c r="Z58"/>
  <c r="Z62"/>
  <c r="Z54"/>
  <c r="AB43"/>
  <c r="AB35"/>
  <c r="AB38"/>
  <c r="AB45"/>
  <c r="AB34"/>
  <c r="AB41"/>
  <c r="AB33"/>
  <c r="AB37"/>
  <c r="AB39"/>
  <c r="AB44"/>
  <c r="AB31"/>
  <c r="AB40"/>
  <c r="AB32"/>
  <c r="AB36"/>
  <c r="AB42"/>
  <c r="AB30"/>
  <c r="AB46"/>
  <c r="AA58"/>
  <c r="AA56"/>
  <c r="AA48"/>
  <c r="AA57"/>
  <c r="AA51"/>
  <c r="AA55"/>
  <c r="AA62"/>
  <c r="AA60"/>
  <c r="AA52"/>
  <c r="AA61"/>
  <c r="AA53"/>
  <c r="AA59"/>
  <c r="AA54"/>
  <c r="AA50"/>
  <c r="AA49"/>
  <c r="AA47"/>
  <c r="AE26" l="1"/>
  <c r="AE18"/>
  <c r="AE28"/>
  <c r="AE20"/>
  <c r="AE21"/>
  <c r="AE23"/>
  <c r="AE25"/>
  <c r="AE27"/>
  <c r="AE29"/>
  <c r="AE22"/>
  <c r="AE14"/>
  <c r="AE16"/>
  <c r="AE15"/>
  <c r="AE17"/>
  <c r="AE24"/>
  <c r="AE13"/>
  <c r="AE19"/>
  <c r="AC40"/>
  <c r="AC45"/>
  <c r="AC34"/>
  <c r="AC33"/>
  <c r="AC37"/>
  <c r="AC38"/>
  <c r="AC44"/>
  <c r="AC36"/>
  <c r="AC39"/>
  <c r="AC32"/>
  <c r="AC35"/>
  <c r="AC42"/>
  <c r="AC30"/>
  <c r="AC43"/>
  <c r="AC46"/>
  <c r="AC41"/>
  <c r="AC31"/>
  <c r="AD41"/>
  <c r="AD40"/>
  <c r="AD33"/>
  <c r="AD36"/>
  <c r="AD43"/>
  <c r="AD31"/>
  <c r="AD39"/>
  <c r="AD34"/>
  <c r="AD45"/>
  <c r="AD37"/>
  <c r="AD35"/>
  <c r="AD30"/>
  <c r="AD38"/>
  <c r="AD44"/>
  <c r="AD46"/>
  <c r="AD42"/>
  <c r="AD32"/>
  <c r="AF12"/>
  <c r="AE6" s="1"/>
  <c r="AB61"/>
  <c r="AB62"/>
  <c r="AB47"/>
  <c r="AB55"/>
  <c r="AB57"/>
  <c r="AB49"/>
  <c r="AB58"/>
  <c r="AB50"/>
  <c r="AB52"/>
  <c r="AB48"/>
  <c r="AB51"/>
  <c r="AB59"/>
  <c r="AB53"/>
  <c r="AB54"/>
  <c r="AB60"/>
  <c r="AB56"/>
  <c r="AD6"/>
  <c r="AD61" l="1"/>
  <c r="AD59"/>
  <c r="AD51"/>
  <c r="AD60"/>
  <c r="AD52"/>
  <c r="AD62"/>
  <c r="AD49"/>
  <c r="AD58"/>
  <c r="AD55"/>
  <c r="AD56"/>
  <c r="AD54"/>
  <c r="AD53"/>
  <c r="AD57"/>
  <c r="AD47"/>
  <c r="AD48"/>
  <c r="AD50"/>
  <c r="AE38"/>
  <c r="AE41"/>
  <c r="AE30"/>
  <c r="AE37"/>
  <c r="AE44"/>
  <c r="AE32"/>
  <c r="AE33"/>
  <c r="AE40"/>
  <c r="AE34"/>
  <c r="AE43"/>
  <c r="AE39"/>
  <c r="AE46"/>
  <c r="AE42"/>
  <c r="AE36"/>
  <c r="AE31"/>
  <c r="AE35"/>
  <c r="AE45"/>
  <c r="AF27"/>
  <c r="AF19"/>
  <c r="AF25"/>
  <c r="AF17"/>
  <c r="AF22"/>
  <c r="AF20"/>
  <c r="AF16"/>
  <c r="AF26"/>
  <c r="AF29"/>
  <c r="AF15"/>
  <c r="AF13"/>
  <c r="AF24"/>
  <c r="AF18"/>
  <c r="AF23"/>
  <c r="AF21"/>
  <c r="AF14"/>
  <c r="AF28"/>
  <c r="AC60"/>
  <c r="AC62"/>
  <c r="AC54"/>
  <c r="AC59"/>
  <c r="AC51"/>
  <c r="AC61"/>
  <c r="AC48"/>
  <c r="AC52"/>
  <c r="AC58"/>
  <c r="AC50"/>
  <c r="AC47"/>
  <c r="AC49"/>
  <c r="AC56"/>
  <c r="AC55"/>
  <c r="AC53"/>
  <c r="AC57"/>
  <c r="AG12"/>
  <c r="AH12" s="1"/>
  <c r="AG6" l="1"/>
  <c r="AH25"/>
  <c r="AH17"/>
  <c r="AH27"/>
  <c r="AH19"/>
  <c r="AH24"/>
  <c r="AH22"/>
  <c r="AH18"/>
  <c r="AH20"/>
  <c r="AH29"/>
  <c r="AH13"/>
  <c r="AH16"/>
  <c r="AH28"/>
  <c r="AH14"/>
  <c r="AH21"/>
  <c r="AH23"/>
  <c r="AH15"/>
  <c r="AH26"/>
  <c r="AF6"/>
  <c r="AG28"/>
  <c r="AG20"/>
  <c r="AG26"/>
  <c r="AG18"/>
  <c r="AG23"/>
  <c r="AG25"/>
  <c r="AG21"/>
  <c r="AG27"/>
  <c r="AG29"/>
  <c r="AG24"/>
  <c r="AG16"/>
  <c r="AG22"/>
  <c r="AG14"/>
  <c r="AG17"/>
  <c r="AG13"/>
  <c r="AG19"/>
  <c r="AG15"/>
  <c r="D12" i="8"/>
  <c r="AH6" i="7" s="1"/>
  <c r="AF39"/>
  <c r="AF42"/>
  <c r="AF31"/>
  <c r="AF38"/>
  <c r="AF45"/>
  <c r="AF34"/>
  <c r="AF30"/>
  <c r="AF36"/>
  <c r="AF35"/>
  <c r="AF44"/>
  <c r="AF40"/>
  <c r="AF33"/>
  <c r="AF46"/>
  <c r="AF43"/>
  <c r="AF37"/>
  <c r="AF32"/>
  <c r="AF41"/>
  <c r="AE58"/>
  <c r="AE56"/>
  <c r="AE48"/>
  <c r="AE57"/>
  <c r="AE49"/>
  <c r="AE50"/>
  <c r="AE51"/>
  <c r="AE59"/>
  <c r="AE62"/>
  <c r="AE60"/>
  <c r="AE52"/>
  <c r="AE61"/>
  <c r="AE53"/>
  <c r="AE47"/>
  <c r="AE55"/>
  <c r="AE54"/>
  <c r="E12" i="8" l="1"/>
  <c r="AF59" i="7"/>
  <c r="AF61"/>
  <c r="AF53"/>
  <c r="AF62"/>
  <c r="AF54"/>
  <c r="AF48"/>
  <c r="AF56"/>
  <c r="AF60"/>
  <c r="AF55"/>
  <c r="AF49"/>
  <c r="AF50"/>
  <c r="AF51"/>
  <c r="AF47"/>
  <c r="AF57"/>
  <c r="AF58"/>
  <c r="AF52"/>
  <c r="AG40"/>
  <c r="AG43"/>
  <c r="AG32"/>
  <c r="AG39"/>
  <c r="AG33"/>
  <c r="AG35"/>
  <c r="AG37"/>
  <c r="AG42"/>
  <c r="AG36"/>
  <c r="AG45"/>
  <c r="AG41"/>
  <c r="AG31"/>
  <c r="AG44"/>
  <c r="AG38"/>
  <c r="AG34"/>
  <c r="AG30"/>
  <c r="AG46"/>
  <c r="E28" i="8"/>
  <c r="E20"/>
  <c r="E25"/>
  <c r="E17"/>
  <c r="E27"/>
  <c r="E26"/>
  <c r="E18"/>
  <c r="E23"/>
  <c r="E29"/>
  <c r="E24"/>
  <c r="E16"/>
  <c r="E21"/>
  <c r="E13"/>
  <c r="E19"/>
  <c r="E22"/>
  <c r="E14"/>
  <c r="E15"/>
  <c r="D26"/>
  <c r="D22"/>
  <c r="D18"/>
  <c r="D14"/>
  <c r="D25"/>
  <c r="D21"/>
  <c r="D17"/>
  <c r="D13"/>
  <c r="F12"/>
  <c r="D28"/>
  <c r="D24"/>
  <c r="D20"/>
  <c r="D16"/>
  <c r="D27"/>
  <c r="D23"/>
  <c r="D19"/>
  <c r="D15"/>
  <c r="D29"/>
  <c r="D6"/>
  <c r="AH41" i="7"/>
  <c r="AH44"/>
  <c r="AH34"/>
  <c r="AH40"/>
  <c r="AH30"/>
  <c r="AH36"/>
  <c r="AH32"/>
  <c r="AH38"/>
  <c r="AH45"/>
  <c r="AH37"/>
  <c r="AH39"/>
  <c r="AH33"/>
  <c r="AH35"/>
  <c r="AH42"/>
  <c r="AH31"/>
  <c r="AH43"/>
  <c r="AH46"/>
  <c r="E6" i="8" l="1"/>
  <c r="F25"/>
  <c r="F21"/>
  <c r="F17"/>
  <c r="F13"/>
  <c r="F26"/>
  <c r="F22"/>
  <c r="F18"/>
  <c r="F14"/>
  <c r="F27"/>
  <c r="F23"/>
  <c r="F19"/>
  <c r="F28"/>
  <c r="F24"/>
  <c r="F16"/>
  <c r="F29"/>
  <c r="F15"/>
  <c r="F20"/>
  <c r="E42"/>
  <c r="E45"/>
  <c r="E41"/>
  <c r="E37"/>
  <c r="E33"/>
  <c r="E36"/>
  <c r="E32"/>
  <c r="E30"/>
  <c r="E40"/>
  <c r="E39"/>
  <c r="E31"/>
  <c r="E38"/>
  <c r="E44"/>
  <c r="E43"/>
  <c r="E35"/>
  <c r="E34"/>
  <c r="E46"/>
  <c r="AH61" i="7"/>
  <c r="AH59"/>
  <c r="AH51"/>
  <c r="AH60"/>
  <c r="AH52"/>
  <c r="AH50"/>
  <c r="AH58"/>
  <c r="AH62"/>
  <c r="AH57"/>
  <c r="AH47"/>
  <c r="AH56"/>
  <c r="AH53"/>
  <c r="AH49"/>
  <c r="AH55"/>
  <c r="AH48"/>
  <c r="AH54"/>
  <c r="D44" i="8"/>
  <c r="D40"/>
  <c r="D39"/>
  <c r="D33"/>
  <c r="D36"/>
  <c r="D41"/>
  <c r="D34"/>
  <c r="D32"/>
  <c r="D46"/>
  <c r="D42"/>
  <c r="D45"/>
  <c r="D38"/>
  <c r="D30"/>
  <c r="D31"/>
  <c r="D37"/>
  <c r="D35"/>
  <c r="D43"/>
  <c r="AG56" i="7"/>
  <c r="AG58"/>
  <c r="AG50"/>
  <c r="AG55"/>
  <c r="AG47"/>
  <c r="AG52"/>
  <c r="AG53"/>
  <c r="AG48"/>
  <c r="AG60"/>
  <c r="AG62"/>
  <c r="AG54"/>
  <c r="AG59"/>
  <c r="AG51"/>
  <c r="AG49"/>
  <c r="AG57"/>
  <c r="AG61"/>
  <c r="G12" i="8"/>
  <c r="F6" s="1"/>
  <c r="D60" l="1"/>
  <c r="D56"/>
  <c r="D59"/>
  <c r="D53"/>
  <c r="D49"/>
  <c r="D61"/>
  <c r="D52"/>
  <c r="D48"/>
  <c r="D62"/>
  <c r="D58"/>
  <c r="D54"/>
  <c r="D55"/>
  <c r="D51"/>
  <c r="D47"/>
  <c r="D57"/>
  <c r="D50"/>
  <c r="H12"/>
  <c r="G25"/>
  <c r="G17"/>
  <c r="G26"/>
  <c r="G18"/>
  <c r="G28"/>
  <c r="G23"/>
  <c r="G15"/>
  <c r="G20"/>
  <c r="G29"/>
  <c r="I12"/>
  <c r="G21"/>
  <c r="G13"/>
  <c r="G22"/>
  <c r="G14"/>
  <c r="G27"/>
  <c r="G19"/>
  <c r="G24"/>
  <c r="G16"/>
  <c r="G6"/>
  <c r="E60"/>
  <c r="E56"/>
  <c r="E59"/>
  <c r="E53"/>
  <c r="E49"/>
  <c r="E50"/>
  <c r="E57"/>
  <c r="E48"/>
  <c r="E62"/>
  <c r="E58"/>
  <c r="E54"/>
  <c r="E55"/>
  <c r="E51"/>
  <c r="E47"/>
  <c r="E52"/>
  <c r="E61"/>
  <c r="F43"/>
  <c r="F34"/>
  <c r="F40"/>
  <c r="F32"/>
  <c r="F38"/>
  <c r="F30"/>
  <c r="F44"/>
  <c r="F36"/>
  <c r="F45"/>
  <c r="F41"/>
  <c r="F31"/>
  <c r="F37"/>
  <c r="F42"/>
  <c r="F35"/>
  <c r="F33"/>
  <c r="F39"/>
  <c r="F46"/>
  <c r="F61" l="1"/>
  <c r="F57"/>
  <c r="F60"/>
  <c r="F52"/>
  <c r="F48"/>
  <c r="F58"/>
  <c r="F53"/>
  <c r="F49"/>
  <c r="F59"/>
  <c r="F55"/>
  <c r="F56"/>
  <c r="F50"/>
  <c r="F62"/>
  <c r="F54"/>
  <c r="F51"/>
  <c r="F47"/>
  <c r="I26"/>
  <c r="I18"/>
  <c r="I27"/>
  <c r="I19"/>
  <c r="I25"/>
  <c r="I28"/>
  <c r="I20"/>
  <c r="I17"/>
  <c r="I29"/>
  <c r="I22"/>
  <c r="I14"/>
  <c r="I23"/>
  <c r="I15"/>
  <c r="I21"/>
  <c r="I24"/>
  <c r="I16"/>
  <c r="I13"/>
  <c r="H26"/>
  <c r="H22"/>
  <c r="H18"/>
  <c r="H14"/>
  <c r="H25"/>
  <c r="H21"/>
  <c r="H17"/>
  <c r="H13"/>
  <c r="H28"/>
  <c r="H24"/>
  <c r="H20"/>
  <c r="H16"/>
  <c r="H27"/>
  <c r="H23"/>
  <c r="H19"/>
  <c r="H15"/>
  <c r="H29"/>
  <c r="H6"/>
  <c r="J12"/>
  <c r="G45"/>
  <c r="G41"/>
  <c r="G44"/>
  <c r="G40"/>
  <c r="G36"/>
  <c r="G32"/>
  <c r="G37"/>
  <c r="G33"/>
  <c r="G46"/>
  <c r="G43"/>
  <c r="G39"/>
  <c r="G42"/>
  <c r="G38"/>
  <c r="G34"/>
  <c r="G30"/>
  <c r="G35"/>
  <c r="G31"/>
  <c r="I6" l="1"/>
  <c r="J25"/>
  <c r="J21"/>
  <c r="J17"/>
  <c r="J13"/>
  <c r="J26"/>
  <c r="J22"/>
  <c r="J18"/>
  <c r="J14"/>
  <c r="J27"/>
  <c r="J23"/>
  <c r="J19"/>
  <c r="J15"/>
  <c r="J28"/>
  <c r="J24"/>
  <c r="J20"/>
  <c r="J16"/>
  <c r="J29"/>
  <c r="H44"/>
  <c r="H40"/>
  <c r="H32"/>
  <c r="H38"/>
  <c r="H30"/>
  <c r="H39"/>
  <c r="H31"/>
  <c r="H34"/>
  <c r="H46"/>
  <c r="H42"/>
  <c r="H35"/>
  <c r="H41"/>
  <c r="H33"/>
  <c r="H43"/>
  <c r="H36"/>
  <c r="H37"/>
  <c r="H45"/>
  <c r="I42"/>
  <c r="I45"/>
  <c r="I41"/>
  <c r="I37"/>
  <c r="I33"/>
  <c r="I38"/>
  <c r="I36"/>
  <c r="I32"/>
  <c r="I44"/>
  <c r="I40"/>
  <c r="I43"/>
  <c r="I39"/>
  <c r="I35"/>
  <c r="I31"/>
  <c r="I30"/>
  <c r="I34"/>
  <c r="I46"/>
  <c r="G59"/>
  <c r="G55"/>
  <c r="G60"/>
  <c r="G52"/>
  <c r="G48"/>
  <c r="G54"/>
  <c r="G47"/>
  <c r="G49"/>
  <c r="G61"/>
  <c r="G57"/>
  <c r="G53"/>
  <c r="G56"/>
  <c r="G50"/>
  <c r="G51"/>
  <c r="G58"/>
  <c r="G62"/>
  <c r="K12"/>
  <c r="K23" l="1"/>
  <c r="K15"/>
  <c r="K28"/>
  <c r="K20"/>
  <c r="K22"/>
  <c r="K21"/>
  <c r="K13"/>
  <c r="K18"/>
  <c r="K26"/>
  <c r="K27"/>
  <c r="K19"/>
  <c r="K14"/>
  <c r="K24"/>
  <c r="K16"/>
  <c r="K25"/>
  <c r="K17"/>
  <c r="K29"/>
  <c r="H60"/>
  <c r="H56"/>
  <c r="H61"/>
  <c r="H51"/>
  <c r="H47"/>
  <c r="H55"/>
  <c r="H50"/>
  <c r="H53"/>
  <c r="H62"/>
  <c r="H58"/>
  <c r="H54"/>
  <c r="H57"/>
  <c r="H49"/>
  <c r="H59"/>
  <c r="H52"/>
  <c r="H48"/>
  <c r="J6"/>
  <c r="I60"/>
  <c r="I56"/>
  <c r="I53"/>
  <c r="I57"/>
  <c r="I49"/>
  <c r="I52"/>
  <c r="I59"/>
  <c r="I50"/>
  <c r="I62"/>
  <c r="I58"/>
  <c r="I54"/>
  <c r="I61"/>
  <c r="I51"/>
  <c r="I47"/>
  <c r="I55"/>
  <c r="I48"/>
  <c r="J45"/>
  <c r="J41"/>
  <c r="J36"/>
  <c r="J42"/>
  <c r="J34"/>
  <c r="J44"/>
  <c r="J32"/>
  <c r="J30"/>
  <c r="J46"/>
  <c r="J40"/>
  <c r="J33"/>
  <c r="J31"/>
  <c r="J35"/>
  <c r="J43"/>
  <c r="J39"/>
  <c r="J37"/>
  <c r="J38"/>
  <c r="L12"/>
  <c r="M12" l="1"/>
  <c r="L28"/>
  <c r="L24"/>
  <c r="L20"/>
  <c r="L16"/>
  <c r="L27"/>
  <c r="L23"/>
  <c r="L19"/>
  <c r="L15"/>
  <c r="L29"/>
  <c r="N12"/>
  <c r="L22"/>
  <c r="L18"/>
  <c r="L25"/>
  <c r="L17"/>
  <c r="L26"/>
  <c r="L14"/>
  <c r="L21"/>
  <c r="L13"/>
  <c r="L6"/>
  <c r="K43"/>
  <c r="K39"/>
  <c r="K42"/>
  <c r="K38"/>
  <c r="K34"/>
  <c r="K30"/>
  <c r="K37"/>
  <c r="K33"/>
  <c r="K45"/>
  <c r="K41"/>
  <c r="K44"/>
  <c r="K40"/>
  <c r="K36"/>
  <c r="K31"/>
  <c r="K46"/>
  <c r="K32"/>
  <c r="K35"/>
  <c r="J61"/>
  <c r="J57"/>
  <c r="J62"/>
  <c r="J54"/>
  <c r="J50"/>
  <c r="J60"/>
  <c r="J51"/>
  <c r="J47"/>
  <c r="J59"/>
  <c r="J55"/>
  <c r="J58"/>
  <c r="J52"/>
  <c r="J48"/>
  <c r="J56"/>
  <c r="J49"/>
  <c r="J53"/>
  <c r="K6"/>
  <c r="K59" l="1"/>
  <c r="K55"/>
  <c r="K62"/>
  <c r="K54"/>
  <c r="K50"/>
  <c r="K56"/>
  <c r="K60"/>
  <c r="K51"/>
  <c r="K61"/>
  <c r="K57"/>
  <c r="K53"/>
  <c r="K58"/>
  <c r="K52"/>
  <c r="K48"/>
  <c r="K47"/>
  <c r="K49"/>
  <c r="N25"/>
  <c r="N21"/>
  <c r="N17"/>
  <c r="N13"/>
  <c r="N26"/>
  <c r="N22"/>
  <c r="N18"/>
  <c r="N14"/>
  <c r="N27"/>
  <c r="N23"/>
  <c r="N19"/>
  <c r="N15"/>
  <c r="N28"/>
  <c r="N24"/>
  <c r="N20"/>
  <c r="N16"/>
  <c r="N29"/>
  <c r="M28"/>
  <c r="M20"/>
  <c r="M25"/>
  <c r="M17"/>
  <c r="M23"/>
  <c r="M26"/>
  <c r="M18"/>
  <c r="M27"/>
  <c r="M29"/>
  <c r="M22"/>
  <c r="M19"/>
  <c r="M24"/>
  <c r="M16"/>
  <c r="M21"/>
  <c r="M13"/>
  <c r="M15"/>
  <c r="M14"/>
  <c r="O12"/>
  <c r="M6"/>
  <c r="L44"/>
  <c r="L40"/>
  <c r="L39"/>
  <c r="L34"/>
  <c r="L35"/>
  <c r="L45"/>
  <c r="L33"/>
  <c r="L36"/>
  <c r="L46"/>
  <c r="L41"/>
  <c r="L43"/>
  <c r="L38"/>
  <c r="L31"/>
  <c r="L42"/>
  <c r="L37"/>
  <c r="L32"/>
  <c r="L30"/>
  <c r="M42" l="1"/>
  <c r="M45"/>
  <c r="M41"/>
  <c r="M37"/>
  <c r="M33"/>
  <c r="M32"/>
  <c r="M30"/>
  <c r="M34"/>
  <c r="M44"/>
  <c r="M40"/>
  <c r="M43"/>
  <c r="M39"/>
  <c r="M35"/>
  <c r="M31"/>
  <c r="M38"/>
  <c r="M36"/>
  <c r="M46"/>
  <c r="N43"/>
  <c r="N42"/>
  <c r="N35"/>
  <c r="N44"/>
  <c r="N33"/>
  <c r="N31"/>
  <c r="N37"/>
  <c r="N39"/>
  <c r="N45"/>
  <c r="N38"/>
  <c r="N34"/>
  <c r="N32"/>
  <c r="N41"/>
  <c r="N30"/>
  <c r="N36"/>
  <c r="N40"/>
  <c r="N46"/>
  <c r="L60"/>
  <c r="L56"/>
  <c r="L59"/>
  <c r="L51"/>
  <c r="L47"/>
  <c r="L57"/>
  <c r="L52"/>
  <c r="L48"/>
  <c r="L62"/>
  <c r="L58"/>
  <c r="L54"/>
  <c r="L55"/>
  <c r="L49"/>
  <c r="L53"/>
  <c r="L61"/>
  <c r="L50"/>
  <c r="P12"/>
  <c r="O25"/>
  <c r="O17"/>
  <c r="O26"/>
  <c r="O18"/>
  <c r="O24"/>
  <c r="O27"/>
  <c r="O19"/>
  <c r="O28"/>
  <c r="O29"/>
  <c r="Q12"/>
  <c r="O21"/>
  <c r="O13"/>
  <c r="O22"/>
  <c r="O14"/>
  <c r="O16"/>
  <c r="O23"/>
  <c r="O15"/>
  <c r="O20"/>
  <c r="O6"/>
  <c r="N6"/>
  <c r="Q22" l="1"/>
  <c r="Q14"/>
  <c r="Q23"/>
  <c r="Q15"/>
  <c r="Q13"/>
  <c r="Q24"/>
  <c r="Q16"/>
  <c r="Q21"/>
  <c r="Q18"/>
  <c r="Q19"/>
  <c r="Q28"/>
  <c r="Q25"/>
  <c r="Q26"/>
  <c r="Q27"/>
  <c r="Q17"/>
  <c r="Q20"/>
  <c r="Q29"/>
  <c r="P28"/>
  <c r="P24"/>
  <c r="P20"/>
  <c r="P16"/>
  <c r="P27"/>
  <c r="P23"/>
  <c r="P19"/>
  <c r="P15"/>
  <c r="P29"/>
  <c r="R12"/>
  <c r="P13"/>
  <c r="P26"/>
  <c r="P22"/>
  <c r="P18"/>
  <c r="P14"/>
  <c r="P25"/>
  <c r="P21"/>
  <c r="P17"/>
  <c r="P6"/>
  <c r="M60"/>
  <c r="M56"/>
  <c r="M59"/>
  <c r="M51"/>
  <c r="M47"/>
  <c r="M53"/>
  <c r="M61"/>
  <c r="M52"/>
  <c r="M62"/>
  <c r="M58"/>
  <c r="M54"/>
  <c r="M55"/>
  <c r="M57"/>
  <c r="M48"/>
  <c r="M49"/>
  <c r="M50"/>
  <c r="O43"/>
  <c r="O39"/>
  <c r="O42"/>
  <c r="O38"/>
  <c r="O34"/>
  <c r="O30"/>
  <c r="O31"/>
  <c r="O35"/>
  <c r="O41"/>
  <c r="O40"/>
  <c r="O32"/>
  <c r="O37"/>
  <c r="O45"/>
  <c r="O44"/>
  <c r="O36"/>
  <c r="O33"/>
  <c r="O46"/>
  <c r="N61"/>
  <c r="N57"/>
  <c r="N60"/>
  <c r="N53"/>
  <c r="N50"/>
  <c r="N62"/>
  <c r="N54"/>
  <c r="N49"/>
  <c r="N59"/>
  <c r="N55"/>
  <c r="N56"/>
  <c r="N52"/>
  <c r="N48"/>
  <c r="N58"/>
  <c r="N51"/>
  <c r="N47"/>
  <c r="O61" l="1"/>
  <c r="O57"/>
  <c r="O53"/>
  <c r="O56"/>
  <c r="O50"/>
  <c r="O54"/>
  <c r="O58"/>
  <c r="O62"/>
  <c r="O51"/>
  <c r="O59"/>
  <c r="O55"/>
  <c r="O60"/>
  <c r="O52"/>
  <c r="O48"/>
  <c r="O47"/>
  <c r="O49"/>
  <c r="R27"/>
  <c r="R23"/>
  <c r="R19"/>
  <c r="R15"/>
  <c r="R28"/>
  <c r="R24"/>
  <c r="R20"/>
  <c r="R16"/>
  <c r="R29"/>
  <c r="R22"/>
  <c r="R14"/>
  <c r="R25"/>
  <c r="R21"/>
  <c r="R17"/>
  <c r="R13"/>
  <c r="R26"/>
  <c r="R18"/>
  <c r="Q42"/>
  <c r="Q45"/>
  <c r="Q41"/>
  <c r="Q37"/>
  <c r="Q33"/>
  <c r="Q34"/>
  <c r="Q38"/>
  <c r="Q36"/>
  <c r="Q44"/>
  <c r="Q40"/>
  <c r="Q43"/>
  <c r="Q39"/>
  <c r="Q35"/>
  <c r="Q31"/>
  <c r="Q32"/>
  <c r="Q30"/>
  <c r="Q46"/>
  <c r="S12"/>
  <c r="P44"/>
  <c r="P40"/>
  <c r="P36"/>
  <c r="P45"/>
  <c r="P34"/>
  <c r="P35"/>
  <c r="P41"/>
  <c r="P33"/>
  <c r="P46"/>
  <c r="P38"/>
  <c r="P30"/>
  <c r="P42"/>
  <c r="P43"/>
  <c r="P31"/>
  <c r="P37"/>
  <c r="P39"/>
  <c r="P32"/>
  <c r="Q6"/>
  <c r="P62" l="1"/>
  <c r="P58"/>
  <c r="P54"/>
  <c r="P57"/>
  <c r="P49"/>
  <c r="P59"/>
  <c r="P52"/>
  <c r="P48"/>
  <c r="P56"/>
  <c r="P51"/>
  <c r="P55"/>
  <c r="P53"/>
  <c r="P60"/>
  <c r="P61"/>
  <c r="P47"/>
  <c r="P50"/>
  <c r="Q62"/>
  <c r="Q58"/>
  <c r="Q54"/>
  <c r="Q61"/>
  <c r="Q51"/>
  <c r="Q47"/>
  <c r="Q48"/>
  <c r="Q50"/>
  <c r="Q60"/>
  <c r="Q53"/>
  <c r="Q57"/>
  <c r="Q55"/>
  <c r="Q52"/>
  <c r="Q56"/>
  <c r="Q49"/>
  <c r="Q59"/>
  <c r="R45"/>
  <c r="R41"/>
  <c r="R44"/>
  <c r="R32"/>
  <c r="R35"/>
  <c r="R40"/>
  <c r="R33"/>
  <c r="R34"/>
  <c r="R46"/>
  <c r="R37"/>
  <c r="R38"/>
  <c r="R36"/>
  <c r="R31"/>
  <c r="R43"/>
  <c r="R39"/>
  <c r="R30"/>
  <c r="R42"/>
  <c r="R6"/>
  <c r="S23"/>
  <c r="S15"/>
  <c r="S24"/>
  <c r="S16"/>
  <c r="S18"/>
  <c r="S21"/>
  <c r="S13"/>
  <c r="S14"/>
  <c r="S19"/>
  <c r="S28"/>
  <c r="S26"/>
  <c r="S17"/>
  <c r="S29"/>
  <c r="S27"/>
  <c r="S20"/>
  <c r="S25"/>
  <c r="S22"/>
  <c r="T12"/>
  <c r="S6" l="1"/>
  <c r="T26"/>
  <c r="T22"/>
  <c r="T18"/>
  <c r="T14"/>
  <c r="T25"/>
  <c r="T21"/>
  <c r="T17"/>
  <c r="T13"/>
  <c r="T29"/>
  <c r="T24"/>
  <c r="T20"/>
  <c r="T27"/>
  <c r="T19"/>
  <c r="T28"/>
  <c r="T16"/>
  <c r="T23"/>
  <c r="T15"/>
  <c r="S45"/>
  <c r="S41"/>
  <c r="S44"/>
  <c r="S40"/>
  <c r="S36"/>
  <c r="S32"/>
  <c r="S35"/>
  <c r="S31"/>
  <c r="S46"/>
  <c r="S39"/>
  <c r="S42"/>
  <c r="S30"/>
  <c r="S37"/>
  <c r="S43"/>
  <c r="S38"/>
  <c r="S34"/>
  <c r="S33"/>
  <c r="R61"/>
  <c r="R57"/>
  <c r="R62"/>
  <c r="R54"/>
  <c r="R50"/>
  <c r="R60"/>
  <c r="R51"/>
  <c r="R47"/>
  <c r="R59"/>
  <c r="R55"/>
  <c r="R58"/>
  <c r="R52"/>
  <c r="R48"/>
  <c r="R56"/>
  <c r="R49"/>
  <c r="R53"/>
  <c r="U12"/>
  <c r="V12" s="1"/>
  <c r="U6" l="1"/>
  <c r="V27"/>
  <c r="V23"/>
  <c r="V19"/>
  <c r="V15"/>
  <c r="V28"/>
  <c r="V24"/>
  <c r="V20"/>
  <c r="V16"/>
  <c r="V29"/>
  <c r="V25"/>
  <c r="V21"/>
  <c r="V17"/>
  <c r="V13"/>
  <c r="V26"/>
  <c r="V22"/>
  <c r="V18"/>
  <c r="V14"/>
  <c r="S61"/>
  <c r="S57"/>
  <c r="S53"/>
  <c r="S58"/>
  <c r="S52"/>
  <c r="S48"/>
  <c r="S49"/>
  <c r="S51"/>
  <c r="S59"/>
  <c r="S55"/>
  <c r="S62"/>
  <c r="S54"/>
  <c r="S50"/>
  <c r="S56"/>
  <c r="S60"/>
  <c r="S47"/>
  <c r="U24"/>
  <c r="U16"/>
  <c r="U22"/>
  <c r="U17"/>
  <c r="U15"/>
  <c r="U29"/>
  <c r="U13"/>
  <c r="U28"/>
  <c r="U26"/>
  <c r="U20"/>
  <c r="U27"/>
  <c r="W12"/>
  <c r="X12" s="1"/>
  <c r="U18"/>
  <c r="U19"/>
  <c r="U23"/>
  <c r="U21"/>
  <c r="U14"/>
  <c r="U25"/>
  <c r="T42"/>
  <c r="T45"/>
  <c r="T33"/>
  <c r="T39"/>
  <c r="T31"/>
  <c r="T37"/>
  <c r="T43"/>
  <c r="T32"/>
  <c r="T44"/>
  <c r="T40"/>
  <c r="T38"/>
  <c r="T30"/>
  <c r="T36"/>
  <c r="T41"/>
  <c r="T34"/>
  <c r="T35"/>
  <c r="T46"/>
  <c r="T6"/>
  <c r="X26" l="1"/>
  <c r="X22"/>
  <c r="X18"/>
  <c r="X14"/>
  <c r="X25"/>
  <c r="X21"/>
  <c r="X17"/>
  <c r="X13"/>
  <c r="X28"/>
  <c r="X24"/>
  <c r="X20"/>
  <c r="X16"/>
  <c r="X27"/>
  <c r="X23"/>
  <c r="X19"/>
  <c r="X15"/>
  <c r="X29"/>
  <c r="T60"/>
  <c r="T56"/>
  <c r="T59"/>
  <c r="T53"/>
  <c r="T49"/>
  <c r="T61"/>
  <c r="T52"/>
  <c r="T48"/>
  <c r="T62"/>
  <c r="T58"/>
  <c r="T54"/>
  <c r="T55"/>
  <c r="T51"/>
  <c r="T47"/>
  <c r="T57"/>
  <c r="T50"/>
  <c r="W25"/>
  <c r="W17"/>
  <c r="W26"/>
  <c r="W18"/>
  <c r="W28"/>
  <c r="W27"/>
  <c r="W19"/>
  <c r="W24"/>
  <c r="W29"/>
  <c r="Y12"/>
  <c r="W16"/>
  <c r="W21"/>
  <c r="W13"/>
  <c r="W22"/>
  <c r="W14"/>
  <c r="W20"/>
  <c r="W23"/>
  <c r="W15"/>
  <c r="W6"/>
  <c r="U42"/>
  <c r="U45"/>
  <c r="U41"/>
  <c r="U37"/>
  <c r="U33"/>
  <c r="U36"/>
  <c r="U32"/>
  <c r="U30"/>
  <c r="U44"/>
  <c r="U43"/>
  <c r="U39"/>
  <c r="U31"/>
  <c r="U38"/>
  <c r="U40"/>
  <c r="U35"/>
  <c r="U34"/>
  <c r="U46"/>
  <c r="V45"/>
  <c r="V41"/>
  <c r="V34"/>
  <c r="V40"/>
  <c r="V32"/>
  <c r="V38"/>
  <c r="V30"/>
  <c r="V36"/>
  <c r="V46"/>
  <c r="V43"/>
  <c r="V39"/>
  <c r="V31"/>
  <c r="V37"/>
  <c r="V42"/>
  <c r="V35"/>
  <c r="V44"/>
  <c r="V33"/>
  <c r="V6"/>
  <c r="V61" l="1"/>
  <c r="V50"/>
  <c r="V54"/>
  <c r="V47"/>
  <c r="V59"/>
  <c r="V55"/>
  <c r="V56"/>
  <c r="V48"/>
  <c r="V58"/>
  <c r="V53"/>
  <c r="V49"/>
  <c r="V52"/>
  <c r="V57"/>
  <c r="V60"/>
  <c r="V62"/>
  <c r="V51"/>
  <c r="W43"/>
  <c r="W39"/>
  <c r="W42"/>
  <c r="W38"/>
  <c r="W30"/>
  <c r="W35"/>
  <c r="W45"/>
  <c r="W41"/>
  <c r="W44"/>
  <c r="W40"/>
  <c r="W36"/>
  <c r="W32"/>
  <c r="W37"/>
  <c r="W33"/>
  <c r="W46"/>
  <c r="W34"/>
  <c r="W31"/>
  <c r="X42"/>
  <c r="X38"/>
  <c r="X36"/>
  <c r="X34"/>
  <c r="X44"/>
  <c r="X40"/>
  <c r="X35"/>
  <c r="X41"/>
  <c r="X33"/>
  <c r="X43"/>
  <c r="X31"/>
  <c r="X37"/>
  <c r="X46"/>
  <c r="X39"/>
  <c r="X32"/>
  <c r="X30"/>
  <c r="X45"/>
  <c r="U60"/>
  <c r="U56"/>
  <c r="U52"/>
  <c r="U55"/>
  <c r="U51"/>
  <c r="U47"/>
  <c r="U50"/>
  <c r="U48"/>
  <c r="U62"/>
  <c r="U58"/>
  <c r="U54"/>
  <c r="U59"/>
  <c r="U53"/>
  <c r="U49"/>
  <c r="U57"/>
  <c r="U61"/>
  <c r="Z12"/>
  <c r="Y22"/>
  <c r="Y14"/>
  <c r="Y23"/>
  <c r="Y15"/>
  <c r="Y28"/>
  <c r="Y20"/>
  <c r="Y25"/>
  <c r="Y13"/>
  <c r="Y6"/>
  <c r="Y26"/>
  <c r="Y18"/>
  <c r="Y27"/>
  <c r="Y19"/>
  <c r="Y21"/>
  <c r="Y24"/>
  <c r="Y16"/>
  <c r="Y17"/>
  <c r="Y29"/>
  <c r="AA12"/>
  <c r="X6"/>
  <c r="Z27" l="1"/>
  <c r="Z23"/>
  <c r="Z19"/>
  <c r="Z15"/>
  <c r="Z28"/>
  <c r="Z24"/>
  <c r="Z20"/>
  <c r="Z16"/>
  <c r="Z29"/>
  <c r="Z25"/>
  <c r="Z21"/>
  <c r="Z17"/>
  <c r="Z13"/>
  <c r="Z26"/>
  <c r="Z22"/>
  <c r="Z18"/>
  <c r="Z14"/>
  <c r="AB12"/>
  <c r="W59"/>
  <c r="W55"/>
  <c r="W52"/>
  <c r="W56"/>
  <c r="W48"/>
  <c r="W51"/>
  <c r="W47"/>
  <c r="W54"/>
  <c r="W61"/>
  <c r="W57"/>
  <c r="W53"/>
  <c r="W60"/>
  <c r="W50"/>
  <c r="W58"/>
  <c r="W62"/>
  <c r="W49"/>
  <c r="Y44"/>
  <c r="Y40"/>
  <c r="Y45"/>
  <c r="Y41"/>
  <c r="Y37"/>
  <c r="Y33"/>
  <c r="Y30"/>
  <c r="Y34"/>
  <c r="Y46"/>
  <c r="Y42"/>
  <c r="Y38"/>
  <c r="Y43"/>
  <c r="Y39"/>
  <c r="Y35"/>
  <c r="Y31"/>
  <c r="Y36"/>
  <c r="Y32"/>
  <c r="Z6"/>
  <c r="AA23"/>
  <c r="AA15"/>
  <c r="AA24"/>
  <c r="AA16"/>
  <c r="AA14"/>
  <c r="AA21"/>
  <c r="AA13"/>
  <c r="AA18"/>
  <c r="AA27"/>
  <c r="AA19"/>
  <c r="AA28"/>
  <c r="AA20"/>
  <c r="AA22"/>
  <c r="AA25"/>
  <c r="AA17"/>
  <c r="AA26"/>
  <c r="AA29"/>
  <c r="AA6"/>
  <c r="X60"/>
  <c r="X56"/>
  <c r="X61"/>
  <c r="X51"/>
  <c r="X47"/>
  <c r="X55"/>
  <c r="X48"/>
  <c r="X53"/>
  <c r="X62"/>
  <c r="X58"/>
  <c r="X54"/>
  <c r="X57"/>
  <c r="X49"/>
  <c r="X59"/>
  <c r="X50"/>
  <c r="X52"/>
  <c r="AA43" l="1"/>
  <c r="AA39"/>
  <c r="AA42"/>
  <c r="AA38"/>
  <c r="AA34"/>
  <c r="AA30"/>
  <c r="AA37"/>
  <c r="AA33"/>
  <c r="AA41"/>
  <c r="AA44"/>
  <c r="AA36"/>
  <c r="AA31"/>
  <c r="AA46"/>
  <c r="AA45"/>
  <c r="AA40"/>
  <c r="AA32"/>
  <c r="AA35"/>
  <c r="Y60"/>
  <c r="Y56"/>
  <c r="Y52"/>
  <c r="Y61"/>
  <c r="Y51"/>
  <c r="Y47"/>
  <c r="Y48"/>
  <c r="Y55"/>
  <c r="Y58"/>
  <c r="Y53"/>
  <c r="Y49"/>
  <c r="Y50"/>
  <c r="Y62"/>
  <c r="Y54"/>
  <c r="Y57"/>
  <c r="Y59"/>
  <c r="Z43"/>
  <c r="Z39"/>
  <c r="Z38"/>
  <c r="Z33"/>
  <c r="Z34"/>
  <c r="Z44"/>
  <c r="Z32"/>
  <c r="Z30"/>
  <c r="Z36"/>
  <c r="Z31"/>
  <c r="Z35"/>
  <c r="Z45"/>
  <c r="Z41"/>
  <c r="Z40"/>
  <c r="Z42"/>
  <c r="Z37"/>
  <c r="Z46"/>
  <c r="AC12"/>
  <c r="AB28"/>
  <c r="AB24"/>
  <c r="AB20"/>
  <c r="AB16"/>
  <c r="AB27"/>
  <c r="AB23"/>
  <c r="AB19"/>
  <c r="AB15"/>
  <c r="AB6"/>
  <c r="AD12"/>
  <c r="AB26"/>
  <c r="AB18"/>
  <c r="AB25"/>
  <c r="AB17"/>
  <c r="AB29"/>
  <c r="AB22"/>
  <c r="AB14"/>
  <c r="AB21"/>
  <c r="AB13"/>
  <c r="AD25" l="1"/>
  <c r="AD21"/>
  <c r="AD17"/>
  <c r="AD13"/>
  <c r="AD26"/>
  <c r="AD22"/>
  <c r="AD18"/>
  <c r="AD14"/>
  <c r="AD23"/>
  <c r="AD15"/>
  <c r="AD28"/>
  <c r="AD20"/>
  <c r="AD29"/>
  <c r="AD27"/>
  <c r="AD19"/>
  <c r="AD24"/>
  <c r="AD16"/>
  <c r="AC28"/>
  <c r="AC20"/>
  <c r="AC25"/>
  <c r="AC17"/>
  <c r="AC23"/>
  <c r="AC15"/>
  <c r="AC22"/>
  <c r="AC14"/>
  <c r="AC29"/>
  <c r="AC18"/>
  <c r="AC24"/>
  <c r="AC16"/>
  <c r="AC21"/>
  <c r="AC13"/>
  <c r="AC19"/>
  <c r="AC26"/>
  <c r="AC27"/>
  <c r="AE12"/>
  <c r="AC6"/>
  <c r="AA59"/>
  <c r="AA55"/>
  <c r="AA62"/>
  <c r="AA54"/>
  <c r="AA48"/>
  <c r="AA52"/>
  <c r="AA49"/>
  <c r="AA51"/>
  <c r="AA53"/>
  <c r="AA50"/>
  <c r="AA60"/>
  <c r="AA56"/>
  <c r="AA61"/>
  <c r="AA57"/>
  <c r="AA58"/>
  <c r="AA47"/>
  <c r="AB42"/>
  <c r="AB41"/>
  <c r="AB34"/>
  <c r="AB35"/>
  <c r="AB45"/>
  <c r="AB30"/>
  <c r="AB39"/>
  <c r="AB31"/>
  <c r="AB44"/>
  <c r="AB37"/>
  <c r="AB32"/>
  <c r="AB38"/>
  <c r="AB46"/>
  <c r="AB40"/>
  <c r="AB43"/>
  <c r="AB33"/>
  <c r="AB36"/>
  <c r="Z59"/>
  <c r="Z55"/>
  <c r="Z58"/>
  <c r="Z50"/>
  <c r="Z60"/>
  <c r="Z52"/>
  <c r="Z49"/>
  <c r="Z53"/>
  <c r="Z61"/>
  <c r="Z54"/>
  <c r="Z56"/>
  <c r="Z47"/>
  <c r="Z57"/>
  <c r="Z62"/>
  <c r="Z48"/>
  <c r="Z51"/>
  <c r="AC42" l="1"/>
  <c r="AC38"/>
  <c r="AC43"/>
  <c r="AC39"/>
  <c r="AC35"/>
  <c r="AC31"/>
  <c r="AC30"/>
  <c r="AC34"/>
  <c r="AC40"/>
  <c r="AC45"/>
  <c r="AC37"/>
  <c r="AC32"/>
  <c r="AC46"/>
  <c r="AC44"/>
  <c r="AC41"/>
  <c r="AC33"/>
  <c r="AC36"/>
  <c r="AD45"/>
  <c r="AD41"/>
  <c r="AD42"/>
  <c r="AD30"/>
  <c r="AD36"/>
  <c r="AD38"/>
  <c r="AD31"/>
  <c r="AD32"/>
  <c r="AD46"/>
  <c r="AD39"/>
  <c r="AD35"/>
  <c r="AD33"/>
  <c r="AD37"/>
  <c r="AD43"/>
  <c r="AD44"/>
  <c r="AD34"/>
  <c r="AD40"/>
  <c r="AB62"/>
  <c r="AB58"/>
  <c r="AB54"/>
  <c r="AB55"/>
  <c r="AB51"/>
  <c r="AB47"/>
  <c r="AB57"/>
  <c r="AB50"/>
  <c r="AB56"/>
  <c r="AB52"/>
  <c r="AB61"/>
  <c r="AB48"/>
  <c r="AB60"/>
  <c r="AB59"/>
  <c r="AB49"/>
  <c r="AB53"/>
  <c r="AF12"/>
  <c r="AE21"/>
  <c r="AE13"/>
  <c r="AE22"/>
  <c r="AE14"/>
  <c r="AE16"/>
  <c r="AE23"/>
  <c r="AE15"/>
  <c r="AE20"/>
  <c r="AE6"/>
  <c r="AE25"/>
  <c r="AE17"/>
  <c r="AE26"/>
  <c r="AE18"/>
  <c r="AE24"/>
  <c r="AE27"/>
  <c r="AE19"/>
  <c r="AE28"/>
  <c r="AE29"/>
  <c r="AG12"/>
  <c r="AD6"/>
  <c r="AE45" l="1"/>
  <c r="AE41"/>
  <c r="AE44"/>
  <c r="AE40"/>
  <c r="AE36"/>
  <c r="AE32"/>
  <c r="AE33"/>
  <c r="AE37"/>
  <c r="AE46"/>
  <c r="AE39"/>
  <c r="AE38"/>
  <c r="AE30"/>
  <c r="AE35"/>
  <c r="AE43"/>
  <c r="AE42"/>
  <c r="AE34"/>
  <c r="AE31"/>
  <c r="AF26"/>
  <c r="AF22"/>
  <c r="AF18"/>
  <c r="AF14"/>
  <c r="AF25"/>
  <c r="AF21"/>
  <c r="AF17"/>
  <c r="AF13"/>
  <c r="AF28"/>
  <c r="AF24"/>
  <c r="AF20"/>
  <c r="AF27"/>
  <c r="AF19"/>
  <c r="AF29"/>
  <c r="AF16"/>
  <c r="AF23"/>
  <c r="AF15"/>
  <c r="AF6"/>
  <c r="D12" i="9"/>
  <c r="AC62" i="8"/>
  <c r="AC58"/>
  <c r="AC54"/>
  <c r="AC59"/>
  <c r="AC51"/>
  <c r="AC47"/>
  <c r="AC48"/>
  <c r="AC50"/>
  <c r="AC60"/>
  <c r="AC56"/>
  <c r="AC52"/>
  <c r="AC55"/>
  <c r="AC49"/>
  <c r="AC61"/>
  <c r="AC57"/>
  <c r="AC53"/>
  <c r="AG26"/>
  <c r="AG18"/>
  <c r="AG27"/>
  <c r="AG19"/>
  <c r="AG25"/>
  <c r="AG13"/>
  <c r="AG24"/>
  <c r="AG16"/>
  <c r="AG29"/>
  <c r="AG22"/>
  <c r="AG14"/>
  <c r="AG23"/>
  <c r="AG15"/>
  <c r="AG17"/>
  <c r="AG28"/>
  <c r="AG20"/>
  <c r="AG21"/>
  <c r="AG6"/>
  <c r="AD59"/>
  <c r="AD55"/>
  <c r="AD60"/>
  <c r="AD50"/>
  <c r="AD62"/>
  <c r="AD54"/>
  <c r="AD49"/>
  <c r="AD52"/>
  <c r="AD48"/>
  <c r="AD47"/>
  <c r="AD61"/>
  <c r="AD57"/>
  <c r="AD53"/>
  <c r="AD56"/>
  <c r="AD58"/>
  <c r="AD51"/>
  <c r="AG44" l="1"/>
  <c r="AG40"/>
  <c r="AG45"/>
  <c r="AG41"/>
  <c r="AG37"/>
  <c r="AG34"/>
  <c r="AG46"/>
  <c r="AG42"/>
  <c r="AG38"/>
  <c r="AG43"/>
  <c r="AG39"/>
  <c r="AG35"/>
  <c r="AG31"/>
  <c r="AG32"/>
  <c r="AG36"/>
  <c r="AG33"/>
  <c r="AG30"/>
  <c r="AF42"/>
  <c r="AF43"/>
  <c r="AF31"/>
  <c r="AF38"/>
  <c r="AF34"/>
  <c r="AF35"/>
  <c r="AF30"/>
  <c r="AF33"/>
  <c r="AF40"/>
  <c r="AF36"/>
  <c r="AF37"/>
  <c r="AF32"/>
  <c r="AF46"/>
  <c r="AF44"/>
  <c r="AF45"/>
  <c r="AF39"/>
  <c r="AF41"/>
  <c r="AE59"/>
  <c r="AE55"/>
  <c r="AE52"/>
  <c r="AE56"/>
  <c r="AE48"/>
  <c r="AE47"/>
  <c r="AE54"/>
  <c r="AE58"/>
  <c r="AE61"/>
  <c r="AE57"/>
  <c r="AE53"/>
  <c r="AE60"/>
  <c r="AE50"/>
  <c r="AE62"/>
  <c r="AE49"/>
  <c r="AE51"/>
  <c r="E12" i="9"/>
  <c r="D23"/>
  <c r="D15"/>
  <c r="D21"/>
  <c r="D13"/>
  <c r="D18"/>
  <c r="D20"/>
  <c r="D16"/>
  <c r="D14"/>
  <c r="D6"/>
  <c r="D27"/>
  <c r="D19"/>
  <c r="D25"/>
  <c r="D17"/>
  <c r="D26"/>
  <c r="D28"/>
  <c r="D24"/>
  <c r="D22"/>
  <c r="D29"/>
  <c r="F12"/>
  <c r="D41" l="1"/>
  <c r="D33"/>
  <c r="D38"/>
  <c r="D30"/>
  <c r="D39"/>
  <c r="D31"/>
  <c r="D32"/>
  <c r="D40"/>
  <c r="D45"/>
  <c r="D37"/>
  <c r="D42"/>
  <c r="D34"/>
  <c r="D43"/>
  <c r="D35"/>
  <c r="D44"/>
  <c r="D36"/>
  <c r="D46"/>
  <c r="E28"/>
  <c r="E20"/>
  <c r="E26"/>
  <c r="E18"/>
  <c r="E27"/>
  <c r="E21"/>
  <c r="E25"/>
  <c r="E23"/>
  <c r="E29"/>
  <c r="E24"/>
  <c r="E16"/>
  <c r="E22"/>
  <c r="E14"/>
  <c r="E19"/>
  <c r="E13"/>
  <c r="E17"/>
  <c r="E15"/>
  <c r="G12"/>
  <c r="E6"/>
  <c r="AG62" i="8"/>
  <c r="AG58"/>
  <c r="AG54"/>
  <c r="AG61"/>
  <c r="AG53"/>
  <c r="AG49"/>
  <c r="AG48"/>
  <c r="AG55"/>
  <c r="AG60"/>
  <c r="AG56"/>
  <c r="AG52"/>
  <c r="AG57"/>
  <c r="AG51"/>
  <c r="AG47"/>
  <c r="AG50"/>
  <c r="AG59"/>
  <c r="F21" i="9"/>
  <c r="F13"/>
  <c r="F23"/>
  <c r="F15"/>
  <c r="F20"/>
  <c r="F14"/>
  <c r="F18"/>
  <c r="F16"/>
  <c r="F25"/>
  <c r="F17"/>
  <c r="F27"/>
  <c r="F19"/>
  <c r="F28"/>
  <c r="F22"/>
  <c r="F24"/>
  <c r="F29"/>
  <c r="F26"/>
  <c r="F6"/>
  <c r="H12"/>
  <c r="AF62" i="8"/>
  <c r="AF58"/>
  <c r="AF54"/>
  <c r="AF57"/>
  <c r="AF51"/>
  <c r="AF47"/>
  <c r="AF55"/>
  <c r="AF48"/>
  <c r="AF60"/>
  <c r="AF56"/>
  <c r="AF61"/>
  <c r="AF53"/>
  <c r="AF49"/>
  <c r="AF59"/>
  <c r="AF50"/>
  <c r="AF52"/>
  <c r="G6" i="9" l="1"/>
  <c r="H27"/>
  <c r="H19"/>
  <c r="H25"/>
  <c r="H17"/>
  <c r="H22"/>
  <c r="H24"/>
  <c r="H28"/>
  <c r="H18"/>
  <c r="H29"/>
  <c r="H23"/>
  <c r="H15"/>
  <c r="H21"/>
  <c r="H13"/>
  <c r="H14"/>
  <c r="H16"/>
  <c r="H26"/>
  <c r="H20"/>
  <c r="G26"/>
  <c r="G18"/>
  <c r="G28"/>
  <c r="G20"/>
  <c r="G21"/>
  <c r="G23"/>
  <c r="G27"/>
  <c r="G25"/>
  <c r="G29"/>
  <c r="G22"/>
  <c r="G14"/>
  <c r="G24"/>
  <c r="G16"/>
  <c r="G13"/>
  <c r="G15"/>
  <c r="G19"/>
  <c r="G17"/>
  <c r="I12"/>
  <c r="H6" s="1"/>
  <c r="D62"/>
  <c r="D60"/>
  <c r="D52"/>
  <c r="D61"/>
  <c r="D53"/>
  <c r="D55"/>
  <c r="D59"/>
  <c r="D54"/>
  <c r="D58"/>
  <c r="D56"/>
  <c r="D48"/>
  <c r="D57"/>
  <c r="D49"/>
  <c r="D47"/>
  <c r="D51"/>
  <c r="D50"/>
  <c r="F43"/>
  <c r="F35"/>
  <c r="F44"/>
  <c r="F36"/>
  <c r="F45"/>
  <c r="F37"/>
  <c r="F30"/>
  <c r="F38"/>
  <c r="F46"/>
  <c r="F39"/>
  <c r="F31"/>
  <c r="F40"/>
  <c r="F32"/>
  <c r="F41"/>
  <c r="F33"/>
  <c r="F34"/>
  <c r="F42"/>
  <c r="E42"/>
  <c r="E34"/>
  <c r="E43"/>
  <c r="E35"/>
  <c r="E44"/>
  <c r="E36"/>
  <c r="E45"/>
  <c r="E37"/>
  <c r="E46"/>
  <c r="E38"/>
  <c r="E30"/>
  <c r="E39"/>
  <c r="E31"/>
  <c r="E40"/>
  <c r="E32"/>
  <c r="E33"/>
  <c r="E41"/>
  <c r="F60" l="1"/>
  <c r="F62"/>
  <c r="F54"/>
  <c r="F59"/>
  <c r="F51"/>
  <c r="F49"/>
  <c r="F52"/>
  <c r="F56"/>
  <c r="F61"/>
  <c r="F58"/>
  <c r="F50"/>
  <c r="F55"/>
  <c r="F47"/>
  <c r="F57"/>
  <c r="F53"/>
  <c r="F48"/>
  <c r="G44"/>
  <c r="G36"/>
  <c r="G45"/>
  <c r="G37"/>
  <c r="G42"/>
  <c r="G34"/>
  <c r="G31"/>
  <c r="G39"/>
  <c r="G46"/>
  <c r="G40"/>
  <c r="G32"/>
  <c r="G41"/>
  <c r="G33"/>
  <c r="G38"/>
  <c r="G30"/>
  <c r="G35"/>
  <c r="G43"/>
  <c r="E60"/>
  <c r="E57"/>
  <c r="E49"/>
  <c r="E58"/>
  <c r="E50"/>
  <c r="E48"/>
  <c r="E55"/>
  <c r="E51"/>
  <c r="E59"/>
  <c r="E61"/>
  <c r="E53"/>
  <c r="E62"/>
  <c r="E54"/>
  <c r="E56"/>
  <c r="E52"/>
  <c r="E47"/>
  <c r="I24"/>
  <c r="I16"/>
  <c r="I22"/>
  <c r="I14"/>
  <c r="I15"/>
  <c r="I17"/>
  <c r="I27"/>
  <c r="I21"/>
  <c r="I28"/>
  <c r="I20"/>
  <c r="I26"/>
  <c r="I18"/>
  <c r="I23"/>
  <c r="I25"/>
  <c r="I13"/>
  <c r="I19"/>
  <c r="I29"/>
  <c r="H37"/>
  <c r="H34"/>
  <c r="H35"/>
  <c r="H46"/>
  <c r="H41"/>
  <c r="H33"/>
  <c r="H38"/>
  <c r="H30"/>
  <c r="H39"/>
  <c r="H31"/>
  <c r="H36"/>
  <c r="H44"/>
  <c r="H45"/>
  <c r="H42"/>
  <c r="H43"/>
  <c r="H32"/>
  <c r="H40"/>
  <c r="J12"/>
  <c r="K12" l="1"/>
  <c r="J6" s="1"/>
  <c r="J21"/>
  <c r="J13"/>
  <c r="J23"/>
  <c r="J15"/>
  <c r="J16"/>
  <c r="J18"/>
  <c r="J20"/>
  <c r="J14"/>
  <c r="J25"/>
  <c r="J17"/>
  <c r="J27"/>
  <c r="J19"/>
  <c r="J24"/>
  <c r="J26"/>
  <c r="J28"/>
  <c r="J22"/>
  <c r="J29"/>
  <c r="H58"/>
  <c r="H56"/>
  <c r="H48"/>
  <c r="H57"/>
  <c r="H49"/>
  <c r="H59"/>
  <c r="H55"/>
  <c r="H50"/>
  <c r="H62"/>
  <c r="H60"/>
  <c r="H52"/>
  <c r="H61"/>
  <c r="H53"/>
  <c r="H51"/>
  <c r="H54"/>
  <c r="H47"/>
  <c r="G61"/>
  <c r="G62"/>
  <c r="G55"/>
  <c r="G56"/>
  <c r="G58"/>
  <c r="G57"/>
  <c r="G59"/>
  <c r="G51"/>
  <c r="G60"/>
  <c r="G52"/>
  <c r="G50"/>
  <c r="G53"/>
  <c r="G49"/>
  <c r="G47"/>
  <c r="G48"/>
  <c r="G54"/>
  <c r="I6"/>
  <c r="I42"/>
  <c r="I34"/>
  <c r="I35"/>
  <c r="I36"/>
  <c r="I41"/>
  <c r="I46"/>
  <c r="I38"/>
  <c r="I30"/>
  <c r="I39"/>
  <c r="I31"/>
  <c r="I40"/>
  <c r="I32"/>
  <c r="I37"/>
  <c r="I45"/>
  <c r="I43"/>
  <c r="I44"/>
  <c r="I33"/>
  <c r="L12" l="1"/>
  <c r="M12" s="1"/>
  <c r="L6" s="1"/>
  <c r="I59"/>
  <c r="I61"/>
  <c r="I53"/>
  <c r="I62"/>
  <c r="I54"/>
  <c r="I52"/>
  <c r="I56"/>
  <c r="I51"/>
  <c r="I60"/>
  <c r="I57"/>
  <c r="I49"/>
  <c r="I58"/>
  <c r="I50"/>
  <c r="I55"/>
  <c r="I48"/>
  <c r="I47"/>
  <c r="J43"/>
  <c r="J35"/>
  <c r="J44"/>
  <c r="J36"/>
  <c r="J45"/>
  <c r="J37"/>
  <c r="J34"/>
  <c r="J42"/>
  <c r="J46"/>
  <c r="J39"/>
  <c r="J31"/>
  <c r="J40"/>
  <c r="J32"/>
  <c r="J41"/>
  <c r="J33"/>
  <c r="J38"/>
  <c r="J30"/>
  <c r="K26"/>
  <c r="K18"/>
  <c r="K28"/>
  <c r="K20"/>
  <c r="K25"/>
  <c r="K27"/>
  <c r="K21"/>
  <c r="K23"/>
  <c r="K29"/>
  <c r="K22"/>
  <c r="K14"/>
  <c r="K24"/>
  <c r="K16"/>
  <c r="K17"/>
  <c r="K19"/>
  <c r="K13"/>
  <c r="K15"/>
  <c r="K6"/>
  <c r="L19"/>
  <c r="L17"/>
  <c r="L28"/>
  <c r="L24"/>
  <c r="L15"/>
  <c r="L13"/>
  <c r="L20"/>
  <c r="L16"/>
  <c r="N12" l="1"/>
  <c r="N13" s="1"/>
  <c r="L14"/>
  <c r="L18"/>
  <c r="L21"/>
  <c r="L23"/>
  <c r="L29"/>
  <c r="L22"/>
  <c r="L26"/>
  <c r="L25"/>
  <c r="L27"/>
  <c r="N21"/>
  <c r="N23"/>
  <c r="N20"/>
  <c r="N16"/>
  <c r="N25"/>
  <c r="N27"/>
  <c r="N28"/>
  <c r="N24"/>
  <c r="N29"/>
  <c r="L46"/>
  <c r="L41"/>
  <c r="L33"/>
  <c r="L38"/>
  <c r="L30"/>
  <c r="L39"/>
  <c r="L31"/>
  <c r="L40"/>
  <c r="L32"/>
  <c r="L45"/>
  <c r="L37"/>
  <c r="L42"/>
  <c r="L34"/>
  <c r="L43"/>
  <c r="L35"/>
  <c r="L36"/>
  <c r="L44"/>
  <c r="M24"/>
  <c r="M16"/>
  <c r="M22"/>
  <c r="M14"/>
  <c r="M19"/>
  <c r="M13"/>
  <c r="M15"/>
  <c r="M17"/>
  <c r="O12"/>
  <c r="M28"/>
  <c r="M20"/>
  <c r="M26"/>
  <c r="M18"/>
  <c r="M27"/>
  <c r="M21"/>
  <c r="M23"/>
  <c r="M25"/>
  <c r="M29"/>
  <c r="M6"/>
  <c r="J60"/>
  <c r="J62"/>
  <c r="J54"/>
  <c r="J59"/>
  <c r="J51"/>
  <c r="J57"/>
  <c r="J56"/>
  <c r="J52"/>
  <c r="J47"/>
  <c r="J49"/>
  <c r="J61"/>
  <c r="J58"/>
  <c r="J50"/>
  <c r="J55"/>
  <c r="J53"/>
  <c r="J48"/>
  <c r="K40"/>
  <c r="K32"/>
  <c r="K41"/>
  <c r="K33"/>
  <c r="K38"/>
  <c r="K30"/>
  <c r="K39"/>
  <c r="K31"/>
  <c r="K45"/>
  <c r="K42"/>
  <c r="K35"/>
  <c r="K46"/>
  <c r="K44"/>
  <c r="K36"/>
  <c r="K37"/>
  <c r="K34"/>
  <c r="K43"/>
  <c r="N26" l="1"/>
  <c r="N22"/>
  <c r="N19"/>
  <c r="N17"/>
  <c r="N18"/>
  <c r="N14"/>
  <c r="N15"/>
  <c r="M42"/>
  <c r="M34"/>
  <c r="M43"/>
  <c r="M35"/>
  <c r="M44"/>
  <c r="M36"/>
  <c r="M37"/>
  <c r="M45"/>
  <c r="M46"/>
  <c r="M38"/>
  <c r="M30"/>
  <c r="M39"/>
  <c r="M31"/>
  <c r="M40"/>
  <c r="M32"/>
  <c r="M41"/>
  <c r="M33"/>
  <c r="L58"/>
  <c r="L48"/>
  <c r="L49"/>
  <c r="L55"/>
  <c r="L50"/>
  <c r="L62"/>
  <c r="L60"/>
  <c r="L52"/>
  <c r="L61"/>
  <c r="L53"/>
  <c r="L59"/>
  <c r="L47"/>
  <c r="L54"/>
  <c r="L56"/>
  <c r="L57"/>
  <c r="L51"/>
  <c r="N43"/>
  <c r="N35"/>
  <c r="N44"/>
  <c r="N36"/>
  <c r="N45"/>
  <c r="N37"/>
  <c r="N38"/>
  <c r="N30"/>
  <c r="N46"/>
  <c r="N39"/>
  <c r="N31"/>
  <c r="N40"/>
  <c r="N32"/>
  <c r="N41"/>
  <c r="N33"/>
  <c r="N42"/>
  <c r="N34"/>
  <c r="K61"/>
  <c r="K62"/>
  <c r="K55"/>
  <c r="K47"/>
  <c r="K56"/>
  <c r="K48"/>
  <c r="K54"/>
  <c r="K53"/>
  <c r="K57"/>
  <c r="K59"/>
  <c r="K51"/>
  <c r="K60"/>
  <c r="K52"/>
  <c r="K58"/>
  <c r="K50"/>
  <c r="K49"/>
  <c r="N6"/>
  <c r="O28"/>
  <c r="O23"/>
  <c r="O17"/>
  <c r="O22"/>
  <c r="O14"/>
  <c r="O24"/>
  <c r="O16"/>
  <c r="O13"/>
  <c r="O15"/>
  <c r="O25"/>
  <c r="O27"/>
  <c r="O26"/>
  <c r="O18"/>
  <c r="O20"/>
  <c r="O21"/>
  <c r="O19"/>
  <c r="O29"/>
  <c r="P12"/>
  <c r="P15" l="1"/>
  <c r="P13"/>
  <c r="P16"/>
  <c r="P28"/>
  <c r="P27"/>
  <c r="P19"/>
  <c r="P25"/>
  <c r="P17"/>
  <c r="P22"/>
  <c r="P24"/>
  <c r="P20"/>
  <c r="P18"/>
  <c r="P29"/>
  <c r="P23"/>
  <c r="P21"/>
  <c r="P14"/>
  <c r="P26"/>
  <c r="M59"/>
  <c r="M53"/>
  <c r="M54"/>
  <c r="M51"/>
  <c r="M60"/>
  <c r="M57"/>
  <c r="M49"/>
  <c r="M58"/>
  <c r="M50"/>
  <c r="M48"/>
  <c r="M52"/>
  <c r="M47"/>
  <c r="M61"/>
  <c r="M62"/>
  <c r="M56"/>
  <c r="M55"/>
  <c r="O6"/>
  <c r="O31"/>
  <c r="O40"/>
  <c r="O32"/>
  <c r="O41"/>
  <c r="O33"/>
  <c r="O38"/>
  <c r="O30"/>
  <c r="O43"/>
  <c r="O35"/>
  <c r="O44"/>
  <c r="O36"/>
  <c r="O45"/>
  <c r="O37"/>
  <c r="O42"/>
  <c r="O34"/>
  <c r="O39"/>
  <c r="O46"/>
  <c r="N50"/>
  <c r="N47"/>
  <c r="N57"/>
  <c r="N60"/>
  <c r="N62"/>
  <c r="N54"/>
  <c r="N59"/>
  <c r="N51"/>
  <c r="N49"/>
  <c r="N53"/>
  <c r="N56"/>
  <c r="N61"/>
  <c r="N58"/>
  <c r="N55"/>
  <c r="N52"/>
  <c r="N48"/>
  <c r="Q12"/>
  <c r="R12" s="1"/>
  <c r="S12" l="1"/>
  <c r="R21"/>
  <c r="R13"/>
  <c r="R23"/>
  <c r="R15"/>
  <c r="R16"/>
  <c r="R18"/>
  <c r="R14"/>
  <c r="R20"/>
  <c r="R6"/>
  <c r="R25"/>
  <c r="R17"/>
  <c r="R27"/>
  <c r="R19"/>
  <c r="R24"/>
  <c r="R26"/>
  <c r="R22"/>
  <c r="R28"/>
  <c r="R29"/>
  <c r="T12"/>
  <c r="O57"/>
  <c r="O59"/>
  <c r="O51"/>
  <c r="O60"/>
  <c r="O52"/>
  <c r="O50"/>
  <c r="O54"/>
  <c r="O49"/>
  <c r="O61"/>
  <c r="O62"/>
  <c r="O55"/>
  <c r="O47"/>
  <c r="O56"/>
  <c r="O48"/>
  <c r="O53"/>
  <c r="O58"/>
  <c r="P41"/>
  <c r="P33"/>
  <c r="P38"/>
  <c r="P30"/>
  <c r="P39"/>
  <c r="P31"/>
  <c r="P44"/>
  <c r="P36"/>
  <c r="P45"/>
  <c r="P37"/>
  <c r="P42"/>
  <c r="P34"/>
  <c r="P43"/>
  <c r="P35"/>
  <c r="P40"/>
  <c r="P32"/>
  <c r="P46"/>
  <c r="Q28"/>
  <c r="Q20"/>
  <c r="Q26"/>
  <c r="Q18"/>
  <c r="Q23"/>
  <c r="Q25"/>
  <c r="Q21"/>
  <c r="Q27"/>
  <c r="Q29"/>
  <c r="Q24"/>
  <c r="Q16"/>
  <c r="Q22"/>
  <c r="Q14"/>
  <c r="Q15"/>
  <c r="Q17"/>
  <c r="Q13"/>
  <c r="Q19"/>
  <c r="Q6"/>
  <c r="P6"/>
  <c r="P62" l="1"/>
  <c r="P59"/>
  <c r="P56"/>
  <c r="P48"/>
  <c r="P57"/>
  <c r="P49"/>
  <c r="P54"/>
  <c r="P47"/>
  <c r="P58"/>
  <c r="P60"/>
  <c r="P52"/>
  <c r="P61"/>
  <c r="P53"/>
  <c r="P51"/>
  <c r="P55"/>
  <c r="P50"/>
  <c r="R43"/>
  <c r="R35"/>
  <c r="R44"/>
  <c r="R36"/>
  <c r="R45"/>
  <c r="R37"/>
  <c r="R42"/>
  <c r="R34"/>
  <c r="R46"/>
  <c r="R39"/>
  <c r="R31"/>
  <c r="R40"/>
  <c r="R32"/>
  <c r="R41"/>
  <c r="R33"/>
  <c r="R30"/>
  <c r="R38"/>
  <c r="S26"/>
  <c r="S18"/>
  <c r="S28"/>
  <c r="S20"/>
  <c r="S25"/>
  <c r="S27"/>
  <c r="S23"/>
  <c r="S21"/>
  <c r="S29"/>
  <c r="S22"/>
  <c r="S14"/>
  <c r="S24"/>
  <c r="S16"/>
  <c r="S17"/>
  <c r="S19"/>
  <c r="S15"/>
  <c r="S13"/>
  <c r="U12"/>
  <c r="Q42"/>
  <c r="Q34"/>
  <c r="Q43"/>
  <c r="Q35"/>
  <c r="Q44"/>
  <c r="Q36"/>
  <c r="Q41"/>
  <c r="Q33"/>
  <c r="Q46"/>
  <c r="Q37"/>
  <c r="Q38"/>
  <c r="Q30"/>
  <c r="Q39"/>
  <c r="Q31"/>
  <c r="Q40"/>
  <c r="Q32"/>
  <c r="Q45"/>
  <c r="S6"/>
  <c r="T27"/>
  <c r="T19"/>
  <c r="T25"/>
  <c r="T17"/>
  <c r="T28"/>
  <c r="T22"/>
  <c r="T29"/>
  <c r="T23"/>
  <c r="T15"/>
  <c r="T21"/>
  <c r="T13"/>
  <c r="T18"/>
  <c r="T20"/>
  <c r="T16"/>
  <c r="T14"/>
  <c r="T26"/>
  <c r="T24"/>
  <c r="V12"/>
  <c r="T41" l="1"/>
  <c r="T38"/>
  <c r="T39"/>
  <c r="T32"/>
  <c r="T45"/>
  <c r="T37"/>
  <c r="T42"/>
  <c r="T34"/>
  <c r="T43"/>
  <c r="T35"/>
  <c r="T44"/>
  <c r="T36"/>
  <c r="T46"/>
  <c r="T33"/>
  <c r="T30"/>
  <c r="T31"/>
  <c r="T40"/>
  <c r="V25"/>
  <c r="V15"/>
  <c r="V16"/>
  <c r="V13"/>
  <c r="V22"/>
  <c r="V17"/>
  <c r="V20"/>
  <c r="V21"/>
  <c r="V26"/>
  <c r="V14"/>
  <c r="V24"/>
  <c r="V19"/>
  <c r="V18"/>
  <c r="V23"/>
  <c r="V29"/>
  <c r="V28"/>
  <c r="V27"/>
  <c r="T6"/>
  <c r="U28"/>
  <c r="U26"/>
  <c r="U27"/>
  <c r="U25"/>
  <c r="W12"/>
  <c r="U24"/>
  <c r="U16"/>
  <c r="U22"/>
  <c r="U14"/>
  <c r="U19"/>
  <c r="U13"/>
  <c r="U17"/>
  <c r="U15"/>
  <c r="U6"/>
  <c r="U20"/>
  <c r="U18"/>
  <c r="U21"/>
  <c r="U23"/>
  <c r="U29"/>
  <c r="R62"/>
  <c r="R59"/>
  <c r="R53"/>
  <c r="R48"/>
  <c r="R60"/>
  <c r="R61"/>
  <c r="R58"/>
  <c r="R50"/>
  <c r="R55"/>
  <c r="R47"/>
  <c r="R57"/>
  <c r="R52"/>
  <c r="R56"/>
  <c r="R54"/>
  <c r="R51"/>
  <c r="R49"/>
  <c r="Q57"/>
  <c r="Q49"/>
  <c r="Q50"/>
  <c r="Q48"/>
  <c r="Q59"/>
  <c r="Q61"/>
  <c r="Q53"/>
  <c r="Q62"/>
  <c r="Q54"/>
  <c r="Q52"/>
  <c r="Q56"/>
  <c r="Q51"/>
  <c r="Q60"/>
  <c r="Q58"/>
  <c r="Q55"/>
  <c r="Q47"/>
  <c r="S40"/>
  <c r="S41"/>
  <c r="S38"/>
  <c r="S39"/>
  <c r="S44"/>
  <c r="S36"/>
  <c r="S45"/>
  <c r="S37"/>
  <c r="S42"/>
  <c r="S34"/>
  <c r="S43"/>
  <c r="S35"/>
  <c r="S46"/>
  <c r="S32"/>
  <c r="S33"/>
  <c r="S30"/>
  <c r="S31"/>
  <c r="S60" l="1"/>
  <c r="S50"/>
  <c r="S61"/>
  <c r="S62"/>
  <c r="S55"/>
  <c r="S47"/>
  <c r="S56"/>
  <c r="S48"/>
  <c r="S58"/>
  <c r="S53"/>
  <c r="S57"/>
  <c r="S59"/>
  <c r="S51"/>
  <c r="S52"/>
  <c r="S54"/>
  <c r="S49"/>
  <c r="T58"/>
  <c r="T60"/>
  <c r="T52"/>
  <c r="T61"/>
  <c r="T53"/>
  <c r="T55"/>
  <c r="T51"/>
  <c r="T50"/>
  <c r="T62"/>
  <c r="T59"/>
  <c r="T56"/>
  <c r="T48"/>
  <c r="T57"/>
  <c r="T49"/>
  <c r="T47"/>
  <c r="T54"/>
  <c r="U42"/>
  <c r="U34"/>
  <c r="U43"/>
  <c r="U35"/>
  <c r="U44"/>
  <c r="U36"/>
  <c r="U45"/>
  <c r="U37"/>
  <c r="U46"/>
  <c r="U38"/>
  <c r="U30"/>
  <c r="U39"/>
  <c r="U31"/>
  <c r="U40"/>
  <c r="U32"/>
  <c r="U33"/>
  <c r="U41"/>
  <c r="W22"/>
  <c r="W14"/>
  <c r="W24"/>
  <c r="W16"/>
  <c r="W13"/>
  <c r="W15"/>
  <c r="W25"/>
  <c r="W19"/>
  <c r="W26"/>
  <c r="W18"/>
  <c r="W28"/>
  <c r="W20"/>
  <c r="W21"/>
  <c r="W23"/>
  <c r="W27"/>
  <c r="W17"/>
  <c r="W29"/>
  <c r="V43"/>
  <c r="V35"/>
  <c r="V44"/>
  <c r="V36"/>
  <c r="V45"/>
  <c r="V37"/>
  <c r="V30"/>
  <c r="V38"/>
  <c r="V46"/>
  <c r="V39"/>
  <c r="V31"/>
  <c r="V40"/>
  <c r="V32"/>
  <c r="V41"/>
  <c r="V33"/>
  <c r="V34"/>
  <c r="V42"/>
  <c r="V6"/>
  <c r="X12"/>
  <c r="X27" l="1"/>
  <c r="X19"/>
  <c r="X25"/>
  <c r="X17"/>
  <c r="X22"/>
  <c r="X24"/>
  <c r="X28"/>
  <c r="X18"/>
  <c r="X29"/>
  <c r="X23"/>
  <c r="X15"/>
  <c r="X21"/>
  <c r="X13"/>
  <c r="X14"/>
  <c r="X16"/>
  <c r="X26"/>
  <c r="X20"/>
  <c r="V56"/>
  <c r="V54"/>
  <c r="V49"/>
  <c r="V48"/>
  <c r="V60"/>
  <c r="V61"/>
  <c r="V58"/>
  <c r="V50"/>
  <c r="V55"/>
  <c r="V47"/>
  <c r="V57"/>
  <c r="V53"/>
  <c r="V62"/>
  <c r="V59"/>
  <c r="V51"/>
  <c r="V52"/>
  <c r="U57"/>
  <c r="U58"/>
  <c r="U56"/>
  <c r="U47"/>
  <c r="U59"/>
  <c r="U61"/>
  <c r="U53"/>
  <c r="U62"/>
  <c r="U54"/>
  <c r="U48"/>
  <c r="U51"/>
  <c r="U55"/>
  <c r="U60"/>
  <c r="U49"/>
  <c r="U50"/>
  <c r="U52"/>
  <c r="W6"/>
  <c r="W40"/>
  <c r="W32"/>
  <c r="W41"/>
  <c r="W33"/>
  <c r="W38"/>
  <c r="W30"/>
  <c r="W35"/>
  <c r="W43"/>
  <c r="W44"/>
  <c r="W36"/>
  <c r="W45"/>
  <c r="W37"/>
  <c r="W42"/>
  <c r="W34"/>
  <c r="W31"/>
  <c r="W39"/>
  <c r="W46"/>
  <c r="Y12"/>
  <c r="Z12" s="1"/>
  <c r="Z25" l="1"/>
  <c r="Z17"/>
  <c r="Z27"/>
  <c r="Z19"/>
  <c r="Z24"/>
  <c r="Z26"/>
  <c r="Z28"/>
  <c r="Z22"/>
  <c r="Z29"/>
  <c r="Z21"/>
  <c r="Z13"/>
  <c r="Z23"/>
  <c r="Z15"/>
  <c r="Z16"/>
  <c r="Z18"/>
  <c r="Z20"/>
  <c r="Z14"/>
  <c r="X41"/>
  <c r="X33"/>
  <c r="X38"/>
  <c r="X30"/>
  <c r="X39"/>
  <c r="X31"/>
  <c r="X36"/>
  <c r="X44"/>
  <c r="X45"/>
  <c r="X37"/>
  <c r="X42"/>
  <c r="X34"/>
  <c r="X43"/>
  <c r="X35"/>
  <c r="X32"/>
  <c r="X40"/>
  <c r="X46"/>
  <c r="W57"/>
  <c r="W59"/>
  <c r="W51"/>
  <c r="W60"/>
  <c r="W52"/>
  <c r="W50"/>
  <c r="W53"/>
  <c r="W49"/>
  <c r="W61"/>
  <c r="W62"/>
  <c r="W55"/>
  <c r="W47"/>
  <c r="W56"/>
  <c r="W48"/>
  <c r="W58"/>
  <c r="W54"/>
  <c r="Y28"/>
  <c r="Y20"/>
  <c r="Y26"/>
  <c r="Y18"/>
  <c r="Y23"/>
  <c r="Y25"/>
  <c r="Y27"/>
  <c r="Y21"/>
  <c r="Y29"/>
  <c r="Y24"/>
  <c r="Y16"/>
  <c r="Y22"/>
  <c r="Y14"/>
  <c r="Y15"/>
  <c r="Y17"/>
  <c r="Y19"/>
  <c r="Y13"/>
  <c r="Y6"/>
  <c r="AA12"/>
  <c r="X6"/>
  <c r="AA26" l="1"/>
  <c r="AA18"/>
  <c r="AA28"/>
  <c r="AA20"/>
  <c r="AA25"/>
  <c r="AA27"/>
  <c r="AA21"/>
  <c r="AA23"/>
  <c r="AA29"/>
  <c r="AA22"/>
  <c r="AA24"/>
  <c r="AA17"/>
  <c r="AA13"/>
  <c r="AA14"/>
  <c r="AA16"/>
  <c r="AA19"/>
  <c r="AA15"/>
  <c r="Y38"/>
  <c r="Y30"/>
  <c r="Y39"/>
  <c r="Y40"/>
  <c r="Y37"/>
  <c r="Y42"/>
  <c r="Y34"/>
  <c r="Y43"/>
  <c r="Y35"/>
  <c r="Y44"/>
  <c r="Y36"/>
  <c r="Y33"/>
  <c r="Y41"/>
  <c r="Y46"/>
  <c r="Y31"/>
  <c r="Y32"/>
  <c r="Y45"/>
  <c r="Z39"/>
  <c r="Z31"/>
  <c r="Z40"/>
  <c r="Z32"/>
  <c r="Z41"/>
  <c r="Z33"/>
  <c r="Z38"/>
  <c r="Z30"/>
  <c r="Z43"/>
  <c r="Z35"/>
  <c r="Z44"/>
  <c r="Z36"/>
  <c r="Z45"/>
  <c r="Z37"/>
  <c r="Z42"/>
  <c r="Z46"/>
  <c r="Z34"/>
  <c r="Z6"/>
  <c r="X62"/>
  <c r="X48"/>
  <c r="X49"/>
  <c r="X54"/>
  <c r="X58"/>
  <c r="X60"/>
  <c r="X52"/>
  <c r="X61"/>
  <c r="X53"/>
  <c r="X51"/>
  <c r="X55"/>
  <c r="X50"/>
  <c r="X59"/>
  <c r="X56"/>
  <c r="X57"/>
  <c r="X47"/>
  <c r="AB12"/>
  <c r="AB23" l="1"/>
  <c r="AB15"/>
  <c r="AB21"/>
  <c r="AB13"/>
  <c r="AB18"/>
  <c r="AB20"/>
  <c r="AB14"/>
  <c r="AB16"/>
  <c r="AB27"/>
  <c r="AB19"/>
  <c r="AB17"/>
  <c r="AB28"/>
  <c r="AB22"/>
  <c r="AB25"/>
  <c r="AB26"/>
  <c r="AB24"/>
  <c r="AB29"/>
  <c r="Y59"/>
  <c r="Y61"/>
  <c r="Y53"/>
  <c r="Y62"/>
  <c r="Y54"/>
  <c r="Y56"/>
  <c r="Y55"/>
  <c r="Y51"/>
  <c r="Y50"/>
  <c r="Y48"/>
  <c r="Y60"/>
  <c r="Y57"/>
  <c r="Y49"/>
  <c r="Y58"/>
  <c r="Y52"/>
  <c r="Y47"/>
  <c r="AA44"/>
  <c r="AA36"/>
  <c r="AA45"/>
  <c r="AA37"/>
  <c r="AA42"/>
  <c r="AA34"/>
  <c r="AA35"/>
  <c r="AA43"/>
  <c r="AA46"/>
  <c r="AA40"/>
  <c r="AA41"/>
  <c r="AA38"/>
  <c r="AA39"/>
  <c r="AA32"/>
  <c r="AA33"/>
  <c r="AA30"/>
  <c r="AA31"/>
  <c r="AC12"/>
  <c r="Z56"/>
  <c r="Z62"/>
  <c r="Z54"/>
  <c r="Z59"/>
  <c r="Z51"/>
  <c r="Z57"/>
  <c r="Z49"/>
  <c r="Z48"/>
  <c r="Z60"/>
  <c r="Z61"/>
  <c r="Z58"/>
  <c r="Z50"/>
  <c r="Z55"/>
  <c r="Z47"/>
  <c r="Z52"/>
  <c r="Z53"/>
  <c r="AA6"/>
  <c r="AA55" l="1"/>
  <c r="AA48"/>
  <c r="AA53"/>
  <c r="AA57"/>
  <c r="AA59"/>
  <c r="AA51"/>
  <c r="AA60"/>
  <c r="AA52"/>
  <c r="AA58"/>
  <c r="AA50"/>
  <c r="AA49"/>
  <c r="AA61"/>
  <c r="AA62"/>
  <c r="AA47"/>
  <c r="AA56"/>
  <c r="AA54"/>
  <c r="AB37"/>
  <c r="AB34"/>
  <c r="AB35"/>
  <c r="AB46"/>
  <c r="AB41"/>
  <c r="AB33"/>
  <c r="AB38"/>
  <c r="AB30"/>
  <c r="AB39"/>
  <c r="AB31"/>
  <c r="AB40"/>
  <c r="AB32"/>
  <c r="AB45"/>
  <c r="AB42"/>
  <c r="AB43"/>
  <c r="AB36"/>
  <c r="AB44"/>
  <c r="AB6"/>
  <c r="AC20"/>
  <c r="AC18"/>
  <c r="AC21"/>
  <c r="AC25"/>
  <c r="AC29"/>
  <c r="AC24"/>
  <c r="AC16"/>
  <c r="AC22"/>
  <c r="AC14"/>
  <c r="AC19"/>
  <c r="AC13"/>
  <c r="AC15"/>
  <c r="AC17"/>
  <c r="AC28"/>
  <c r="AC26"/>
  <c r="AC27"/>
  <c r="AC23"/>
  <c r="AD12"/>
  <c r="AE12" s="1"/>
  <c r="AF12" l="1"/>
  <c r="AE26"/>
  <c r="AE18"/>
  <c r="AE28"/>
  <c r="AE20"/>
  <c r="AE21"/>
  <c r="AE23"/>
  <c r="AE19"/>
  <c r="AE17"/>
  <c r="AE29"/>
  <c r="AE6"/>
  <c r="AE22"/>
  <c r="AE14"/>
  <c r="AE24"/>
  <c r="AE16"/>
  <c r="AE13"/>
  <c r="AE15"/>
  <c r="AE25"/>
  <c r="AE27"/>
  <c r="AG12"/>
  <c r="AC6"/>
  <c r="AD25"/>
  <c r="AD18"/>
  <c r="AD15"/>
  <c r="AD14"/>
  <c r="AD26"/>
  <c r="AD19"/>
  <c r="AD16"/>
  <c r="AD23"/>
  <c r="AD29"/>
  <c r="AD28"/>
  <c r="AD13"/>
  <c r="AD22"/>
  <c r="AD17"/>
  <c r="AD20"/>
  <c r="AD21"/>
  <c r="AD24"/>
  <c r="AD27"/>
  <c r="AD6"/>
  <c r="AC38"/>
  <c r="AC30"/>
  <c r="AC39"/>
  <c r="AC31"/>
  <c r="AC40"/>
  <c r="AC32"/>
  <c r="AC41"/>
  <c r="AC33"/>
  <c r="AC42"/>
  <c r="AC34"/>
  <c r="AC43"/>
  <c r="AC35"/>
  <c r="AC44"/>
  <c r="AC36"/>
  <c r="AC37"/>
  <c r="AC45"/>
  <c r="AC46"/>
  <c r="AB58"/>
  <c r="AB60"/>
  <c r="AB52"/>
  <c r="AB61"/>
  <c r="AB53"/>
  <c r="AB55"/>
  <c r="AB51"/>
  <c r="AB50"/>
  <c r="AB62"/>
  <c r="AB59"/>
  <c r="AB56"/>
  <c r="AB48"/>
  <c r="AB57"/>
  <c r="AB49"/>
  <c r="AB47"/>
  <c r="AB54"/>
  <c r="AF27" l="1"/>
  <c r="AF19"/>
  <c r="AF25"/>
  <c r="AF17"/>
  <c r="AF22"/>
  <c r="AF24"/>
  <c r="AF20"/>
  <c r="AF18"/>
  <c r="AF29"/>
  <c r="AF23"/>
  <c r="AF15"/>
  <c r="AF21"/>
  <c r="AF13"/>
  <c r="AF14"/>
  <c r="AF16"/>
  <c r="AF26"/>
  <c r="AF28"/>
  <c r="AH12"/>
  <c r="AC60"/>
  <c r="AC57"/>
  <c r="AC49"/>
  <c r="AC58"/>
  <c r="AC50"/>
  <c r="AC51"/>
  <c r="AC56"/>
  <c r="AC47"/>
  <c r="AC59"/>
  <c r="AC61"/>
  <c r="AC53"/>
  <c r="AC62"/>
  <c r="AC54"/>
  <c r="AC48"/>
  <c r="AC52"/>
  <c r="AC55"/>
  <c r="AD43"/>
  <c r="AD35"/>
  <c r="AD44"/>
  <c r="AD36"/>
  <c r="AD45"/>
  <c r="AD37"/>
  <c r="AD38"/>
  <c r="AD30"/>
  <c r="AD46"/>
  <c r="AD31"/>
  <c r="AD32"/>
  <c r="AD33"/>
  <c r="AD34"/>
  <c r="AD39"/>
  <c r="AD40"/>
  <c r="AD41"/>
  <c r="AD42"/>
  <c r="AF6"/>
  <c r="AG24"/>
  <c r="AG16"/>
  <c r="AG22"/>
  <c r="AG14"/>
  <c r="AG15"/>
  <c r="AG17"/>
  <c r="AG13"/>
  <c r="AG19"/>
  <c r="AG28"/>
  <c r="AG20"/>
  <c r="AG26"/>
  <c r="AG18"/>
  <c r="AG23"/>
  <c r="AG25"/>
  <c r="AG21"/>
  <c r="AG27"/>
  <c r="AG29"/>
  <c r="AG6"/>
  <c r="AE36"/>
  <c r="AE39"/>
  <c r="AE46"/>
  <c r="AE40"/>
  <c r="AE32"/>
  <c r="AE41"/>
  <c r="AE33"/>
  <c r="AE38"/>
  <c r="AE30"/>
  <c r="AE43"/>
  <c r="AE35"/>
  <c r="AE44"/>
  <c r="AE45"/>
  <c r="AE37"/>
  <c r="AE42"/>
  <c r="AE34"/>
  <c r="AE31"/>
  <c r="AE61" l="1"/>
  <c r="AE62"/>
  <c r="AE55"/>
  <c r="AE47"/>
  <c r="AE56"/>
  <c r="AE48"/>
  <c r="AE53"/>
  <c r="AE58"/>
  <c r="AE57"/>
  <c r="AE59"/>
  <c r="AE51"/>
  <c r="AE60"/>
  <c r="AE52"/>
  <c r="AE54"/>
  <c r="AE50"/>
  <c r="AE49"/>
  <c r="AG42"/>
  <c r="AG34"/>
  <c r="AG43"/>
  <c r="AG35"/>
  <c r="AG44"/>
  <c r="AG36"/>
  <c r="AG41"/>
  <c r="AG33"/>
  <c r="AG46"/>
  <c r="AG38"/>
  <c r="AG39"/>
  <c r="AG31"/>
  <c r="AG32"/>
  <c r="AG37"/>
  <c r="AG30"/>
  <c r="AG40"/>
  <c r="AG45"/>
  <c r="AD56"/>
  <c r="AD62"/>
  <c r="AD54"/>
  <c r="AD59"/>
  <c r="AD51"/>
  <c r="AD49"/>
  <c r="AD53"/>
  <c r="AD48"/>
  <c r="AD60"/>
  <c r="AD61"/>
  <c r="AD58"/>
  <c r="AD50"/>
  <c r="AD55"/>
  <c r="AD47"/>
  <c r="AD52"/>
  <c r="AD57"/>
  <c r="AF45"/>
  <c r="AF37"/>
  <c r="AF42"/>
  <c r="AF34"/>
  <c r="AF43"/>
  <c r="AF35"/>
  <c r="AF40"/>
  <c r="AF32"/>
  <c r="AF46"/>
  <c r="AF41"/>
  <c r="AF33"/>
  <c r="AF38"/>
  <c r="AF30"/>
  <c r="AF39"/>
  <c r="AF31"/>
  <c r="AF44"/>
  <c r="AF36"/>
  <c r="D12" i="10"/>
  <c r="AH21" i="9"/>
  <c r="AH13"/>
  <c r="AH23"/>
  <c r="AH15"/>
  <c r="AH16"/>
  <c r="AH18"/>
  <c r="AH14"/>
  <c r="AH20"/>
  <c r="AH6"/>
  <c r="AH29"/>
  <c r="E12" i="10"/>
  <c r="AH25" i="9"/>
  <c r="AH17"/>
  <c r="AH27"/>
  <c r="AH19"/>
  <c r="AH24"/>
  <c r="AH26"/>
  <c r="AH22"/>
  <c r="AH28"/>
  <c r="AH39" l="1"/>
  <c r="AH31"/>
  <c r="AH40"/>
  <c r="AH32"/>
  <c r="AH41"/>
  <c r="AH33"/>
  <c r="AH30"/>
  <c r="AH38"/>
  <c r="AH43"/>
  <c r="AH44"/>
  <c r="AH45"/>
  <c r="AH42"/>
  <c r="AH46"/>
  <c r="AH35"/>
  <c r="AH36"/>
  <c r="AH37"/>
  <c r="AH34"/>
  <c r="D27" i="10"/>
  <c r="D19"/>
  <c r="D24"/>
  <c r="D20"/>
  <c r="D21"/>
  <c r="D13"/>
  <c r="D22"/>
  <c r="D14"/>
  <c r="F12"/>
  <c r="D29"/>
  <c r="D23"/>
  <c r="D15"/>
  <c r="D28"/>
  <c r="D25"/>
  <c r="D17"/>
  <c r="D18"/>
  <c r="D26"/>
  <c r="D16"/>
  <c r="D6"/>
  <c r="AG59" i="9"/>
  <c r="AG61"/>
  <c r="AG53"/>
  <c r="AG62"/>
  <c r="AG54"/>
  <c r="AG52"/>
  <c r="AG56"/>
  <c r="AG51"/>
  <c r="AG60"/>
  <c r="AG49"/>
  <c r="AG58"/>
  <c r="AG55"/>
  <c r="AG47"/>
  <c r="AG57"/>
  <c r="AG50"/>
  <c r="AG48"/>
  <c r="E28" i="10"/>
  <c r="E20"/>
  <c r="E25"/>
  <c r="E26"/>
  <c r="E18"/>
  <c r="E19"/>
  <c r="E13"/>
  <c r="E27"/>
  <c r="E29"/>
  <c r="E6"/>
  <c r="E24"/>
  <c r="E21"/>
  <c r="E14"/>
  <c r="E17"/>
  <c r="G12"/>
  <c r="E16"/>
  <c r="E22"/>
  <c r="E23"/>
  <c r="E15"/>
  <c r="AF58" i="9"/>
  <c r="AF60"/>
  <c r="AF52"/>
  <c r="AF61"/>
  <c r="AF53"/>
  <c r="AF51"/>
  <c r="AF55"/>
  <c r="AF50"/>
  <c r="AF62"/>
  <c r="AF59"/>
  <c r="AF56"/>
  <c r="AF48"/>
  <c r="AF57"/>
  <c r="AF49"/>
  <c r="AF54"/>
  <c r="AF47"/>
  <c r="G26" i="10" l="1"/>
  <c r="G18"/>
  <c r="G27"/>
  <c r="G19"/>
  <c r="G24"/>
  <c r="G16"/>
  <c r="G13"/>
  <c r="G15"/>
  <c r="G22"/>
  <c r="G14"/>
  <c r="G23"/>
  <c r="G28"/>
  <c r="G20"/>
  <c r="G21"/>
  <c r="G25"/>
  <c r="G17"/>
  <c r="G29"/>
  <c r="E39"/>
  <c r="E38"/>
  <c r="E30"/>
  <c r="E40"/>
  <c r="E31"/>
  <c r="E36"/>
  <c r="E42"/>
  <c r="E37"/>
  <c r="E43"/>
  <c r="E44"/>
  <c r="E34"/>
  <c r="E45"/>
  <c r="E35"/>
  <c r="E41"/>
  <c r="E32"/>
  <c r="E33"/>
  <c r="E46"/>
  <c r="D38"/>
  <c r="D37"/>
  <c r="D44"/>
  <c r="D34"/>
  <c r="D45"/>
  <c r="D35"/>
  <c r="D32"/>
  <c r="D41"/>
  <c r="D42"/>
  <c r="D43"/>
  <c r="D33"/>
  <c r="D39"/>
  <c r="D40"/>
  <c r="D31"/>
  <c r="D36"/>
  <c r="D30"/>
  <c r="D46"/>
  <c r="AH60" i="9"/>
  <c r="AH61"/>
  <c r="AH58"/>
  <c r="AH50"/>
  <c r="AH55"/>
  <c r="AH47"/>
  <c r="AH57"/>
  <c r="AH52"/>
  <c r="AH56"/>
  <c r="AH62"/>
  <c r="AH54"/>
  <c r="AH59"/>
  <c r="AH51"/>
  <c r="AH53"/>
  <c r="AH49"/>
  <c r="AH48"/>
  <c r="F25" i="10"/>
  <c r="F17"/>
  <c r="F26"/>
  <c r="F18"/>
  <c r="F23"/>
  <c r="F15"/>
  <c r="F24"/>
  <c r="F28"/>
  <c r="F29"/>
  <c r="F13"/>
  <c r="F22"/>
  <c r="F19"/>
  <c r="F14"/>
  <c r="F21"/>
  <c r="F27"/>
  <c r="F20"/>
  <c r="F16"/>
  <c r="H12"/>
  <c r="F6"/>
  <c r="H27" l="1"/>
  <c r="H19"/>
  <c r="H28"/>
  <c r="H20"/>
  <c r="H21"/>
  <c r="H13"/>
  <c r="H14"/>
  <c r="H16"/>
  <c r="H29"/>
  <c r="H15"/>
  <c r="H25"/>
  <c r="H22"/>
  <c r="H18"/>
  <c r="H23"/>
  <c r="H24"/>
  <c r="H17"/>
  <c r="H26"/>
  <c r="D57"/>
  <c r="D62"/>
  <c r="D54"/>
  <c r="D59"/>
  <c r="D50"/>
  <c r="D60"/>
  <c r="D48"/>
  <c r="D49"/>
  <c r="D61"/>
  <c r="D53"/>
  <c r="D58"/>
  <c r="D56"/>
  <c r="D51"/>
  <c r="D47"/>
  <c r="D52"/>
  <c r="D55"/>
  <c r="G41"/>
  <c r="G40"/>
  <c r="G32"/>
  <c r="G33"/>
  <c r="G38"/>
  <c r="G30"/>
  <c r="G44"/>
  <c r="G39"/>
  <c r="G45"/>
  <c r="G37"/>
  <c r="G42"/>
  <c r="G34"/>
  <c r="G35"/>
  <c r="G36"/>
  <c r="G43"/>
  <c r="G31"/>
  <c r="G46"/>
  <c r="I12"/>
  <c r="F40"/>
  <c r="F39"/>
  <c r="F31"/>
  <c r="F36"/>
  <c r="F42"/>
  <c r="F33"/>
  <c r="F30"/>
  <c r="F43"/>
  <c r="F44"/>
  <c r="F45"/>
  <c r="F35"/>
  <c r="F41"/>
  <c r="F32"/>
  <c r="F37"/>
  <c r="F38"/>
  <c r="F34"/>
  <c r="F46"/>
  <c r="E58"/>
  <c r="E50"/>
  <c r="E55"/>
  <c r="E57"/>
  <c r="E60"/>
  <c r="E48"/>
  <c r="E53"/>
  <c r="E56"/>
  <c r="E49"/>
  <c r="E62"/>
  <c r="E54"/>
  <c r="E59"/>
  <c r="E51"/>
  <c r="E47"/>
  <c r="E52"/>
  <c r="E61"/>
  <c r="G6"/>
  <c r="I29" l="1"/>
  <c r="I28"/>
  <c r="I20"/>
  <c r="I25"/>
  <c r="I26"/>
  <c r="I18"/>
  <c r="I23"/>
  <c r="I27"/>
  <c r="I13"/>
  <c r="I24"/>
  <c r="I16"/>
  <c r="I22"/>
  <c r="I15"/>
  <c r="I19"/>
  <c r="I21"/>
  <c r="I14"/>
  <c r="I17"/>
  <c r="H35"/>
  <c r="H38"/>
  <c r="H33"/>
  <c r="H37"/>
  <c r="H30"/>
  <c r="H39"/>
  <c r="H31"/>
  <c r="H32"/>
  <c r="H45"/>
  <c r="H42"/>
  <c r="H41"/>
  <c r="H43"/>
  <c r="H34"/>
  <c r="H44"/>
  <c r="H40"/>
  <c r="H36"/>
  <c r="H46"/>
  <c r="H6"/>
  <c r="F55"/>
  <c r="F60"/>
  <c r="F52"/>
  <c r="F50"/>
  <c r="F61"/>
  <c r="F49"/>
  <c r="F54"/>
  <c r="F47"/>
  <c r="F59"/>
  <c r="F51"/>
  <c r="F48"/>
  <c r="F62"/>
  <c r="F56"/>
  <c r="F58"/>
  <c r="F53"/>
  <c r="F57"/>
  <c r="G61"/>
  <c r="G62"/>
  <c r="G58"/>
  <c r="G60"/>
  <c r="G52"/>
  <c r="G57"/>
  <c r="G59"/>
  <c r="G49"/>
  <c r="G54"/>
  <c r="G47"/>
  <c r="G50"/>
  <c r="G56"/>
  <c r="G53"/>
  <c r="G51"/>
  <c r="G55"/>
  <c r="G48"/>
  <c r="J12"/>
  <c r="J21" l="1"/>
  <c r="J13"/>
  <c r="J18"/>
  <c r="J27"/>
  <c r="J19"/>
  <c r="J24"/>
  <c r="J28"/>
  <c r="J20"/>
  <c r="J29"/>
  <c r="J17"/>
  <c r="J22"/>
  <c r="J23"/>
  <c r="J16"/>
  <c r="J25"/>
  <c r="J26"/>
  <c r="J15"/>
  <c r="J14"/>
  <c r="I39"/>
  <c r="I37"/>
  <c r="I30"/>
  <c r="I38"/>
  <c r="I31"/>
  <c r="I40"/>
  <c r="I32"/>
  <c r="I41"/>
  <c r="I46"/>
  <c r="I34"/>
  <c r="I35"/>
  <c r="I36"/>
  <c r="I33"/>
  <c r="I43"/>
  <c r="I42"/>
  <c r="I44"/>
  <c r="I45"/>
  <c r="I6"/>
  <c r="K12"/>
  <c r="J6" s="1"/>
  <c r="H57"/>
  <c r="H62"/>
  <c r="H54"/>
  <c r="H60"/>
  <c r="H55"/>
  <c r="H56"/>
  <c r="H59"/>
  <c r="H49"/>
  <c r="H61"/>
  <c r="H53"/>
  <c r="H58"/>
  <c r="H50"/>
  <c r="H52"/>
  <c r="H47"/>
  <c r="H48"/>
  <c r="H51"/>
  <c r="J40" l="1"/>
  <c r="J38"/>
  <c r="J31"/>
  <c r="J39"/>
  <c r="J32"/>
  <c r="J33"/>
  <c r="J34"/>
  <c r="J30"/>
  <c r="J44"/>
  <c r="J43"/>
  <c r="J35"/>
  <c r="J45"/>
  <c r="J36"/>
  <c r="J41"/>
  <c r="J42"/>
  <c r="J37"/>
  <c r="J46"/>
  <c r="K14"/>
  <c r="K28"/>
  <c r="K25"/>
  <c r="K21"/>
  <c r="K26"/>
  <c r="K18"/>
  <c r="K27"/>
  <c r="K19"/>
  <c r="K24"/>
  <c r="K16"/>
  <c r="K17"/>
  <c r="K13"/>
  <c r="K29"/>
  <c r="K22"/>
  <c r="K23"/>
  <c r="K20"/>
  <c r="K15"/>
  <c r="I58"/>
  <c r="I50"/>
  <c r="I55"/>
  <c r="I61"/>
  <c r="I47"/>
  <c r="I48"/>
  <c r="I49"/>
  <c r="I52"/>
  <c r="I62"/>
  <c r="I54"/>
  <c r="I59"/>
  <c r="I51"/>
  <c r="I53"/>
  <c r="I56"/>
  <c r="I57"/>
  <c r="I60"/>
  <c r="L12"/>
  <c r="L23" l="1"/>
  <c r="L15"/>
  <c r="L24"/>
  <c r="L25"/>
  <c r="L17"/>
  <c r="L26"/>
  <c r="L18"/>
  <c r="L22"/>
  <c r="L27"/>
  <c r="L19"/>
  <c r="L28"/>
  <c r="L20"/>
  <c r="L21"/>
  <c r="L13"/>
  <c r="L16"/>
  <c r="L14"/>
  <c r="L29"/>
  <c r="J55"/>
  <c r="J60"/>
  <c r="J52"/>
  <c r="J54"/>
  <c r="J57"/>
  <c r="J58"/>
  <c r="J61"/>
  <c r="J47"/>
  <c r="J59"/>
  <c r="J51"/>
  <c r="J56"/>
  <c r="J62"/>
  <c r="J48"/>
  <c r="J49"/>
  <c r="J50"/>
  <c r="J53"/>
  <c r="K6"/>
  <c r="K41"/>
  <c r="K44"/>
  <c r="K36"/>
  <c r="K40"/>
  <c r="K42"/>
  <c r="K30"/>
  <c r="K43"/>
  <c r="K38"/>
  <c r="K45"/>
  <c r="K37"/>
  <c r="K39"/>
  <c r="K32"/>
  <c r="K33"/>
  <c r="K34"/>
  <c r="K35"/>
  <c r="K31"/>
  <c r="K46"/>
  <c r="M12"/>
  <c r="N12" s="1"/>
  <c r="O12" l="1"/>
  <c r="N17"/>
  <c r="N18"/>
  <c r="N15"/>
  <c r="N16"/>
  <c r="P12"/>
  <c r="N21"/>
  <c r="N13"/>
  <c r="N26"/>
  <c r="N27"/>
  <c r="N19"/>
  <c r="N28"/>
  <c r="N20"/>
  <c r="N24"/>
  <c r="N6"/>
  <c r="N25"/>
  <c r="N22"/>
  <c r="N23"/>
  <c r="N14"/>
  <c r="N29"/>
  <c r="K56"/>
  <c r="K61"/>
  <c r="K53"/>
  <c r="K49"/>
  <c r="K50"/>
  <c r="K51"/>
  <c r="K62"/>
  <c r="K48"/>
  <c r="K60"/>
  <c r="K52"/>
  <c r="K57"/>
  <c r="K55"/>
  <c r="K58"/>
  <c r="K59"/>
  <c r="K47"/>
  <c r="K54"/>
  <c r="L38"/>
  <c r="L40"/>
  <c r="L41"/>
  <c r="L30"/>
  <c r="L37"/>
  <c r="L31"/>
  <c r="L36"/>
  <c r="L32"/>
  <c r="L46"/>
  <c r="L42"/>
  <c r="L45"/>
  <c r="L33"/>
  <c r="L34"/>
  <c r="L43"/>
  <c r="L35"/>
  <c r="L44"/>
  <c r="L39"/>
  <c r="M24"/>
  <c r="M16"/>
  <c r="M21"/>
  <c r="M22"/>
  <c r="M14"/>
  <c r="M13"/>
  <c r="M15"/>
  <c r="M17"/>
  <c r="M28"/>
  <c r="M20"/>
  <c r="M25"/>
  <c r="M26"/>
  <c r="M18"/>
  <c r="M27"/>
  <c r="M19"/>
  <c r="M23"/>
  <c r="M29"/>
  <c r="M6"/>
  <c r="L6"/>
  <c r="L53" l="1"/>
  <c r="L50"/>
  <c r="L59"/>
  <c r="L52"/>
  <c r="L57"/>
  <c r="L62"/>
  <c r="L54"/>
  <c r="L56"/>
  <c r="L51"/>
  <c r="L60"/>
  <c r="L48"/>
  <c r="L49"/>
  <c r="L61"/>
  <c r="L58"/>
  <c r="L47"/>
  <c r="L55"/>
  <c r="O22"/>
  <c r="O14"/>
  <c r="O28"/>
  <c r="O13"/>
  <c r="O25"/>
  <c r="O29"/>
  <c r="O26"/>
  <c r="O18"/>
  <c r="O27"/>
  <c r="O19"/>
  <c r="O24"/>
  <c r="O16"/>
  <c r="O15"/>
  <c r="O17"/>
  <c r="O23"/>
  <c r="O20"/>
  <c r="O21"/>
  <c r="Q12"/>
  <c r="O6"/>
  <c r="M42"/>
  <c r="M44"/>
  <c r="M45"/>
  <c r="M43"/>
  <c r="M41"/>
  <c r="M30"/>
  <c r="M37"/>
  <c r="M31"/>
  <c r="M38"/>
  <c r="M32"/>
  <c r="M40"/>
  <c r="M46"/>
  <c r="M39"/>
  <c r="M34"/>
  <c r="M35"/>
  <c r="M36"/>
  <c r="M33"/>
  <c r="N40"/>
  <c r="N37"/>
  <c r="N31"/>
  <c r="N38"/>
  <c r="N32"/>
  <c r="N39"/>
  <c r="N41"/>
  <c r="N34"/>
  <c r="N46"/>
  <c r="N44"/>
  <c r="N42"/>
  <c r="N35"/>
  <c r="N43"/>
  <c r="N36"/>
  <c r="N45"/>
  <c r="N33"/>
  <c r="N30"/>
  <c r="P23"/>
  <c r="P15"/>
  <c r="P20"/>
  <c r="P25"/>
  <c r="P17"/>
  <c r="P14"/>
  <c r="P16"/>
  <c r="P26"/>
  <c r="P29"/>
  <c r="P27"/>
  <c r="P19"/>
  <c r="P24"/>
  <c r="P28"/>
  <c r="P21"/>
  <c r="P13"/>
  <c r="P18"/>
  <c r="P22"/>
  <c r="P6"/>
  <c r="R12"/>
  <c r="N59" l="1"/>
  <c r="N51"/>
  <c r="N56"/>
  <c r="N58"/>
  <c r="N48"/>
  <c r="N53"/>
  <c r="N62"/>
  <c r="N57"/>
  <c r="N52"/>
  <c r="N61"/>
  <c r="N54"/>
  <c r="N47"/>
  <c r="N55"/>
  <c r="N60"/>
  <c r="N50"/>
  <c r="N49"/>
  <c r="M58"/>
  <c r="M50"/>
  <c r="M55"/>
  <c r="M57"/>
  <c r="M60"/>
  <c r="M48"/>
  <c r="M53"/>
  <c r="M56"/>
  <c r="M62"/>
  <c r="M54"/>
  <c r="M59"/>
  <c r="M51"/>
  <c r="M47"/>
  <c r="M52"/>
  <c r="M61"/>
  <c r="M49"/>
  <c r="R17"/>
  <c r="R18"/>
  <c r="R15"/>
  <c r="R21"/>
  <c r="R13"/>
  <c r="R22"/>
  <c r="R27"/>
  <c r="R19"/>
  <c r="R16"/>
  <c r="R24"/>
  <c r="R14"/>
  <c r="R25"/>
  <c r="R26"/>
  <c r="R23"/>
  <c r="R20"/>
  <c r="R28"/>
  <c r="R29"/>
  <c r="P42"/>
  <c r="P44"/>
  <c r="P33"/>
  <c r="P40"/>
  <c r="P30"/>
  <c r="P35"/>
  <c r="P37"/>
  <c r="P32"/>
  <c r="P46"/>
  <c r="P38"/>
  <c r="P39"/>
  <c r="P45"/>
  <c r="P34"/>
  <c r="P41"/>
  <c r="P31"/>
  <c r="P43"/>
  <c r="P36"/>
  <c r="Q28"/>
  <c r="Q20"/>
  <c r="Q25"/>
  <c r="Q26"/>
  <c r="Q18"/>
  <c r="Q15"/>
  <c r="Q17"/>
  <c r="Q27"/>
  <c r="Q16"/>
  <c r="Q22"/>
  <c r="Q19"/>
  <c r="Q13"/>
  <c r="Q24"/>
  <c r="Q21"/>
  <c r="Q14"/>
  <c r="Q23"/>
  <c r="Q29"/>
  <c r="S12"/>
  <c r="R6" s="1"/>
  <c r="Q6"/>
  <c r="O41"/>
  <c r="O43"/>
  <c r="O36"/>
  <c r="O44"/>
  <c r="O33"/>
  <c r="O34"/>
  <c r="O31"/>
  <c r="O42"/>
  <c r="O46"/>
  <c r="O45"/>
  <c r="O37"/>
  <c r="O38"/>
  <c r="O32"/>
  <c r="O39"/>
  <c r="O40"/>
  <c r="O30"/>
  <c r="O35"/>
  <c r="Q43" l="1"/>
  <c r="Q34"/>
  <c r="Q31"/>
  <c r="Q32"/>
  <c r="Q39"/>
  <c r="Q40"/>
  <c r="Q30"/>
  <c r="Q35"/>
  <c r="Q42"/>
  <c r="Q36"/>
  <c r="Q38"/>
  <c r="Q44"/>
  <c r="Q46"/>
  <c r="Q45"/>
  <c r="Q41"/>
  <c r="Q37"/>
  <c r="Q33"/>
  <c r="R44"/>
  <c r="R41"/>
  <c r="R31"/>
  <c r="R37"/>
  <c r="R32"/>
  <c r="R38"/>
  <c r="R39"/>
  <c r="R30"/>
  <c r="R46"/>
  <c r="R42"/>
  <c r="R36"/>
  <c r="R43"/>
  <c r="R33"/>
  <c r="R45"/>
  <c r="R34"/>
  <c r="R40"/>
  <c r="R35"/>
  <c r="O60"/>
  <c r="O52"/>
  <c r="O57"/>
  <c r="O59"/>
  <c r="O49"/>
  <c r="O54"/>
  <c r="O47"/>
  <c r="O50"/>
  <c r="O56"/>
  <c r="O61"/>
  <c r="O53"/>
  <c r="O51"/>
  <c r="O62"/>
  <c r="O55"/>
  <c r="O58"/>
  <c r="O48"/>
  <c r="S29"/>
  <c r="S26"/>
  <c r="S18"/>
  <c r="S27"/>
  <c r="S23"/>
  <c r="S24"/>
  <c r="S16"/>
  <c r="S21"/>
  <c r="S13"/>
  <c r="S22"/>
  <c r="S14"/>
  <c r="S19"/>
  <c r="S28"/>
  <c r="S20"/>
  <c r="S17"/>
  <c r="S25"/>
  <c r="S15"/>
  <c r="P57"/>
  <c r="P62"/>
  <c r="P54"/>
  <c r="P60"/>
  <c r="P56"/>
  <c r="P49"/>
  <c r="P61"/>
  <c r="P53"/>
  <c r="P58"/>
  <c r="P50"/>
  <c r="P52"/>
  <c r="P47"/>
  <c r="P48"/>
  <c r="P51"/>
  <c r="P55"/>
  <c r="P59"/>
  <c r="T12"/>
  <c r="S6" l="1"/>
  <c r="T27"/>
  <c r="T19"/>
  <c r="T28"/>
  <c r="T20"/>
  <c r="T21"/>
  <c r="T13"/>
  <c r="T22"/>
  <c r="T26"/>
  <c r="T29"/>
  <c r="T23"/>
  <c r="T15"/>
  <c r="T24"/>
  <c r="T25"/>
  <c r="T17"/>
  <c r="T18"/>
  <c r="T16"/>
  <c r="T14"/>
  <c r="S45"/>
  <c r="S37"/>
  <c r="S36"/>
  <c r="S43"/>
  <c r="S33"/>
  <c r="S39"/>
  <c r="S30"/>
  <c r="S40"/>
  <c r="S46"/>
  <c r="S41"/>
  <c r="S42"/>
  <c r="S32"/>
  <c r="S38"/>
  <c r="S44"/>
  <c r="S34"/>
  <c r="S31"/>
  <c r="S35"/>
  <c r="Q62"/>
  <c r="Q54"/>
  <c r="Q59"/>
  <c r="Q51"/>
  <c r="Q53"/>
  <c r="Q56"/>
  <c r="Q57"/>
  <c r="Q60"/>
  <c r="Q58"/>
  <c r="Q50"/>
  <c r="Q55"/>
  <c r="Q61"/>
  <c r="Q47"/>
  <c r="Q48"/>
  <c r="Q49"/>
  <c r="Q52"/>
  <c r="R59"/>
  <c r="R51"/>
  <c r="R56"/>
  <c r="R62"/>
  <c r="R48"/>
  <c r="R49"/>
  <c r="R50"/>
  <c r="R53"/>
  <c r="R47"/>
  <c r="R55"/>
  <c r="R60"/>
  <c r="R52"/>
  <c r="R54"/>
  <c r="R57"/>
  <c r="R58"/>
  <c r="R61"/>
  <c r="U12"/>
  <c r="T6" s="1"/>
  <c r="S56" l="1"/>
  <c r="S61"/>
  <c r="S53"/>
  <c r="S49"/>
  <c r="S50"/>
  <c r="S51"/>
  <c r="S62"/>
  <c r="S48"/>
  <c r="S52"/>
  <c r="S58"/>
  <c r="S47"/>
  <c r="S60"/>
  <c r="S57"/>
  <c r="S55"/>
  <c r="S59"/>
  <c r="S54"/>
  <c r="U29"/>
  <c r="U24"/>
  <c r="U16"/>
  <c r="U25"/>
  <c r="U26"/>
  <c r="U18"/>
  <c r="U19"/>
  <c r="U13"/>
  <c r="U15"/>
  <c r="U20"/>
  <c r="U21"/>
  <c r="U14"/>
  <c r="U27"/>
  <c r="U28"/>
  <c r="U17"/>
  <c r="U22"/>
  <c r="U23"/>
  <c r="T42"/>
  <c r="T43"/>
  <c r="T33"/>
  <c r="T39"/>
  <c r="T30"/>
  <c r="T40"/>
  <c r="T31"/>
  <c r="T32"/>
  <c r="T46"/>
  <c r="T38"/>
  <c r="T37"/>
  <c r="T44"/>
  <c r="T34"/>
  <c r="T45"/>
  <c r="T35"/>
  <c r="T41"/>
  <c r="T36"/>
  <c r="V12"/>
  <c r="W12" s="1"/>
  <c r="W22" l="1"/>
  <c r="W14"/>
  <c r="W27"/>
  <c r="W28"/>
  <c r="W20"/>
  <c r="W21"/>
  <c r="W25"/>
  <c r="W17"/>
  <c r="W18"/>
  <c r="W19"/>
  <c r="W16"/>
  <c r="W15"/>
  <c r="W26"/>
  <c r="W23"/>
  <c r="W24"/>
  <c r="W13"/>
  <c r="W29"/>
  <c r="U6"/>
  <c r="V29"/>
  <c r="V21"/>
  <c r="V13"/>
  <c r="V26"/>
  <c r="V27"/>
  <c r="V19"/>
  <c r="V20"/>
  <c r="V14"/>
  <c r="V16"/>
  <c r="V6"/>
  <c r="V25"/>
  <c r="V17"/>
  <c r="V22"/>
  <c r="V15"/>
  <c r="V28"/>
  <c r="X12"/>
  <c r="W6" s="1"/>
  <c r="V18"/>
  <c r="V23"/>
  <c r="V24"/>
  <c r="T57"/>
  <c r="T62"/>
  <c r="T54"/>
  <c r="T56"/>
  <c r="T51"/>
  <c r="T60"/>
  <c r="T48"/>
  <c r="T49"/>
  <c r="T53"/>
  <c r="T58"/>
  <c r="T50"/>
  <c r="T59"/>
  <c r="T55"/>
  <c r="T61"/>
  <c r="T47"/>
  <c r="T52"/>
  <c r="U39"/>
  <c r="U38"/>
  <c r="U30"/>
  <c r="U40"/>
  <c r="U31"/>
  <c r="U36"/>
  <c r="U33"/>
  <c r="U37"/>
  <c r="U46"/>
  <c r="U44"/>
  <c r="U45"/>
  <c r="U32"/>
  <c r="U43"/>
  <c r="U34"/>
  <c r="U35"/>
  <c r="U41"/>
  <c r="U42"/>
  <c r="V40" l="1"/>
  <c r="V39"/>
  <c r="V31"/>
  <c r="V36"/>
  <c r="V42"/>
  <c r="V33"/>
  <c r="V30"/>
  <c r="V34"/>
  <c r="V46"/>
  <c r="V44"/>
  <c r="V45"/>
  <c r="V35"/>
  <c r="V41"/>
  <c r="V32"/>
  <c r="V37"/>
  <c r="V43"/>
  <c r="V38"/>
  <c r="W41"/>
  <c r="W40"/>
  <c r="W32"/>
  <c r="W33"/>
  <c r="W38"/>
  <c r="W30"/>
  <c r="W35"/>
  <c r="W39"/>
  <c r="W45"/>
  <c r="W37"/>
  <c r="W36"/>
  <c r="W42"/>
  <c r="W43"/>
  <c r="W34"/>
  <c r="W31"/>
  <c r="W44"/>
  <c r="W46"/>
  <c r="U58"/>
  <c r="U50"/>
  <c r="U55"/>
  <c r="U57"/>
  <c r="U60"/>
  <c r="U48"/>
  <c r="U53"/>
  <c r="U56"/>
  <c r="U62"/>
  <c r="U54"/>
  <c r="U59"/>
  <c r="U51"/>
  <c r="U47"/>
  <c r="U52"/>
  <c r="U61"/>
  <c r="U49"/>
  <c r="X23"/>
  <c r="X15"/>
  <c r="X24"/>
  <c r="X25"/>
  <c r="X17"/>
  <c r="X22"/>
  <c r="X26"/>
  <c r="X18"/>
  <c r="X27"/>
  <c r="X19"/>
  <c r="X28"/>
  <c r="X20"/>
  <c r="X21"/>
  <c r="X13"/>
  <c r="X14"/>
  <c r="X16"/>
  <c r="X29"/>
  <c r="Y12"/>
  <c r="Z12" s="1"/>
  <c r="AA12" l="1"/>
  <c r="Z21"/>
  <c r="Z13"/>
  <c r="Z22"/>
  <c r="Z27"/>
  <c r="Z19"/>
  <c r="Z24"/>
  <c r="Z28"/>
  <c r="Z14"/>
  <c r="Z29"/>
  <c r="AB12"/>
  <c r="Z25"/>
  <c r="Z17"/>
  <c r="Z26"/>
  <c r="Z18"/>
  <c r="Z23"/>
  <c r="Z15"/>
  <c r="Z16"/>
  <c r="Z20"/>
  <c r="Z6"/>
  <c r="V55"/>
  <c r="V60"/>
  <c r="V52"/>
  <c r="V50"/>
  <c r="V61"/>
  <c r="V49"/>
  <c r="V54"/>
  <c r="V47"/>
  <c r="V59"/>
  <c r="V51"/>
  <c r="V56"/>
  <c r="V58"/>
  <c r="V48"/>
  <c r="V53"/>
  <c r="V62"/>
  <c r="V57"/>
  <c r="X38"/>
  <c r="X33"/>
  <c r="X37"/>
  <c r="X30"/>
  <c r="X39"/>
  <c r="X31"/>
  <c r="X32"/>
  <c r="X36"/>
  <c r="X46"/>
  <c r="X42"/>
  <c r="X41"/>
  <c r="X43"/>
  <c r="X34"/>
  <c r="X44"/>
  <c r="X35"/>
  <c r="X45"/>
  <c r="X40"/>
  <c r="Y29"/>
  <c r="Y24"/>
  <c r="Y16"/>
  <c r="Y21"/>
  <c r="Y26"/>
  <c r="Y18"/>
  <c r="Y23"/>
  <c r="Y27"/>
  <c r="Y13"/>
  <c r="Y28"/>
  <c r="Y20"/>
  <c r="Y25"/>
  <c r="Y17"/>
  <c r="Y22"/>
  <c r="Y14"/>
  <c r="Y15"/>
  <c r="Y19"/>
  <c r="Y6"/>
  <c r="W54"/>
  <c r="W56"/>
  <c r="W61"/>
  <c r="W53"/>
  <c r="W51"/>
  <c r="W62"/>
  <c r="W55"/>
  <c r="W58"/>
  <c r="W48"/>
  <c r="W60"/>
  <c r="W52"/>
  <c r="W57"/>
  <c r="W59"/>
  <c r="W49"/>
  <c r="W47"/>
  <c r="W50"/>
  <c r="X6"/>
  <c r="X57" l="1"/>
  <c r="X62"/>
  <c r="X54"/>
  <c r="X60"/>
  <c r="X55"/>
  <c r="X56"/>
  <c r="X59"/>
  <c r="X49"/>
  <c r="X61"/>
  <c r="X53"/>
  <c r="X58"/>
  <c r="X50"/>
  <c r="X52"/>
  <c r="X47"/>
  <c r="X48"/>
  <c r="X51"/>
  <c r="AB27"/>
  <c r="AB19"/>
  <c r="AB24"/>
  <c r="AB28"/>
  <c r="AB21"/>
  <c r="AB13"/>
  <c r="AB22"/>
  <c r="AB14"/>
  <c r="AB23"/>
  <c r="AB20"/>
  <c r="AB25"/>
  <c r="AB17"/>
  <c r="AB18"/>
  <c r="AB15"/>
  <c r="AB26"/>
  <c r="AB16"/>
  <c r="AB29"/>
  <c r="AA22"/>
  <c r="AA14"/>
  <c r="AA23"/>
  <c r="AA28"/>
  <c r="AA20"/>
  <c r="AA25"/>
  <c r="AA15"/>
  <c r="AA13"/>
  <c r="AA29"/>
  <c r="AA26"/>
  <c r="AA18"/>
  <c r="AA27"/>
  <c r="AA19"/>
  <c r="AA24"/>
  <c r="AA16"/>
  <c r="AA21"/>
  <c r="AA17"/>
  <c r="AC12"/>
  <c r="AA6"/>
  <c r="Y39"/>
  <c r="Y37"/>
  <c r="Y30"/>
  <c r="Y38"/>
  <c r="Y31"/>
  <c r="Y40"/>
  <c r="Y32"/>
  <c r="Y41"/>
  <c r="Y43"/>
  <c r="Y42"/>
  <c r="Y34"/>
  <c r="Y44"/>
  <c r="Y35"/>
  <c r="Y45"/>
  <c r="Y36"/>
  <c r="Y33"/>
  <c r="Y46"/>
  <c r="Z46"/>
  <c r="Z44"/>
  <c r="Z43"/>
  <c r="Z35"/>
  <c r="Z45"/>
  <c r="Z36"/>
  <c r="Z41"/>
  <c r="Z34"/>
  <c r="Z37"/>
  <c r="Z40"/>
  <c r="Z31"/>
  <c r="Z39"/>
  <c r="Z33"/>
  <c r="Z30"/>
  <c r="Z38"/>
  <c r="Z32"/>
  <c r="Z42"/>
  <c r="Y62" l="1"/>
  <c r="Y54"/>
  <c r="Y59"/>
  <c r="Y51"/>
  <c r="Y53"/>
  <c r="Y56"/>
  <c r="Y57"/>
  <c r="Y60"/>
  <c r="Y58"/>
  <c r="Y50"/>
  <c r="Y55"/>
  <c r="Y61"/>
  <c r="Y47"/>
  <c r="Y48"/>
  <c r="Y49"/>
  <c r="Y52"/>
  <c r="AC29"/>
  <c r="AC24"/>
  <c r="AC16"/>
  <c r="AC21"/>
  <c r="AC26"/>
  <c r="AC18"/>
  <c r="AC27"/>
  <c r="AC23"/>
  <c r="AC15"/>
  <c r="AC28"/>
  <c r="AC25"/>
  <c r="AC22"/>
  <c r="AC13"/>
  <c r="AC20"/>
  <c r="AC17"/>
  <c r="AC14"/>
  <c r="AC19"/>
  <c r="AB38"/>
  <c r="AB40"/>
  <c r="AB41"/>
  <c r="AB30"/>
  <c r="AB37"/>
  <c r="AB31"/>
  <c r="AB44"/>
  <c r="AB32"/>
  <c r="AB46"/>
  <c r="AB45"/>
  <c r="AB34"/>
  <c r="AB43"/>
  <c r="AB36"/>
  <c r="AB42"/>
  <c r="AB33"/>
  <c r="AB35"/>
  <c r="AB39"/>
  <c r="AD12"/>
  <c r="Z59"/>
  <c r="Z51"/>
  <c r="Z56"/>
  <c r="Z62"/>
  <c r="Z48"/>
  <c r="Z49"/>
  <c r="Z50"/>
  <c r="Z53"/>
  <c r="Z55"/>
  <c r="Z60"/>
  <c r="Z52"/>
  <c r="Z54"/>
  <c r="Z57"/>
  <c r="Z58"/>
  <c r="Z61"/>
  <c r="Z47"/>
  <c r="AA45"/>
  <c r="AA37"/>
  <c r="AA39"/>
  <c r="AA32"/>
  <c r="AA33"/>
  <c r="AA34"/>
  <c r="AA38"/>
  <c r="AA43"/>
  <c r="AA46"/>
  <c r="AA44"/>
  <c r="AA42"/>
  <c r="AA35"/>
  <c r="AA41"/>
  <c r="AA36"/>
  <c r="AA40"/>
  <c r="AA30"/>
  <c r="AA31"/>
  <c r="AB6"/>
  <c r="AD21" l="1"/>
  <c r="AD13"/>
  <c r="AD22"/>
  <c r="AD27"/>
  <c r="AD19"/>
  <c r="AD28"/>
  <c r="AD24"/>
  <c r="AD16"/>
  <c r="AD25"/>
  <c r="AD17"/>
  <c r="AD18"/>
  <c r="AD15"/>
  <c r="AD20"/>
  <c r="AD26"/>
  <c r="AD23"/>
  <c r="AD14"/>
  <c r="AD29"/>
  <c r="AC43"/>
  <c r="AC41"/>
  <c r="AC30"/>
  <c r="AC37"/>
  <c r="AC31"/>
  <c r="AC38"/>
  <c r="AC32"/>
  <c r="AC45"/>
  <c r="AC40"/>
  <c r="AC39"/>
  <c r="AC34"/>
  <c r="AC42"/>
  <c r="AC35"/>
  <c r="AC44"/>
  <c r="AC36"/>
  <c r="AC33"/>
  <c r="AC46"/>
  <c r="AE12"/>
  <c r="AA56"/>
  <c r="AA61"/>
  <c r="AA53"/>
  <c r="AA49"/>
  <c r="AA50"/>
  <c r="AA51"/>
  <c r="AA62"/>
  <c r="AA48"/>
  <c r="AA52"/>
  <c r="AA55"/>
  <c r="AA58"/>
  <c r="AA47"/>
  <c r="AA60"/>
  <c r="AA57"/>
  <c r="AA59"/>
  <c r="AA54"/>
  <c r="AB61"/>
  <c r="AB53"/>
  <c r="AB58"/>
  <c r="AB50"/>
  <c r="AB59"/>
  <c r="AB47"/>
  <c r="AB52"/>
  <c r="AB55"/>
  <c r="AB57"/>
  <c r="AB62"/>
  <c r="AB54"/>
  <c r="AB56"/>
  <c r="AB60"/>
  <c r="AB48"/>
  <c r="AB49"/>
  <c r="AB51"/>
  <c r="AC6"/>
  <c r="AE29" l="1"/>
  <c r="AE22"/>
  <c r="AE14"/>
  <c r="AE19"/>
  <c r="AE28"/>
  <c r="AE20"/>
  <c r="AE13"/>
  <c r="AE15"/>
  <c r="AE21"/>
  <c r="AE26"/>
  <c r="AE27"/>
  <c r="AE24"/>
  <c r="AE17"/>
  <c r="AE18"/>
  <c r="AE23"/>
  <c r="AE16"/>
  <c r="AE25"/>
  <c r="AD40"/>
  <c r="AD37"/>
  <c r="AD31"/>
  <c r="AD38"/>
  <c r="AD32"/>
  <c r="AD39"/>
  <c r="AD41"/>
  <c r="AD34"/>
  <c r="AD46"/>
  <c r="AD42"/>
  <c r="AD43"/>
  <c r="AD45"/>
  <c r="AD30"/>
  <c r="AD44"/>
  <c r="AD35"/>
  <c r="AD36"/>
  <c r="AD33"/>
  <c r="AD6"/>
  <c r="AC58"/>
  <c r="AC50"/>
  <c r="AC55"/>
  <c r="AC57"/>
  <c r="AC60"/>
  <c r="AC48"/>
  <c r="AC53"/>
  <c r="AC56"/>
  <c r="AC62"/>
  <c r="AC59"/>
  <c r="AC51"/>
  <c r="AC52"/>
  <c r="AC49"/>
  <c r="AC54"/>
  <c r="AC47"/>
  <c r="AC61"/>
  <c r="AF12"/>
  <c r="AG12" s="1"/>
  <c r="AG16" l="1"/>
  <c r="AG26"/>
  <c r="AG15"/>
  <c r="AG28"/>
  <c r="AG20"/>
  <c r="AG25"/>
  <c r="AG17"/>
  <c r="AG22"/>
  <c r="AG14"/>
  <c r="AG19"/>
  <c r="AG23"/>
  <c r="AG29"/>
  <c r="AG24"/>
  <c r="AG21"/>
  <c r="AG18"/>
  <c r="AG27"/>
  <c r="AG13"/>
  <c r="AE41"/>
  <c r="AE43"/>
  <c r="AE36"/>
  <c r="AE44"/>
  <c r="AE33"/>
  <c r="AE34"/>
  <c r="AE42"/>
  <c r="AE35"/>
  <c r="AE45"/>
  <c r="AE37"/>
  <c r="AE38"/>
  <c r="AE32"/>
  <c r="AE39"/>
  <c r="AE40"/>
  <c r="AE30"/>
  <c r="AE31"/>
  <c r="AE46"/>
  <c r="AF29"/>
  <c r="AF23"/>
  <c r="AF24"/>
  <c r="AF17"/>
  <c r="AF22"/>
  <c r="AH12"/>
  <c r="D12" i="11" s="1"/>
  <c r="AF27" i="10"/>
  <c r="AF19"/>
  <c r="AF28"/>
  <c r="AF20"/>
  <c r="AF21"/>
  <c r="AF13"/>
  <c r="AF18"/>
  <c r="AF26"/>
  <c r="AF6"/>
  <c r="AF15"/>
  <c r="AF25"/>
  <c r="AF14"/>
  <c r="AF16"/>
  <c r="AD61"/>
  <c r="AD47"/>
  <c r="AD59"/>
  <c r="AD51"/>
  <c r="AD56"/>
  <c r="AD58"/>
  <c r="AD48"/>
  <c r="AD53"/>
  <c r="AD62"/>
  <c r="AD57"/>
  <c r="AD55"/>
  <c r="AD60"/>
  <c r="AD52"/>
  <c r="AD50"/>
  <c r="AD49"/>
  <c r="AD54"/>
  <c r="AE6"/>
  <c r="D29" i="11" l="1"/>
  <c r="D24"/>
  <c r="D16"/>
  <c r="D23"/>
  <c r="D15"/>
  <c r="D26"/>
  <c r="D22"/>
  <c r="D18"/>
  <c r="D14"/>
  <c r="D25"/>
  <c r="D21"/>
  <c r="D17"/>
  <c r="D13"/>
  <c r="D28"/>
  <c r="D20"/>
  <c r="D27"/>
  <c r="D19"/>
  <c r="AF39" i="10"/>
  <c r="AF41"/>
  <c r="AF43"/>
  <c r="AF42"/>
  <c r="AF44"/>
  <c r="AF33"/>
  <c r="AF40"/>
  <c r="AF30"/>
  <c r="AF35"/>
  <c r="AF37"/>
  <c r="AF32"/>
  <c r="AF38"/>
  <c r="AF45"/>
  <c r="AF34"/>
  <c r="AF31"/>
  <c r="AF36"/>
  <c r="AF46"/>
  <c r="AH25"/>
  <c r="AH17"/>
  <c r="AH26"/>
  <c r="AH18"/>
  <c r="AH23"/>
  <c r="AH15"/>
  <c r="AH20"/>
  <c r="AH24"/>
  <c r="AH29"/>
  <c r="E12" i="11"/>
  <c r="D6" s="1"/>
  <c r="AH21" i="10"/>
  <c r="AH13"/>
  <c r="AH22"/>
  <c r="AH27"/>
  <c r="AH19"/>
  <c r="AH16"/>
  <c r="AH28"/>
  <c r="AH14"/>
  <c r="AH6"/>
  <c r="AE61"/>
  <c r="AE51"/>
  <c r="AE55"/>
  <c r="AE48"/>
  <c r="AE60"/>
  <c r="AE52"/>
  <c r="AE57"/>
  <c r="AE59"/>
  <c r="AE49"/>
  <c r="AE54"/>
  <c r="AE47"/>
  <c r="AE50"/>
  <c r="AE56"/>
  <c r="AE53"/>
  <c r="AE62"/>
  <c r="AE58"/>
  <c r="AG39"/>
  <c r="AG40"/>
  <c r="AG30"/>
  <c r="AG35"/>
  <c r="AG42"/>
  <c r="AG36"/>
  <c r="AG44"/>
  <c r="AG38"/>
  <c r="AG46"/>
  <c r="AG43"/>
  <c r="AG45"/>
  <c r="AG34"/>
  <c r="AG41"/>
  <c r="AG31"/>
  <c r="AG37"/>
  <c r="AG32"/>
  <c r="AG33"/>
  <c r="AG6"/>
  <c r="AH44" l="1"/>
  <c r="AH41"/>
  <c r="AH31"/>
  <c r="AH37"/>
  <c r="AH32"/>
  <c r="AH38"/>
  <c r="AH39"/>
  <c r="AH45"/>
  <c r="AH40"/>
  <c r="AH35"/>
  <c r="AH42"/>
  <c r="AH36"/>
  <c r="AH43"/>
  <c r="AH33"/>
  <c r="AH30"/>
  <c r="AH34"/>
  <c r="AH46"/>
  <c r="D44" i="11"/>
  <c r="D40"/>
  <c r="D32"/>
  <c r="D39"/>
  <c r="D43"/>
  <c r="D42"/>
  <c r="D38"/>
  <c r="D34"/>
  <c r="D30"/>
  <c r="D31"/>
  <c r="D37"/>
  <c r="D35"/>
  <c r="D33"/>
  <c r="D36"/>
  <c r="D45"/>
  <c r="D41"/>
  <c r="D46"/>
  <c r="AG62" i="10"/>
  <c r="AG59"/>
  <c r="AG53"/>
  <c r="AG57"/>
  <c r="AG58"/>
  <c r="AG50"/>
  <c r="AG55"/>
  <c r="AG61"/>
  <c r="AG47"/>
  <c r="AG48"/>
  <c r="AG60"/>
  <c r="AG49"/>
  <c r="AG54"/>
  <c r="AG51"/>
  <c r="AG56"/>
  <c r="AG52"/>
  <c r="E21" i="11"/>
  <c r="E15"/>
  <c r="E27"/>
  <c r="E23"/>
  <c r="E24"/>
  <c r="E26"/>
  <c r="E22"/>
  <c r="E28"/>
  <c r="E29"/>
  <c r="E17"/>
  <c r="E13"/>
  <c r="E25"/>
  <c r="E19"/>
  <c r="E16"/>
  <c r="E18"/>
  <c r="E14"/>
  <c r="E20"/>
  <c r="AF61" i="10"/>
  <c r="AF53"/>
  <c r="AF62"/>
  <c r="AF54"/>
  <c r="AF60"/>
  <c r="AF55"/>
  <c r="AF56"/>
  <c r="AF59"/>
  <c r="AF57"/>
  <c r="AF49"/>
  <c r="AF58"/>
  <c r="AF50"/>
  <c r="AF52"/>
  <c r="AF47"/>
  <c r="AF48"/>
  <c r="AF51"/>
  <c r="F12" i="11"/>
  <c r="F25" l="1"/>
  <c r="F21"/>
  <c r="F17"/>
  <c r="F13"/>
  <c r="F26"/>
  <c r="F22"/>
  <c r="F18"/>
  <c r="F14"/>
  <c r="F29"/>
  <c r="F27"/>
  <c r="F23"/>
  <c r="F19"/>
  <c r="F15"/>
  <c r="F28"/>
  <c r="F24"/>
  <c r="F20"/>
  <c r="F16"/>
  <c r="E42"/>
  <c r="E34"/>
  <c r="E40"/>
  <c r="E32"/>
  <c r="E38"/>
  <c r="E30"/>
  <c r="E31"/>
  <c r="E39"/>
  <c r="E45"/>
  <c r="E37"/>
  <c r="E43"/>
  <c r="E35"/>
  <c r="E41"/>
  <c r="E33"/>
  <c r="E36"/>
  <c r="E44"/>
  <c r="E46"/>
  <c r="AH55" i="10"/>
  <c r="AH60"/>
  <c r="AH52"/>
  <c r="AH54"/>
  <c r="AH57"/>
  <c r="AH50"/>
  <c r="AH61"/>
  <c r="AH47"/>
  <c r="AH59"/>
  <c r="AH51"/>
  <c r="AH56"/>
  <c r="AH62"/>
  <c r="AH48"/>
  <c r="AH58"/>
  <c r="AH49"/>
  <c r="AH53"/>
  <c r="E6" i="11"/>
  <c r="D60"/>
  <c r="D56"/>
  <c r="D52"/>
  <c r="D61"/>
  <c r="D50"/>
  <c r="D59"/>
  <c r="D55"/>
  <c r="D47"/>
  <c r="D62"/>
  <c r="D58"/>
  <c r="D54"/>
  <c r="D57"/>
  <c r="D53"/>
  <c r="D48"/>
  <c r="D49"/>
  <c r="D51"/>
  <c r="G12"/>
  <c r="H12" s="1"/>
  <c r="H26" l="1"/>
  <c r="H22"/>
  <c r="H18"/>
  <c r="H14"/>
  <c r="H25"/>
  <c r="H21"/>
  <c r="H17"/>
  <c r="H13"/>
  <c r="H28"/>
  <c r="H24"/>
  <c r="H20"/>
  <c r="H16"/>
  <c r="H27"/>
  <c r="H23"/>
  <c r="H19"/>
  <c r="H15"/>
  <c r="H29"/>
  <c r="F43"/>
  <c r="F39"/>
  <c r="F35"/>
  <c r="F31"/>
  <c r="F32"/>
  <c r="F30"/>
  <c r="F36"/>
  <c r="F34"/>
  <c r="F45"/>
  <c r="F41"/>
  <c r="F37"/>
  <c r="F33"/>
  <c r="F40"/>
  <c r="F38"/>
  <c r="F44"/>
  <c r="F42"/>
  <c r="F46"/>
  <c r="G26"/>
  <c r="G22"/>
  <c r="G16"/>
  <c r="G14"/>
  <c r="G17"/>
  <c r="G19"/>
  <c r="G15"/>
  <c r="G13"/>
  <c r="G28"/>
  <c r="G24"/>
  <c r="G18"/>
  <c r="G20"/>
  <c r="G25"/>
  <c r="G27"/>
  <c r="G23"/>
  <c r="G21"/>
  <c r="G29"/>
  <c r="I12"/>
  <c r="J12" s="1"/>
  <c r="G6"/>
  <c r="E55"/>
  <c r="E56"/>
  <c r="E57"/>
  <c r="E51"/>
  <c r="E47"/>
  <c r="E53"/>
  <c r="E58"/>
  <c r="E52"/>
  <c r="E60"/>
  <c r="E59"/>
  <c r="E62"/>
  <c r="E54"/>
  <c r="E49"/>
  <c r="E61"/>
  <c r="E48"/>
  <c r="E50"/>
  <c r="F6"/>
  <c r="J25" l="1"/>
  <c r="J17"/>
  <c r="J26"/>
  <c r="J18"/>
  <c r="J27"/>
  <c r="J23"/>
  <c r="J19"/>
  <c r="J15"/>
  <c r="J28"/>
  <c r="J24"/>
  <c r="J20"/>
  <c r="J16"/>
  <c r="J29"/>
  <c r="J21"/>
  <c r="J13"/>
  <c r="J22"/>
  <c r="J14"/>
  <c r="G38"/>
  <c r="G30"/>
  <c r="G41"/>
  <c r="G33"/>
  <c r="G39"/>
  <c r="G31"/>
  <c r="G40"/>
  <c r="G32"/>
  <c r="G46"/>
  <c r="G43"/>
  <c r="G35"/>
  <c r="G44"/>
  <c r="G36"/>
  <c r="G42"/>
  <c r="G34"/>
  <c r="G45"/>
  <c r="G37"/>
  <c r="H44"/>
  <c r="H40"/>
  <c r="H36"/>
  <c r="H32"/>
  <c r="H41"/>
  <c r="H39"/>
  <c r="H45"/>
  <c r="H43"/>
  <c r="H42"/>
  <c r="H38"/>
  <c r="H34"/>
  <c r="H30"/>
  <c r="H33"/>
  <c r="H31"/>
  <c r="H37"/>
  <c r="H35"/>
  <c r="H46"/>
  <c r="I27"/>
  <c r="I23"/>
  <c r="I17"/>
  <c r="I15"/>
  <c r="I26"/>
  <c r="I28"/>
  <c r="I24"/>
  <c r="I22"/>
  <c r="I29"/>
  <c r="I25"/>
  <c r="I19"/>
  <c r="I21"/>
  <c r="I13"/>
  <c r="I18"/>
  <c r="I20"/>
  <c r="I16"/>
  <c r="I14"/>
  <c r="K12"/>
  <c r="I6"/>
  <c r="F59"/>
  <c r="F55"/>
  <c r="F58"/>
  <c r="F54"/>
  <c r="F49"/>
  <c r="F60"/>
  <c r="F56"/>
  <c r="F48"/>
  <c r="F61"/>
  <c r="F53"/>
  <c r="F62"/>
  <c r="F51"/>
  <c r="F47"/>
  <c r="F50"/>
  <c r="F57"/>
  <c r="F52"/>
  <c r="H6"/>
  <c r="K14" l="1"/>
  <c r="K26"/>
  <c r="K27"/>
  <c r="K25"/>
  <c r="K29"/>
  <c r="K18"/>
  <c r="K28"/>
  <c r="K24"/>
  <c r="K16"/>
  <c r="K19"/>
  <c r="K13"/>
  <c r="K23"/>
  <c r="K17"/>
  <c r="K20"/>
  <c r="K22"/>
  <c r="K21"/>
  <c r="K15"/>
  <c r="H60"/>
  <c r="H52"/>
  <c r="H48"/>
  <c r="H49"/>
  <c r="H62"/>
  <c r="H58"/>
  <c r="H54"/>
  <c r="H59"/>
  <c r="H50"/>
  <c r="H61"/>
  <c r="H51"/>
  <c r="H57"/>
  <c r="H56"/>
  <c r="H55"/>
  <c r="H53"/>
  <c r="H47"/>
  <c r="J46"/>
  <c r="J45"/>
  <c r="J41"/>
  <c r="J33"/>
  <c r="J40"/>
  <c r="J44"/>
  <c r="J43"/>
  <c r="J39"/>
  <c r="J35"/>
  <c r="J31"/>
  <c r="J34"/>
  <c r="J32"/>
  <c r="J30"/>
  <c r="J36"/>
  <c r="J37"/>
  <c r="J42"/>
  <c r="J38"/>
  <c r="L12"/>
  <c r="I39"/>
  <c r="I42"/>
  <c r="I40"/>
  <c r="I33"/>
  <c r="I44"/>
  <c r="I36"/>
  <c r="I45"/>
  <c r="I37"/>
  <c r="I43"/>
  <c r="I35"/>
  <c r="I38"/>
  <c r="I30"/>
  <c r="I31"/>
  <c r="I34"/>
  <c r="I32"/>
  <c r="I41"/>
  <c r="I46"/>
  <c r="G61"/>
  <c r="G60"/>
  <c r="G52"/>
  <c r="G55"/>
  <c r="G48"/>
  <c r="G49"/>
  <c r="G51"/>
  <c r="G59"/>
  <c r="G56"/>
  <c r="G57"/>
  <c r="G58"/>
  <c r="G50"/>
  <c r="G54"/>
  <c r="G62"/>
  <c r="G47"/>
  <c r="G53"/>
  <c r="J6"/>
  <c r="I57" l="1"/>
  <c r="I58"/>
  <c r="I59"/>
  <c r="I51"/>
  <c r="I47"/>
  <c r="I60"/>
  <c r="I52"/>
  <c r="I54"/>
  <c r="I62"/>
  <c r="I61"/>
  <c r="I53"/>
  <c r="I56"/>
  <c r="I49"/>
  <c r="I50"/>
  <c r="I55"/>
  <c r="I48"/>
  <c r="J61"/>
  <c r="J53"/>
  <c r="J49"/>
  <c r="J58"/>
  <c r="J59"/>
  <c r="J55"/>
  <c r="J51"/>
  <c r="J56"/>
  <c r="J47"/>
  <c r="J54"/>
  <c r="J52"/>
  <c r="J50"/>
  <c r="J57"/>
  <c r="J60"/>
  <c r="J62"/>
  <c r="J48"/>
  <c r="K46"/>
  <c r="K40"/>
  <c r="K32"/>
  <c r="K38"/>
  <c r="K30"/>
  <c r="K41"/>
  <c r="K33"/>
  <c r="K39"/>
  <c r="K31"/>
  <c r="K45"/>
  <c r="K37"/>
  <c r="K43"/>
  <c r="K35"/>
  <c r="K44"/>
  <c r="K36"/>
  <c r="K42"/>
  <c r="K34"/>
  <c r="K6"/>
  <c r="L26"/>
  <c r="L22"/>
  <c r="L18"/>
  <c r="L14"/>
  <c r="L25"/>
  <c r="L21"/>
  <c r="L17"/>
  <c r="L13"/>
  <c r="L28"/>
  <c r="L24"/>
  <c r="L20"/>
  <c r="L16"/>
  <c r="L27"/>
  <c r="L23"/>
  <c r="L19"/>
  <c r="L15"/>
  <c r="L29"/>
  <c r="M12"/>
  <c r="N12" s="1"/>
  <c r="N25" l="1"/>
  <c r="N21"/>
  <c r="N17"/>
  <c r="N13"/>
  <c r="N26"/>
  <c r="N22"/>
  <c r="N18"/>
  <c r="N14"/>
  <c r="N27"/>
  <c r="N23"/>
  <c r="N19"/>
  <c r="N15"/>
  <c r="N28"/>
  <c r="N24"/>
  <c r="N20"/>
  <c r="N16"/>
  <c r="N29"/>
  <c r="L42"/>
  <c r="L38"/>
  <c r="L34"/>
  <c r="L30"/>
  <c r="L35"/>
  <c r="L33"/>
  <c r="L31"/>
  <c r="L37"/>
  <c r="L46"/>
  <c r="L44"/>
  <c r="L40"/>
  <c r="L36"/>
  <c r="L32"/>
  <c r="L43"/>
  <c r="L41"/>
  <c r="L39"/>
  <c r="L45"/>
  <c r="K55"/>
  <c r="K59"/>
  <c r="K51"/>
  <c r="K57"/>
  <c r="K50"/>
  <c r="K47"/>
  <c r="K49"/>
  <c r="K56"/>
  <c r="K58"/>
  <c r="K62"/>
  <c r="K54"/>
  <c r="K60"/>
  <c r="K52"/>
  <c r="K48"/>
  <c r="K53"/>
  <c r="K61"/>
  <c r="M25"/>
  <c r="M21"/>
  <c r="M15"/>
  <c r="M17"/>
  <c r="M20"/>
  <c r="M14"/>
  <c r="M24"/>
  <c r="M18"/>
  <c r="M27"/>
  <c r="M23"/>
  <c r="M19"/>
  <c r="M13"/>
  <c r="M28"/>
  <c r="M22"/>
  <c r="M26"/>
  <c r="M16"/>
  <c r="M29"/>
  <c r="M6"/>
  <c r="O12"/>
  <c r="L6"/>
  <c r="O26" l="1"/>
  <c r="O22"/>
  <c r="O16"/>
  <c r="O14"/>
  <c r="O13"/>
  <c r="O15"/>
  <c r="O25"/>
  <c r="O19"/>
  <c r="O29"/>
  <c r="O28"/>
  <c r="O24"/>
  <c r="O20"/>
  <c r="O18"/>
  <c r="O21"/>
  <c r="O23"/>
  <c r="O27"/>
  <c r="O17"/>
  <c r="M38"/>
  <c r="M30"/>
  <c r="M39"/>
  <c r="M31"/>
  <c r="M42"/>
  <c r="M34"/>
  <c r="M35"/>
  <c r="M43"/>
  <c r="M46"/>
  <c r="M41"/>
  <c r="M33"/>
  <c r="M44"/>
  <c r="M36"/>
  <c r="M45"/>
  <c r="M37"/>
  <c r="M40"/>
  <c r="M32"/>
  <c r="N39"/>
  <c r="N31"/>
  <c r="N34"/>
  <c r="N45"/>
  <c r="N41"/>
  <c r="N37"/>
  <c r="N33"/>
  <c r="N44"/>
  <c r="N42"/>
  <c r="N40"/>
  <c r="N30"/>
  <c r="N43"/>
  <c r="N35"/>
  <c r="N36"/>
  <c r="N32"/>
  <c r="N38"/>
  <c r="N46"/>
  <c r="P12"/>
  <c r="L60"/>
  <c r="L56"/>
  <c r="L52"/>
  <c r="L57"/>
  <c r="L48"/>
  <c r="L51"/>
  <c r="L49"/>
  <c r="L47"/>
  <c r="L62"/>
  <c r="L58"/>
  <c r="L54"/>
  <c r="L61"/>
  <c r="L50"/>
  <c r="L55"/>
  <c r="L53"/>
  <c r="L59"/>
  <c r="N6"/>
  <c r="N59" l="1"/>
  <c r="N55"/>
  <c r="N51"/>
  <c r="N54"/>
  <c r="N49"/>
  <c r="N56"/>
  <c r="N52"/>
  <c r="N48"/>
  <c r="N61"/>
  <c r="N57"/>
  <c r="N53"/>
  <c r="N62"/>
  <c r="N58"/>
  <c r="N47"/>
  <c r="N60"/>
  <c r="N50"/>
  <c r="O39"/>
  <c r="O31"/>
  <c r="O40"/>
  <c r="O32"/>
  <c r="O38"/>
  <c r="O30"/>
  <c r="O41"/>
  <c r="O33"/>
  <c r="O46"/>
  <c r="O42"/>
  <c r="O34"/>
  <c r="O45"/>
  <c r="O37"/>
  <c r="O43"/>
  <c r="O35"/>
  <c r="O44"/>
  <c r="O36"/>
  <c r="P26"/>
  <c r="P22"/>
  <c r="P18"/>
  <c r="P14"/>
  <c r="P25"/>
  <c r="P21"/>
  <c r="P17"/>
  <c r="P13"/>
  <c r="Q12"/>
  <c r="P28"/>
  <c r="P24"/>
  <c r="P20"/>
  <c r="P16"/>
  <c r="P27"/>
  <c r="P23"/>
  <c r="P19"/>
  <c r="P15"/>
  <c r="P29"/>
  <c r="O6"/>
  <c r="M56"/>
  <c r="M55"/>
  <c r="M61"/>
  <c r="M53"/>
  <c r="M62"/>
  <c r="M51"/>
  <c r="M59"/>
  <c r="M60"/>
  <c r="M52"/>
  <c r="M58"/>
  <c r="M49"/>
  <c r="M48"/>
  <c r="M57"/>
  <c r="M50"/>
  <c r="M47"/>
  <c r="M54"/>
  <c r="P44" l="1"/>
  <c r="P40"/>
  <c r="P36"/>
  <c r="P32"/>
  <c r="P45"/>
  <c r="P43"/>
  <c r="P41"/>
  <c r="P39"/>
  <c r="P42"/>
  <c r="P38"/>
  <c r="P34"/>
  <c r="P30"/>
  <c r="P37"/>
  <c r="P35"/>
  <c r="P33"/>
  <c r="P31"/>
  <c r="P46"/>
  <c r="O60"/>
  <c r="O61"/>
  <c r="O53"/>
  <c r="O59"/>
  <c r="O51"/>
  <c r="O48"/>
  <c r="O49"/>
  <c r="O58"/>
  <c r="O57"/>
  <c r="O56"/>
  <c r="O62"/>
  <c r="O54"/>
  <c r="O50"/>
  <c r="O55"/>
  <c r="O47"/>
  <c r="O52"/>
  <c r="Q21"/>
  <c r="Q27"/>
  <c r="Q23"/>
  <c r="Q15"/>
  <c r="Q22"/>
  <c r="Q24"/>
  <c r="Q28"/>
  <c r="Q18"/>
  <c r="Q29"/>
  <c r="P6"/>
  <c r="Q17"/>
  <c r="Q25"/>
  <c r="Q19"/>
  <c r="Q13"/>
  <c r="Q14"/>
  <c r="Q16"/>
  <c r="Q26"/>
  <c r="Q20"/>
  <c r="R12"/>
  <c r="R25" l="1"/>
  <c r="R21"/>
  <c r="R17"/>
  <c r="R13"/>
  <c r="R26"/>
  <c r="R22"/>
  <c r="R18"/>
  <c r="R14"/>
  <c r="S12"/>
  <c r="R27"/>
  <c r="R23"/>
  <c r="R19"/>
  <c r="R15"/>
  <c r="R28"/>
  <c r="R24"/>
  <c r="R20"/>
  <c r="R16"/>
  <c r="Q6"/>
  <c r="R29"/>
  <c r="P60"/>
  <c r="P56"/>
  <c r="P59"/>
  <c r="P57"/>
  <c r="P49"/>
  <c r="P62"/>
  <c r="P58"/>
  <c r="P54"/>
  <c r="P55"/>
  <c r="P51"/>
  <c r="P48"/>
  <c r="P53"/>
  <c r="P61"/>
  <c r="P52"/>
  <c r="P50"/>
  <c r="P47"/>
  <c r="R6"/>
  <c r="Q40"/>
  <c r="Q32"/>
  <c r="Q38"/>
  <c r="Q30"/>
  <c r="Q39"/>
  <c r="Q31"/>
  <c r="Q37"/>
  <c r="Q45"/>
  <c r="Q43"/>
  <c r="Q35"/>
  <c r="Q41"/>
  <c r="Q33"/>
  <c r="Q44"/>
  <c r="Q36"/>
  <c r="Q42"/>
  <c r="Q34"/>
  <c r="Q46"/>
  <c r="Q51" l="1"/>
  <c r="Q61"/>
  <c r="Q62"/>
  <c r="Q54"/>
  <c r="Q55"/>
  <c r="Q49"/>
  <c r="Q50"/>
  <c r="Q56"/>
  <c r="Q48"/>
  <c r="Q58"/>
  <c r="Q57"/>
  <c r="Q60"/>
  <c r="Q52"/>
  <c r="Q47"/>
  <c r="Q59"/>
  <c r="Q53"/>
  <c r="R35"/>
  <c r="R36"/>
  <c r="R40"/>
  <c r="R46"/>
  <c r="R45"/>
  <c r="R41"/>
  <c r="R37"/>
  <c r="R33"/>
  <c r="R38"/>
  <c r="R44"/>
  <c r="R42"/>
  <c r="R32"/>
  <c r="R43"/>
  <c r="R39"/>
  <c r="R31"/>
  <c r="R30"/>
  <c r="R34"/>
  <c r="S22"/>
  <c r="S23"/>
  <c r="S27"/>
  <c r="S24"/>
  <c r="S18"/>
  <c r="S28"/>
  <c r="S16"/>
  <c r="S15"/>
  <c r="S17"/>
  <c r="S19"/>
  <c r="S13"/>
  <c r="S29"/>
  <c r="S26"/>
  <c r="S14"/>
  <c r="S20"/>
  <c r="S25"/>
  <c r="S21"/>
  <c r="T12"/>
  <c r="T28" l="1"/>
  <c r="T24"/>
  <c r="T20"/>
  <c r="T16"/>
  <c r="T27"/>
  <c r="T23"/>
  <c r="T19"/>
  <c r="T15"/>
  <c r="U12"/>
  <c r="S6"/>
  <c r="T26"/>
  <c r="T22"/>
  <c r="T18"/>
  <c r="T14"/>
  <c r="T25"/>
  <c r="T21"/>
  <c r="T17"/>
  <c r="T13"/>
  <c r="T29"/>
  <c r="S44"/>
  <c r="S36"/>
  <c r="S42"/>
  <c r="S34"/>
  <c r="S45"/>
  <c r="S37"/>
  <c r="S43"/>
  <c r="S35"/>
  <c r="S46"/>
  <c r="S41"/>
  <c r="S33"/>
  <c r="S39"/>
  <c r="S31"/>
  <c r="S40"/>
  <c r="S32"/>
  <c r="S38"/>
  <c r="S30"/>
  <c r="R61"/>
  <c r="R57"/>
  <c r="R53"/>
  <c r="R56"/>
  <c r="R52"/>
  <c r="R47"/>
  <c r="R62"/>
  <c r="R48"/>
  <c r="R59"/>
  <c r="R55"/>
  <c r="R51"/>
  <c r="R60"/>
  <c r="R49"/>
  <c r="R58"/>
  <c r="R54"/>
  <c r="R50"/>
  <c r="V12"/>
  <c r="V27"/>
  <c r="V25"/>
  <c r="V23"/>
  <c r="V21"/>
  <c r="V19"/>
  <c r="V17"/>
  <c r="V15"/>
  <c r="V13"/>
  <c r="V28"/>
  <c r="V26"/>
  <c r="V24"/>
  <c r="V22"/>
  <c r="V20"/>
  <c r="V18"/>
  <c r="V16"/>
  <c r="V14"/>
  <c r="V29" l="1"/>
  <c r="T44"/>
  <c r="T40"/>
  <c r="T36"/>
  <c r="T32"/>
  <c r="T39"/>
  <c r="T45"/>
  <c r="T43"/>
  <c r="T41"/>
  <c r="T42"/>
  <c r="T38"/>
  <c r="T34"/>
  <c r="T30"/>
  <c r="T31"/>
  <c r="T37"/>
  <c r="T35"/>
  <c r="T33"/>
  <c r="T46"/>
  <c r="U25"/>
  <c r="U19"/>
  <c r="U13"/>
  <c r="U17"/>
  <c r="U16"/>
  <c r="U18"/>
  <c r="U20"/>
  <c r="U14"/>
  <c r="W12"/>
  <c r="X12" s="1"/>
  <c r="U29"/>
  <c r="U15"/>
  <c r="U24"/>
  <c r="U28"/>
  <c r="T6"/>
  <c r="U27"/>
  <c r="U23"/>
  <c r="U21"/>
  <c r="U26"/>
  <c r="U22"/>
  <c r="U6"/>
  <c r="S62"/>
  <c r="S54"/>
  <c r="S55"/>
  <c r="S56"/>
  <c r="S50"/>
  <c r="S57"/>
  <c r="S51"/>
  <c r="S49"/>
  <c r="S59"/>
  <c r="S58"/>
  <c r="S61"/>
  <c r="S53"/>
  <c r="S48"/>
  <c r="S47"/>
  <c r="S52"/>
  <c r="S60"/>
  <c r="X28" l="1"/>
  <c r="X24"/>
  <c r="X20"/>
  <c r="X16"/>
  <c r="X27"/>
  <c r="X23"/>
  <c r="X19"/>
  <c r="X15"/>
  <c r="X29"/>
  <c r="X26"/>
  <c r="X22"/>
  <c r="X18"/>
  <c r="X14"/>
  <c r="X25"/>
  <c r="X21"/>
  <c r="X17"/>
  <c r="X13"/>
  <c r="U45"/>
  <c r="U37"/>
  <c r="U43"/>
  <c r="U35"/>
  <c r="U41"/>
  <c r="U33"/>
  <c r="U44"/>
  <c r="U36"/>
  <c r="U46"/>
  <c r="U42"/>
  <c r="U34"/>
  <c r="U40"/>
  <c r="U32"/>
  <c r="U38"/>
  <c r="U30"/>
  <c r="U39"/>
  <c r="U31"/>
  <c r="T62"/>
  <c r="T58"/>
  <c r="T54"/>
  <c r="T57"/>
  <c r="T53"/>
  <c r="T48"/>
  <c r="T51"/>
  <c r="T55"/>
  <c r="T60"/>
  <c r="T56"/>
  <c r="T52"/>
  <c r="T61"/>
  <c r="T50"/>
  <c r="T59"/>
  <c r="T49"/>
  <c r="T47"/>
  <c r="W28"/>
  <c r="W18"/>
  <c r="W14"/>
  <c r="W24"/>
  <c r="W25"/>
  <c r="W27"/>
  <c r="W21"/>
  <c r="W23"/>
  <c r="V6"/>
  <c r="Y12"/>
  <c r="X6" s="1"/>
  <c r="W6"/>
  <c r="W29"/>
  <c r="W20"/>
  <c r="W16"/>
  <c r="W26"/>
  <c r="W22"/>
  <c r="W17"/>
  <c r="W19"/>
  <c r="W13"/>
  <c r="W15"/>
  <c r="V45"/>
  <c r="V41"/>
  <c r="V37"/>
  <c r="V33"/>
  <c r="V40"/>
  <c r="V38"/>
  <c r="V44"/>
  <c r="V34"/>
  <c r="V46"/>
  <c r="V43"/>
  <c r="V39"/>
  <c r="V35"/>
  <c r="V31"/>
  <c r="V32"/>
  <c r="V30"/>
  <c r="V36"/>
  <c r="V42"/>
  <c r="V61" l="1"/>
  <c r="V57"/>
  <c r="V53"/>
  <c r="V58"/>
  <c r="V54"/>
  <c r="V47"/>
  <c r="V52"/>
  <c r="V50"/>
  <c r="V59"/>
  <c r="V55"/>
  <c r="V51"/>
  <c r="V62"/>
  <c r="V49"/>
  <c r="V60"/>
  <c r="V56"/>
  <c r="V48"/>
  <c r="X44"/>
  <c r="X40"/>
  <c r="X36"/>
  <c r="X32"/>
  <c r="X41"/>
  <c r="X39"/>
  <c r="X45"/>
  <c r="X43"/>
  <c r="X42"/>
  <c r="X38"/>
  <c r="X34"/>
  <c r="X30"/>
  <c r="X33"/>
  <c r="X31"/>
  <c r="X37"/>
  <c r="X35"/>
  <c r="X46"/>
  <c r="W43"/>
  <c r="W35"/>
  <c r="W44"/>
  <c r="W36"/>
  <c r="W42"/>
  <c r="W34"/>
  <c r="W45"/>
  <c r="W32"/>
  <c r="W38"/>
  <c r="W30"/>
  <c r="W41"/>
  <c r="W33"/>
  <c r="W39"/>
  <c r="W31"/>
  <c r="W40"/>
  <c r="W37"/>
  <c r="W46"/>
  <c r="Y27"/>
  <c r="Y23"/>
  <c r="Y17"/>
  <c r="Y13"/>
  <c r="Y26"/>
  <c r="Y28"/>
  <c r="Y22"/>
  <c r="Y24"/>
  <c r="Y25"/>
  <c r="Y21"/>
  <c r="Y15"/>
  <c r="Y19"/>
  <c r="Y18"/>
  <c r="Y20"/>
  <c r="Y14"/>
  <c r="Y16"/>
  <c r="Y29"/>
  <c r="U60"/>
  <c r="U59"/>
  <c r="U51"/>
  <c r="U57"/>
  <c r="U49"/>
  <c r="U48"/>
  <c r="U52"/>
  <c r="U53"/>
  <c r="U55"/>
  <c r="U56"/>
  <c r="U62"/>
  <c r="U54"/>
  <c r="U47"/>
  <c r="U61"/>
  <c r="U58"/>
  <c r="U50"/>
  <c r="Z12"/>
  <c r="Y44" l="1"/>
  <c r="Y36"/>
  <c r="Y45"/>
  <c r="Y37"/>
  <c r="Y43"/>
  <c r="Y35"/>
  <c r="Y41"/>
  <c r="Y33"/>
  <c r="Y46"/>
  <c r="Y39"/>
  <c r="Y31"/>
  <c r="Y42"/>
  <c r="Y34"/>
  <c r="Y40"/>
  <c r="Y32"/>
  <c r="Y38"/>
  <c r="Y30"/>
  <c r="X62"/>
  <c r="X58"/>
  <c r="X54"/>
  <c r="X59"/>
  <c r="X50"/>
  <c r="X61"/>
  <c r="X47"/>
  <c r="X51"/>
  <c r="X60"/>
  <c r="X56"/>
  <c r="X52"/>
  <c r="X55"/>
  <c r="X48"/>
  <c r="X53"/>
  <c r="X57"/>
  <c r="X49"/>
  <c r="AA12"/>
  <c r="Y6"/>
  <c r="Z25"/>
  <c r="Z21"/>
  <c r="Z17"/>
  <c r="Z13"/>
  <c r="Z26"/>
  <c r="Z22"/>
  <c r="Z18"/>
  <c r="Z14"/>
  <c r="Z6"/>
  <c r="Z24"/>
  <c r="AB12"/>
  <c r="Z27"/>
  <c r="Z23"/>
  <c r="Z19"/>
  <c r="Z15"/>
  <c r="Z28"/>
  <c r="Z20"/>
  <c r="Z16"/>
  <c r="Z29"/>
  <c r="W56"/>
  <c r="W57"/>
  <c r="W58"/>
  <c r="W50"/>
  <c r="W59"/>
  <c r="W51"/>
  <c r="W53"/>
  <c r="W62"/>
  <c r="W61"/>
  <c r="W60"/>
  <c r="W52"/>
  <c r="W55"/>
  <c r="W48"/>
  <c r="W54"/>
  <c r="W49"/>
  <c r="W47"/>
  <c r="Y62" l="1"/>
  <c r="Y54"/>
  <c r="Y58"/>
  <c r="Y59"/>
  <c r="Y51"/>
  <c r="Y47"/>
  <c r="Y50"/>
  <c r="Y55"/>
  <c r="Y57"/>
  <c r="Y61"/>
  <c r="Y53"/>
  <c r="Y49"/>
  <c r="Y60"/>
  <c r="Y56"/>
  <c r="Y52"/>
  <c r="Y48"/>
  <c r="Z43"/>
  <c r="Z39"/>
  <c r="Z35"/>
  <c r="Z31"/>
  <c r="Z34"/>
  <c r="Z32"/>
  <c r="Z30"/>
  <c r="Z44"/>
  <c r="Z46"/>
  <c r="Z45"/>
  <c r="Z41"/>
  <c r="Z37"/>
  <c r="Z33"/>
  <c r="Z42"/>
  <c r="Z40"/>
  <c r="Z38"/>
  <c r="Z36"/>
  <c r="AB28"/>
  <c r="AB24"/>
  <c r="AB20"/>
  <c r="AB16"/>
  <c r="AB27"/>
  <c r="AB23"/>
  <c r="AB19"/>
  <c r="AB15"/>
  <c r="AB26"/>
  <c r="AB22"/>
  <c r="AB18"/>
  <c r="AB14"/>
  <c r="AB25"/>
  <c r="AB21"/>
  <c r="AB13"/>
  <c r="AB29"/>
  <c r="AB17"/>
  <c r="AA28"/>
  <c r="AA24"/>
  <c r="AA16"/>
  <c r="AA18"/>
  <c r="AA27"/>
  <c r="AA21"/>
  <c r="AA17"/>
  <c r="AA15"/>
  <c r="AA29"/>
  <c r="AA26"/>
  <c r="AA22"/>
  <c r="AA20"/>
  <c r="AA14"/>
  <c r="AA19"/>
  <c r="AA13"/>
  <c r="AA23"/>
  <c r="AA25"/>
  <c r="AA6"/>
  <c r="AC12"/>
  <c r="AC29" l="1"/>
  <c r="AC19"/>
  <c r="AC27"/>
  <c r="AC23"/>
  <c r="AC15"/>
  <c r="AC28"/>
  <c r="AC22"/>
  <c r="AC18"/>
  <c r="AC16"/>
  <c r="AC25"/>
  <c r="AC13"/>
  <c r="AC14"/>
  <c r="AC26"/>
  <c r="AC17"/>
  <c r="AC21"/>
  <c r="AC20"/>
  <c r="AC24"/>
  <c r="AA40"/>
  <c r="AA32"/>
  <c r="AA38"/>
  <c r="AA30"/>
  <c r="AA41"/>
  <c r="AA33"/>
  <c r="AA42"/>
  <c r="AA39"/>
  <c r="AA45"/>
  <c r="AA37"/>
  <c r="AA43"/>
  <c r="AA35"/>
  <c r="AA44"/>
  <c r="AA36"/>
  <c r="AA31"/>
  <c r="AA34"/>
  <c r="AA46"/>
  <c r="AB42"/>
  <c r="AB38"/>
  <c r="AB34"/>
  <c r="AB30"/>
  <c r="AB35"/>
  <c r="AB33"/>
  <c r="AB31"/>
  <c r="AB37"/>
  <c r="AB44"/>
  <c r="AB40"/>
  <c r="AB36"/>
  <c r="AB32"/>
  <c r="AB43"/>
  <c r="AB41"/>
  <c r="AB39"/>
  <c r="AB45"/>
  <c r="AB46"/>
  <c r="Z59"/>
  <c r="Z55"/>
  <c r="Z51"/>
  <c r="Z56"/>
  <c r="Z47"/>
  <c r="Z54"/>
  <c r="Z48"/>
  <c r="Z50"/>
  <c r="Z61"/>
  <c r="Z57"/>
  <c r="Z53"/>
  <c r="Z60"/>
  <c r="Z49"/>
  <c r="Z62"/>
  <c r="Z58"/>
  <c r="Z52"/>
  <c r="AB6"/>
  <c r="AD12"/>
  <c r="AD27" l="1"/>
  <c r="AD23"/>
  <c r="AD19"/>
  <c r="AD15"/>
  <c r="AD28"/>
  <c r="AD24"/>
  <c r="AD20"/>
  <c r="AD16"/>
  <c r="AD17"/>
  <c r="AD26"/>
  <c r="AD18"/>
  <c r="AD25"/>
  <c r="AD21"/>
  <c r="AD13"/>
  <c r="AD22"/>
  <c r="AD14"/>
  <c r="AD29"/>
  <c r="AB62"/>
  <c r="AB58"/>
  <c r="AB54"/>
  <c r="AB50"/>
  <c r="AB55"/>
  <c r="AB53"/>
  <c r="AB60"/>
  <c r="AB56"/>
  <c r="AB52"/>
  <c r="AB57"/>
  <c r="AB48"/>
  <c r="AB49"/>
  <c r="AB59"/>
  <c r="AB47"/>
  <c r="AB61"/>
  <c r="AB51"/>
  <c r="AC38"/>
  <c r="AC30"/>
  <c r="AC39"/>
  <c r="AC31"/>
  <c r="AC42"/>
  <c r="AC34"/>
  <c r="AC40"/>
  <c r="AC32"/>
  <c r="AC46"/>
  <c r="AC41"/>
  <c r="AC33"/>
  <c r="AC44"/>
  <c r="AC36"/>
  <c r="AC45"/>
  <c r="AC37"/>
  <c r="AC43"/>
  <c r="AC35"/>
  <c r="AE12"/>
  <c r="AA58"/>
  <c r="AA62"/>
  <c r="AA54"/>
  <c r="AA60"/>
  <c r="AA52"/>
  <c r="AA48"/>
  <c r="AA56"/>
  <c r="AA47"/>
  <c r="AA55"/>
  <c r="AA51"/>
  <c r="AA57"/>
  <c r="AA61"/>
  <c r="AA49"/>
  <c r="AA59"/>
  <c r="AA50"/>
  <c r="AA53"/>
  <c r="AC6"/>
  <c r="AE29" l="1"/>
  <c r="AE22"/>
  <c r="AE28"/>
  <c r="AE23"/>
  <c r="AE17"/>
  <c r="AE24"/>
  <c r="AE20"/>
  <c r="AE14"/>
  <c r="AE16"/>
  <c r="AE13"/>
  <c r="AE15"/>
  <c r="AE25"/>
  <c r="AE27"/>
  <c r="AE26"/>
  <c r="AE18"/>
  <c r="AE21"/>
  <c r="AE19"/>
  <c r="AD45"/>
  <c r="AD41"/>
  <c r="AD37"/>
  <c r="AD33"/>
  <c r="AD44"/>
  <c r="AD42"/>
  <c r="AD40"/>
  <c r="AD38"/>
  <c r="AD46"/>
  <c r="AD43"/>
  <c r="AD39"/>
  <c r="AD35"/>
  <c r="AD31"/>
  <c r="AD36"/>
  <c r="AD34"/>
  <c r="AD32"/>
  <c r="AD30"/>
  <c r="AD6"/>
  <c r="AF12"/>
  <c r="AE6" s="1"/>
  <c r="AC59"/>
  <c r="AC58"/>
  <c r="AC48"/>
  <c r="AC50"/>
  <c r="AC56"/>
  <c r="AC55"/>
  <c r="AC61"/>
  <c r="AC53"/>
  <c r="AC47"/>
  <c r="AC51"/>
  <c r="AC57"/>
  <c r="AC54"/>
  <c r="AC60"/>
  <c r="AC52"/>
  <c r="AC49"/>
  <c r="AC62"/>
  <c r="AE34" l="1"/>
  <c r="AE37"/>
  <c r="AE35"/>
  <c r="AE36"/>
  <c r="AE39"/>
  <c r="AE31"/>
  <c r="AE40"/>
  <c r="AE32"/>
  <c r="AE38"/>
  <c r="AE30"/>
  <c r="AE44"/>
  <c r="AE41"/>
  <c r="AE42"/>
  <c r="AE45"/>
  <c r="AE43"/>
  <c r="AE33"/>
  <c r="AE46"/>
  <c r="AF20"/>
  <c r="AF27"/>
  <c r="AF19"/>
  <c r="AF26"/>
  <c r="AF22"/>
  <c r="AF18"/>
  <c r="AF14"/>
  <c r="AF25"/>
  <c r="AF21"/>
  <c r="AF17"/>
  <c r="AF13"/>
  <c r="AF28"/>
  <c r="AF24"/>
  <c r="AF16"/>
  <c r="AF23"/>
  <c r="AF15"/>
  <c r="AF29"/>
  <c r="AD61"/>
  <c r="AD57"/>
  <c r="AD53"/>
  <c r="AD62"/>
  <c r="AD58"/>
  <c r="AD47"/>
  <c r="AD60"/>
  <c r="AD52"/>
  <c r="AD59"/>
  <c r="AD55"/>
  <c r="AD54"/>
  <c r="AD56"/>
  <c r="AD50"/>
  <c r="AD51"/>
  <c r="AD49"/>
  <c r="AD48"/>
  <c r="AG12"/>
  <c r="AF6" s="1"/>
  <c r="AE57" l="1"/>
  <c r="AE56"/>
  <c r="AE62"/>
  <c r="AE54"/>
  <c r="AE50"/>
  <c r="AE58"/>
  <c r="AE55"/>
  <c r="AE47"/>
  <c r="AE60"/>
  <c r="AE53"/>
  <c r="AE51"/>
  <c r="AE48"/>
  <c r="AE52"/>
  <c r="AE61"/>
  <c r="AE59"/>
  <c r="AE49"/>
  <c r="D12" i="12"/>
  <c r="AG27" i="11"/>
  <c r="AG23"/>
  <c r="AG19"/>
  <c r="AG13"/>
  <c r="AG22"/>
  <c r="AG24"/>
  <c r="AG20"/>
  <c r="AG18"/>
  <c r="AG6"/>
  <c r="AG29"/>
  <c r="AG21"/>
  <c r="AG17"/>
  <c r="AG14"/>
  <c r="AG26"/>
  <c r="AG25"/>
  <c r="AG15"/>
  <c r="AG16"/>
  <c r="AG28"/>
  <c r="E12" i="12"/>
  <c r="AF44" i="11"/>
  <c r="AF40"/>
  <c r="AF36"/>
  <c r="AF32"/>
  <c r="AF45"/>
  <c r="AF43"/>
  <c r="AF41"/>
  <c r="AF39"/>
  <c r="AF42"/>
  <c r="AF34"/>
  <c r="AF37"/>
  <c r="AF33"/>
  <c r="AF31"/>
  <c r="AF38"/>
  <c r="AF30"/>
  <c r="AF35"/>
  <c r="AF46"/>
  <c r="AG40" l="1"/>
  <c r="AG38"/>
  <c r="AG39"/>
  <c r="AG42"/>
  <c r="AG43"/>
  <c r="AG35"/>
  <c r="AG41"/>
  <c r="AG33"/>
  <c r="AG44"/>
  <c r="AG36"/>
  <c r="AG45"/>
  <c r="AG37"/>
  <c r="AG46"/>
  <c r="AG32"/>
  <c r="AG30"/>
  <c r="AG31"/>
  <c r="AG34"/>
  <c r="D28" i="12"/>
  <c r="D23"/>
  <c r="D15"/>
  <c r="D25"/>
  <c r="D26"/>
  <c r="D17"/>
  <c r="D18"/>
  <c r="D27"/>
  <c r="D24"/>
  <c r="D19"/>
  <c r="D16"/>
  <c r="D20"/>
  <c r="D21"/>
  <c r="D13"/>
  <c r="D14"/>
  <c r="D29"/>
  <c r="D22"/>
  <c r="F12"/>
  <c r="D6"/>
  <c r="AF56" i="11"/>
  <c r="AF50"/>
  <c r="AF53"/>
  <c r="AF62"/>
  <c r="AF58"/>
  <c r="AF54"/>
  <c r="AF55"/>
  <c r="AF51"/>
  <c r="AF48"/>
  <c r="AF47"/>
  <c r="AF61"/>
  <c r="AF60"/>
  <c r="AF52"/>
  <c r="AF59"/>
  <c r="AF57"/>
  <c r="AF49"/>
  <c r="E21" i="12"/>
  <c r="E13"/>
  <c r="E14"/>
  <c r="E15"/>
  <c r="E25"/>
  <c r="E24"/>
  <c r="E16"/>
  <c r="E26"/>
  <c r="E27"/>
  <c r="E18"/>
  <c r="E28"/>
  <c r="E23"/>
  <c r="E29"/>
  <c r="E20"/>
  <c r="E17"/>
  <c r="E22"/>
  <c r="E19"/>
  <c r="G12"/>
  <c r="G29" l="1"/>
  <c r="G23"/>
  <c r="G21"/>
  <c r="G14"/>
  <c r="G28"/>
  <c r="G19"/>
  <c r="G20"/>
  <c r="G25"/>
  <c r="G17"/>
  <c r="G27"/>
  <c r="G26"/>
  <c r="G18"/>
  <c r="G15"/>
  <c r="G22"/>
  <c r="G24"/>
  <c r="G16"/>
  <c r="G13"/>
  <c r="E45"/>
  <c r="E43"/>
  <c r="E35"/>
  <c r="E40"/>
  <c r="E33"/>
  <c r="E34"/>
  <c r="E36"/>
  <c r="E32"/>
  <c r="E46"/>
  <c r="E41"/>
  <c r="E39"/>
  <c r="E31"/>
  <c r="E38"/>
  <c r="E42"/>
  <c r="E44"/>
  <c r="E30"/>
  <c r="E37"/>
  <c r="E6"/>
  <c r="F29"/>
  <c r="F26"/>
  <c r="F25"/>
  <c r="F13"/>
  <c r="F27"/>
  <c r="F18"/>
  <c r="F23"/>
  <c r="F15"/>
  <c r="F24"/>
  <c r="H12"/>
  <c r="F22"/>
  <c r="F17"/>
  <c r="F14"/>
  <c r="F21"/>
  <c r="F28"/>
  <c r="F19"/>
  <c r="F20"/>
  <c r="F16"/>
  <c r="F6"/>
  <c r="D38"/>
  <c r="D32"/>
  <c r="D45"/>
  <c r="D46"/>
  <c r="D44"/>
  <c r="D42"/>
  <c r="D34"/>
  <c r="D37"/>
  <c r="D41"/>
  <c r="D33"/>
  <c r="D35"/>
  <c r="D36"/>
  <c r="D40"/>
  <c r="D30"/>
  <c r="D39"/>
  <c r="D43"/>
  <c r="D31"/>
  <c r="AG55" i="11"/>
  <c r="AG61"/>
  <c r="AG57"/>
  <c r="AG60"/>
  <c r="AG52"/>
  <c r="AG47"/>
  <c r="AG50"/>
  <c r="AG59"/>
  <c r="AG56"/>
  <c r="AG62"/>
  <c r="AG58"/>
  <c r="AG54"/>
  <c r="AG49"/>
  <c r="AG51"/>
  <c r="AG53"/>
  <c r="AG48"/>
  <c r="H24" i="12" l="1"/>
  <c r="H22"/>
  <c r="H15"/>
  <c r="H23"/>
  <c r="H25"/>
  <c r="H13"/>
  <c r="H26"/>
  <c r="H18"/>
  <c r="H28"/>
  <c r="H27"/>
  <c r="H19"/>
  <c r="H16"/>
  <c r="H20"/>
  <c r="H17"/>
  <c r="H21"/>
  <c r="H14"/>
  <c r="H29"/>
  <c r="G45"/>
  <c r="G37"/>
  <c r="G42"/>
  <c r="G30"/>
  <c r="G36"/>
  <c r="G38"/>
  <c r="G34"/>
  <c r="G40"/>
  <c r="G43"/>
  <c r="G41"/>
  <c r="G33"/>
  <c r="G35"/>
  <c r="G44"/>
  <c r="G31"/>
  <c r="G32"/>
  <c r="G39"/>
  <c r="G46"/>
  <c r="I12"/>
  <c r="D59"/>
  <c r="D60"/>
  <c r="D57"/>
  <c r="D58"/>
  <c r="D48"/>
  <c r="D53"/>
  <c r="D51"/>
  <c r="D50"/>
  <c r="D55"/>
  <c r="D56"/>
  <c r="D54"/>
  <c r="D61"/>
  <c r="D62"/>
  <c r="D49"/>
  <c r="D47"/>
  <c r="D52"/>
  <c r="F44"/>
  <c r="F36"/>
  <c r="F41"/>
  <c r="F34"/>
  <c r="F35"/>
  <c r="F45"/>
  <c r="F31"/>
  <c r="F33"/>
  <c r="F42"/>
  <c r="F40"/>
  <c r="F32"/>
  <c r="F39"/>
  <c r="F43"/>
  <c r="F30"/>
  <c r="F37"/>
  <c r="F38"/>
  <c r="F46"/>
  <c r="E56"/>
  <c r="E57"/>
  <c r="E59"/>
  <c r="E62"/>
  <c r="E49"/>
  <c r="E50"/>
  <c r="E48"/>
  <c r="E47"/>
  <c r="E60"/>
  <c r="E61"/>
  <c r="E58"/>
  <c r="E52"/>
  <c r="E53"/>
  <c r="E54"/>
  <c r="E55"/>
  <c r="E51"/>
  <c r="G6"/>
  <c r="I21" l="1"/>
  <c r="I23"/>
  <c r="I16"/>
  <c r="I13"/>
  <c r="I26"/>
  <c r="I14"/>
  <c r="I19"/>
  <c r="I15"/>
  <c r="I29"/>
  <c r="I25"/>
  <c r="I28"/>
  <c r="I20"/>
  <c r="I17"/>
  <c r="I18"/>
  <c r="I27"/>
  <c r="I24"/>
  <c r="I22"/>
  <c r="H44"/>
  <c r="H42"/>
  <c r="H34"/>
  <c r="H43"/>
  <c r="H31"/>
  <c r="H37"/>
  <c r="H39"/>
  <c r="H35"/>
  <c r="H46"/>
  <c r="H40"/>
  <c r="H38"/>
  <c r="H30"/>
  <c r="H36"/>
  <c r="H45"/>
  <c r="H32"/>
  <c r="H33"/>
  <c r="H41"/>
  <c r="H6"/>
  <c r="F61"/>
  <c r="F62"/>
  <c r="F59"/>
  <c r="F53"/>
  <c r="F50"/>
  <c r="F51"/>
  <c r="F56"/>
  <c r="F55"/>
  <c r="F57"/>
  <c r="F58"/>
  <c r="F60"/>
  <c r="F54"/>
  <c r="F52"/>
  <c r="F47"/>
  <c r="F49"/>
  <c r="F48"/>
  <c r="G62"/>
  <c r="G59"/>
  <c r="G60"/>
  <c r="G61"/>
  <c r="G52"/>
  <c r="G47"/>
  <c r="G57"/>
  <c r="G49"/>
  <c r="G58"/>
  <c r="G55"/>
  <c r="G53"/>
  <c r="G54"/>
  <c r="G51"/>
  <c r="G48"/>
  <c r="G50"/>
  <c r="G56"/>
  <c r="J12"/>
  <c r="K12" s="1"/>
  <c r="J6" l="1"/>
  <c r="K23"/>
  <c r="K18"/>
  <c r="K19"/>
  <c r="K20"/>
  <c r="K17"/>
  <c r="K27"/>
  <c r="K25"/>
  <c r="K14"/>
  <c r="K21"/>
  <c r="K15"/>
  <c r="K22"/>
  <c r="K16"/>
  <c r="K24"/>
  <c r="K26"/>
  <c r="K28"/>
  <c r="K13"/>
  <c r="K29"/>
  <c r="I6"/>
  <c r="J29"/>
  <c r="J24"/>
  <c r="J14"/>
  <c r="J19"/>
  <c r="J16"/>
  <c r="L12"/>
  <c r="J22"/>
  <c r="J17"/>
  <c r="J18"/>
  <c r="J25"/>
  <c r="J21"/>
  <c r="J15"/>
  <c r="J20"/>
  <c r="J28"/>
  <c r="J26"/>
  <c r="J13"/>
  <c r="J27"/>
  <c r="J23"/>
  <c r="H55"/>
  <c r="H56"/>
  <c r="H54"/>
  <c r="H48"/>
  <c r="H52"/>
  <c r="H58"/>
  <c r="H51"/>
  <c r="H57"/>
  <c r="H59"/>
  <c r="H60"/>
  <c r="H61"/>
  <c r="H62"/>
  <c r="H49"/>
  <c r="H47"/>
  <c r="H53"/>
  <c r="H50"/>
  <c r="I39"/>
  <c r="I37"/>
  <c r="I40"/>
  <c r="I30"/>
  <c r="I45"/>
  <c r="I43"/>
  <c r="I35"/>
  <c r="I44"/>
  <c r="I32"/>
  <c r="I33"/>
  <c r="I34"/>
  <c r="I42"/>
  <c r="I41"/>
  <c r="I31"/>
  <c r="I38"/>
  <c r="I36"/>
  <c r="I46"/>
  <c r="L29" l="1"/>
  <c r="L28"/>
  <c r="L26"/>
  <c r="L19"/>
  <c r="L27"/>
  <c r="L20"/>
  <c r="L23"/>
  <c r="L13"/>
  <c r="L14"/>
  <c r="L24"/>
  <c r="L21"/>
  <c r="L15"/>
  <c r="L22"/>
  <c r="L16"/>
  <c r="L17"/>
  <c r="L25"/>
  <c r="L18"/>
  <c r="K6"/>
  <c r="I60"/>
  <c r="I61"/>
  <c r="I62"/>
  <c r="I52"/>
  <c r="I50"/>
  <c r="I59"/>
  <c r="I47"/>
  <c r="I51"/>
  <c r="I56"/>
  <c r="I57"/>
  <c r="I55"/>
  <c r="I49"/>
  <c r="I48"/>
  <c r="I54"/>
  <c r="I58"/>
  <c r="I53"/>
  <c r="J44"/>
  <c r="J36"/>
  <c r="J45"/>
  <c r="J33"/>
  <c r="J34"/>
  <c r="J35"/>
  <c r="J31"/>
  <c r="J43"/>
  <c r="J42"/>
  <c r="J40"/>
  <c r="J32"/>
  <c r="J38"/>
  <c r="J39"/>
  <c r="J41"/>
  <c r="J30"/>
  <c r="J37"/>
  <c r="J46"/>
  <c r="K43"/>
  <c r="K45"/>
  <c r="K37"/>
  <c r="K34"/>
  <c r="K35"/>
  <c r="K42"/>
  <c r="K31"/>
  <c r="K32"/>
  <c r="K39"/>
  <c r="K41"/>
  <c r="K33"/>
  <c r="K40"/>
  <c r="K30"/>
  <c r="K36"/>
  <c r="K38"/>
  <c r="K44"/>
  <c r="K46"/>
  <c r="M12"/>
  <c r="M25" l="1"/>
  <c r="M27"/>
  <c r="M20"/>
  <c r="M17"/>
  <c r="M23"/>
  <c r="M24"/>
  <c r="M14"/>
  <c r="M26"/>
  <c r="M21"/>
  <c r="M22"/>
  <c r="M16"/>
  <c r="M28"/>
  <c r="M13"/>
  <c r="M18"/>
  <c r="M15"/>
  <c r="M19"/>
  <c r="M29"/>
  <c r="J61"/>
  <c r="J62"/>
  <c r="J55"/>
  <c r="J53"/>
  <c r="J51"/>
  <c r="J49"/>
  <c r="J52"/>
  <c r="J59"/>
  <c r="J57"/>
  <c r="J58"/>
  <c r="J56"/>
  <c r="J50"/>
  <c r="J47"/>
  <c r="J60"/>
  <c r="J48"/>
  <c r="J54"/>
  <c r="L44"/>
  <c r="L42"/>
  <c r="L34"/>
  <c r="L39"/>
  <c r="L41"/>
  <c r="L31"/>
  <c r="L37"/>
  <c r="L33"/>
  <c r="L46"/>
  <c r="L40"/>
  <c r="L38"/>
  <c r="L30"/>
  <c r="L35"/>
  <c r="L36"/>
  <c r="L43"/>
  <c r="L32"/>
  <c r="L45"/>
  <c r="N12"/>
  <c r="K62"/>
  <c r="K59"/>
  <c r="K56"/>
  <c r="K57"/>
  <c r="K51"/>
  <c r="K52"/>
  <c r="K50"/>
  <c r="K49"/>
  <c r="K58"/>
  <c r="K53"/>
  <c r="K47"/>
  <c r="K61"/>
  <c r="K60"/>
  <c r="K55"/>
  <c r="K54"/>
  <c r="K48"/>
  <c r="L6"/>
  <c r="L59" l="1"/>
  <c r="L60"/>
  <c r="L57"/>
  <c r="L58"/>
  <c r="L52"/>
  <c r="L53"/>
  <c r="L51"/>
  <c r="L50"/>
  <c r="L55"/>
  <c r="L61"/>
  <c r="L49"/>
  <c r="L47"/>
  <c r="L56"/>
  <c r="L54"/>
  <c r="L48"/>
  <c r="L62"/>
  <c r="M45"/>
  <c r="M43"/>
  <c r="M35"/>
  <c r="M40"/>
  <c r="M30"/>
  <c r="M37"/>
  <c r="M44"/>
  <c r="M33"/>
  <c r="M39"/>
  <c r="M36"/>
  <c r="M32"/>
  <c r="M34"/>
  <c r="M46"/>
  <c r="M41"/>
  <c r="M31"/>
  <c r="M42"/>
  <c r="M38"/>
  <c r="M6"/>
  <c r="N26"/>
  <c r="N28"/>
  <c r="N17"/>
  <c r="N24"/>
  <c r="N14"/>
  <c r="N19"/>
  <c r="N27"/>
  <c r="N20"/>
  <c r="N29"/>
  <c r="N22"/>
  <c r="N13"/>
  <c r="N25"/>
  <c r="N16"/>
  <c r="N23"/>
  <c r="N18"/>
  <c r="N15"/>
  <c r="N21"/>
  <c r="O12"/>
  <c r="P12" s="1"/>
  <c r="P29" l="1"/>
  <c r="P25"/>
  <c r="P26"/>
  <c r="P22"/>
  <c r="P18"/>
  <c r="P24"/>
  <c r="P19"/>
  <c r="P16"/>
  <c r="P21"/>
  <c r="P27"/>
  <c r="P17"/>
  <c r="P14"/>
  <c r="P23"/>
  <c r="P28"/>
  <c r="P15"/>
  <c r="P20"/>
  <c r="P13"/>
  <c r="N44"/>
  <c r="N36"/>
  <c r="N41"/>
  <c r="N31"/>
  <c r="N38"/>
  <c r="N45"/>
  <c r="N35"/>
  <c r="N30"/>
  <c r="N46"/>
  <c r="N42"/>
  <c r="N40"/>
  <c r="N32"/>
  <c r="N37"/>
  <c r="N43"/>
  <c r="N33"/>
  <c r="N34"/>
  <c r="N39"/>
  <c r="M56"/>
  <c r="M57"/>
  <c r="M59"/>
  <c r="M62"/>
  <c r="M49"/>
  <c r="M54"/>
  <c r="M48"/>
  <c r="M47"/>
  <c r="M60"/>
  <c r="M61"/>
  <c r="M58"/>
  <c r="M52"/>
  <c r="M53"/>
  <c r="M55"/>
  <c r="M50"/>
  <c r="M51"/>
  <c r="O29"/>
  <c r="O23"/>
  <c r="O18"/>
  <c r="O15"/>
  <c r="O19"/>
  <c r="O21"/>
  <c r="O16"/>
  <c r="O28"/>
  <c r="O27"/>
  <c r="O24"/>
  <c r="O14"/>
  <c r="O25"/>
  <c r="O26"/>
  <c r="O20"/>
  <c r="O13"/>
  <c r="O17"/>
  <c r="Q12"/>
  <c r="O22"/>
  <c r="O6"/>
  <c r="N6"/>
  <c r="N57" l="1"/>
  <c r="N60"/>
  <c r="N50"/>
  <c r="N52"/>
  <c r="N48"/>
  <c r="N61"/>
  <c r="N62"/>
  <c r="N59"/>
  <c r="N53"/>
  <c r="N54"/>
  <c r="N56"/>
  <c r="N47"/>
  <c r="N49"/>
  <c r="N58"/>
  <c r="N55"/>
  <c r="N51"/>
  <c r="P40"/>
  <c r="P38"/>
  <c r="P33"/>
  <c r="P36"/>
  <c r="P32"/>
  <c r="P44"/>
  <c r="P42"/>
  <c r="P34"/>
  <c r="P43"/>
  <c r="P45"/>
  <c r="P39"/>
  <c r="P31"/>
  <c r="P41"/>
  <c r="P30"/>
  <c r="P35"/>
  <c r="P37"/>
  <c r="P46"/>
  <c r="P6"/>
  <c r="Q26"/>
  <c r="Q27"/>
  <c r="Q14"/>
  <c r="Q21"/>
  <c r="Q20"/>
  <c r="Q13"/>
  <c r="Q22"/>
  <c r="Q28"/>
  <c r="Q18"/>
  <c r="Q15"/>
  <c r="Q19"/>
  <c r="Q29"/>
  <c r="Q25"/>
  <c r="Q16"/>
  <c r="Q17"/>
  <c r="Q23"/>
  <c r="Q24"/>
  <c r="O39"/>
  <c r="O41"/>
  <c r="O33"/>
  <c r="O38"/>
  <c r="O44"/>
  <c r="O35"/>
  <c r="O31"/>
  <c r="O36"/>
  <c r="O43"/>
  <c r="O45"/>
  <c r="O37"/>
  <c r="O42"/>
  <c r="O32"/>
  <c r="O34"/>
  <c r="O30"/>
  <c r="O40"/>
  <c r="O46"/>
  <c r="R12"/>
  <c r="R29" l="1"/>
  <c r="R22"/>
  <c r="R21"/>
  <c r="R13"/>
  <c r="R28"/>
  <c r="R18"/>
  <c r="R19"/>
  <c r="R16"/>
  <c r="R25"/>
  <c r="R26"/>
  <c r="R27"/>
  <c r="R17"/>
  <c r="R14"/>
  <c r="R23"/>
  <c r="R24"/>
  <c r="R15"/>
  <c r="R20"/>
  <c r="Q41"/>
  <c r="Q39"/>
  <c r="Q31"/>
  <c r="Q34"/>
  <c r="Q30"/>
  <c r="Q37"/>
  <c r="Q33"/>
  <c r="Q38"/>
  <c r="Q45"/>
  <c r="Q43"/>
  <c r="Q35"/>
  <c r="Q44"/>
  <c r="Q36"/>
  <c r="Q40"/>
  <c r="Q32"/>
  <c r="Q42"/>
  <c r="Q46"/>
  <c r="P55"/>
  <c r="P56"/>
  <c r="P62"/>
  <c r="P57"/>
  <c r="P58"/>
  <c r="P49"/>
  <c r="P47"/>
  <c r="P50"/>
  <c r="P59"/>
  <c r="P60"/>
  <c r="P61"/>
  <c r="P54"/>
  <c r="P48"/>
  <c r="P52"/>
  <c r="P53"/>
  <c r="P51"/>
  <c r="S12"/>
  <c r="O59"/>
  <c r="O61"/>
  <c r="O57"/>
  <c r="O62"/>
  <c r="O54"/>
  <c r="O55"/>
  <c r="O53"/>
  <c r="O56"/>
  <c r="O47"/>
  <c r="O48"/>
  <c r="O49"/>
  <c r="O58"/>
  <c r="O60"/>
  <c r="O51"/>
  <c r="O50"/>
  <c r="O52"/>
  <c r="Q6"/>
  <c r="S23" l="1"/>
  <c r="S22"/>
  <c r="S14"/>
  <c r="S19"/>
  <c r="S25"/>
  <c r="S16"/>
  <c r="S26"/>
  <c r="S21"/>
  <c r="S27"/>
  <c r="S28"/>
  <c r="S18"/>
  <c r="S24"/>
  <c r="S15"/>
  <c r="S20"/>
  <c r="S17"/>
  <c r="S13"/>
  <c r="S29"/>
  <c r="R44"/>
  <c r="R36"/>
  <c r="R45"/>
  <c r="R30"/>
  <c r="R37"/>
  <c r="R41"/>
  <c r="R33"/>
  <c r="R34"/>
  <c r="R46"/>
  <c r="R42"/>
  <c r="R40"/>
  <c r="R32"/>
  <c r="R35"/>
  <c r="R39"/>
  <c r="R31"/>
  <c r="R38"/>
  <c r="R43"/>
  <c r="R6"/>
  <c r="Q60"/>
  <c r="Q61"/>
  <c r="Q62"/>
  <c r="Q55"/>
  <c r="Q58"/>
  <c r="Q59"/>
  <c r="Q48"/>
  <c r="Q47"/>
  <c r="Q56"/>
  <c r="Q57"/>
  <c r="Q54"/>
  <c r="Q49"/>
  <c r="Q53"/>
  <c r="Q52"/>
  <c r="Q50"/>
  <c r="Q51"/>
  <c r="T12"/>
  <c r="S6" s="1"/>
  <c r="S43" l="1"/>
  <c r="S45"/>
  <c r="S37"/>
  <c r="S36"/>
  <c r="S40"/>
  <c r="S32"/>
  <c r="S34"/>
  <c r="S30"/>
  <c r="S46"/>
  <c r="S39"/>
  <c r="S33"/>
  <c r="S38"/>
  <c r="S35"/>
  <c r="S44"/>
  <c r="S41"/>
  <c r="S31"/>
  <c r="S42"/>
  <c r="T29"/>
  <c r="T24"/>
  <c r="T19"/>
  <c r="T25"/>
  <c r="T16"/>
  <c r="T21"/>
  <c r="T13"/>
  <c r="T18"/>
  <c r="T14"/>
  <c r="T23"/>
  <c r="T15"/>
  <c r="T26"/>
  <c r="T22"/>
  <c r="T28"/>
  <c r="T20"/>
  <c r="T17"/>
  <c r="T27"/>
  <c r="R61"/>
  <c r="R62"/>
  <c r="R54"/>
  <c r="R56"/>
  <c r="R59"/>
  <c r="R50"/>
  <c r="R51"/>
  <c r="R49"/>
  <c r="R57"/>
  <c r="R58"/>
  <c r="R55"/>
  <c r="R53"/>
  <c r="R52"/>
  <c r="R60"/>
  <c r="R47"/>
  <c r="R48"/>
  <c r="U12"/>
  <c r="U21" l="1"/>
  <c r="U20"/>
  <c r="U17"/>
  <c r="U26"/>
  <c r="U22"/>
  <c r="U14"/>
  <c r="U28"/>
  <c r="U23"/>
  <c r="U25"/>
  <c r="U16"/>
  <c r="U27"/>
  <c r="U18"/>
  <c r="U15"/>
  <c r="U24"/>
  <c r="U13"/>
  <c r="U19"/>
  <c r="U29"/>
  <c r="S58"/>
  <c r="S59"/>
  <c r="S56"/>
  <c r="S57"/>
  <c r="S51"/>
  <c r="S61"/>
  <c r="S52"/>
  <c r="S49"/>
  <c r="S62"/>
  <c r="S54"/>
  <c r="S55"/>
  <c r="S53"/>
  <c r="S60"/>
  <c r="S47"/>
  <c r="S48"/>
  <c r="S50"/>
  <c r="V12"/>
  <c r="W12" s="1"/>
  <c r="T44"/>
  <c r="T42"/>
  <c r="T34"/>
  <c r="T39"/>
  <c r="T32"/>
  <c r="T33"/>
  <c r="T35"/>
  <c r="T36"/>
  <c r="T46"/>
  <c r="T38"/>
  <c r="T37"/>
  <c r="T43"/>
  <c r="T31"/>
  <c r="T40"/>
  <c r="T30"/>
  <c r="T41"/>
  <c r="T45"/>
  <c r="T6"/>
  <c r="W23" l="1"/>
  <c r="W21"/>
  <c r="W14"/>
  <c r="W28"/>
  <c r="W19"/>
  <c r="W20"/>
  <c r="W17"/>
  <c r="W13"/>
  <c r="W27"/>
  <c r="W26"/>
  <c r="W18"/>
  <c r="W15"/>
  <c r="W22"/>
  <c r="W24"/>
  <c r="W16"/>
  <c r="W25"/>
  <c r="W29"/>
  <c r="T55"/>
  <c r="T56"/>
  <c r="T58"/>
  <c r="T48"/>
  <c r="T53"/>
  <c r="T54"/>
  <c r="T47"/>
  <c r="T50"/>
  <c r="T59"/>
  <c r="T60"/>
  <c r="T57"/>
  <c r="T61"/>
  <c r="T62"/>
  <c r="T49"/>
  <c r="T51"/>
  <c r="T52"/>
  <c r="U6"/>
  <c r="V29"/>
  <c r="V22"/>
  <c r="V17"/>
  <c r="V27"/>
  <c r="V18"/>
  <c r="V28"/>
  <c r="V19"/>
  <c r="V24"/>
  <c r="V16"/>
  <c r="V6"/>
  <c r="V26"/>
  <c r="V25"/>
  <c r="V13"/>
  <c r="V21"/>
  <c r="V14"/>
  <c r="V23"/>
  <c r="V15"/>
  <c r="V20"/>
  <c r="X12"/>
  <c r="U41"/>
  <c r="U39"/>
  <c r="U31"/>
  <c r="U38"/>
  <c r="U42"/>
  <c r="U44"/>
  <c r="U30"/>
  <c r="U32"/>
  <c r="U45"/>
  <c r="U43"/>
  <c r="U35"/>
  <c r="U40"/>
  <c r="U33"/>
  <c r="U34"/>
  <c r="U36"/>
  <c r="U37"/>
  <c r="U46"/>
  <c r="U61" l="1"/>
  <c r="U52"/>
  <c r="U50"/>
  <c r="U51"/>
  <c r="U56"/>
  <c r="U57"/>
  <c r="U59"/>
  <c r="U62"/>
  <c r="U49"/>
  <c r="U55"/>
  <c r="U54"/>
  <c r="U47"/>
  <c r="U60"/>
  <c r="U58"/>
  <c r="U53"/>
  <c r="U48"/>
  <c r="X28"/>
  <c r="X27"/>
  <c r="X19"/>
  <c r="X16"/>
  <c r="X17"/>
  <c r="X14"/>
  <c r="X24"/>
  <c r="X22"/>
  <c r="X15"/>
  <c r="X23"/>
  <c r="X25"/>
  <c r="X13"/>
  <c r="X21"/>
  <c r="X18"/>
  <c r="X29"/>
  <c r="X20"/>
  <c r="X26"/>
  <c r="V44"/>
  <c r="V36"/>
  <c r="V41"/>
  <c r="V43"/>
  <c r="V30"/>
  <c r="V37"/>
  <c r="V39"/>
  <c r="V33"/>
  <c r="V46"/>
  <c r="V42"/>
  <c r="V40"/>
  <c r="V32"/>
  <c r="V34"/>
  <c r="V35"/>
  <c r="V45"/>
  <c r="V31"/>
  <c r="V38"/>
  <c r="W43"/>
  <c r="W45"/>
  <c r="W37"/>
  <c r="W42"/>
  <c r="W30"/>
  <c r="W36"/>
  <c r="W38"/>
  <c r="W40"/>
  <c r="W39"/>
  <c r="W41"/>
  <c r="W33"/>
  <c r="W35"/>
  <c r="W44"/>
  <c r="W31"/>
  <c r="W32"/>
  <c r="W34"/>
  <c r="W46"/>
  <c r="Y12"/>
  <c r="Z12" s="1"/>
  <c r="W6"/>
  <c r="Y6" l="1"/>
  <c r="Z22"/>
  <c r="Z14"/>
  <c r="Z15"/>
  <c r="Z20"/>
  <c r="Z26"/>
  <c r="Z24"/>
  <c r="Z13"/>
  <c r="Z25"/>
  <c r="Z27"/>
  <c r="Z19"/>
  <c r="Z28"/>
  <c r="Z16"/>
  <c r="Z29"/>
  <c r="Z17"/>
  <c r="Z18"/>
  <c r="Z21"/>
  <c r="Z23"/>
  <c r="W62"/>
  <c r="W54"/>
  <c r="W55"/>
  <c r="W53"/>
  <c r="W52"/>
  <c r="W47"/>
  <c r="W57"/>
  <c r="W56"/>
  <c r="W58"/>
  <c r="W60"/>
  <c r="W61"/>
  <c r="W48"/>
  <c r="W49"/>
  <c r="W59"/>
  <c r="W51"/>
  <c r="W50"/>
  <c r="X44"/>
  <c r="X42"/>
  <c r="X34"/>
  <c r="X43"/>
  <c r="X31"/>
  <c r="X37"/>
  <c r="X39"/>
  <c r="X41"/>
  <c r="X46"/>
  <c r="X45"/>
  <c r="X33"/>
  <c r="X40"/>
  <c r="X38"/>
  <c r="X30"/>
  <c r="X36"/>
  <c r="X32"/>
  <c r="X35"/>
  <c r="Y25"/>
  <c r="Y28"/>
  <c r="Y20"/>
  <c r="Y24"/>
  <c r="Y13"/>
  <c r="Y18"/>
  <c r="Y27"/>
  <c r="Y22"/>
  <c r="Y29"/>
  <c r="Y21"/>
  <c r="Y23"/>
  <c r="Y16"/>
  <c r="Y17"/>
  <c r="Y26"/>
  <c r="Y14"/>
  <c r="Y15"/>
  <c r="Y19"/>
  <c r="AA12"/>
  <c r="V61"/>
  <c r="V62"/>
  <c r="V54"/>
  <c r="V60"/>
  <c r="V50"/>
  <c r="V51"/>
  <c r="V56"/>
  <c r="V55"/>
  <c r="V57"/>
  <c r="V58"/>
  <c r="V59"/>
  <c r="V53"/>
  <c r="V52"/>
  <c r="V47"/>
  <c r="V49"/>
  <c r="V48"/>
  <c r="X6"/>
  <c r="AA29" l="1"/>
  <c r="AA23"/>
  <c r="AA18"/>
  <c r="AA15"/>
  <c r="AA21"/>
  <c r="AA28"/>
  <c r="AA20"/>
  <c r="AA13"/>
  <c r="AA17"/>
  <c r="AA27"/>
  <c r="AA25"/>
  <c r="AA14"/>
  <c r="AA26"/>
  <c r="AA19"/>
  <c r="AA22"/>
  <c r="AA16"/>
  <c r="AA24"/>
  <c r="X60"/>
  <c r="X54"/>
  <c r="X47"/>
  <c r="X57"/>
  <c r="X55"/>
  <c r="X56"/>
  <c r="X62"/>
  <c r="X48"/>
  <c r="X58"/>
  <c r="X53"/>
  <c r="X51"/>
  <c r="X50"/>
  <c r="X59"/>
  <c r="X61"/>
  <c r="X49"/>
  <c r="X52"/>
  <c r="Z44"/>
  <c r="Z36"/>
  <c r="Z45"/>
  <c r="Z33"/>
  <c r="Z34"/>
  <c r="Z35"/>
  <c r="Z43"/>
  <c r="Z37"/>
  <c r="Z42"/>
  <c r="Z40"/>
  <c r="Z32"/>
  <c r="Z38"/>
  <c r="Z39"/>
  <c r="Z41"/>
  <c r="Z30"/>
  <c r="Z31"/>
  <c r="Z46"/>
  <c r="Y38"/>
  <c r="Y45"/>
  <c r="Y43"/>
  <c r="Y35"/>
  <c r="Y44"/>
  <c r="Y32"/>
  <c r="Y33"/>
  <c r="Y34"/>
  <c r="Y42"/>
  <c r="Y41"/>
  <c r="Y39"/>
  <c r="Y31"/>
  <c r="Y37"/>
  <c r="Y40"/>
  <c r="Y30"/>
  <c r="Y36"/>
  <c r="Y46"/>
  <c r="Z6"/>
  <c r="AB12"/>
  <c r="AB24" l="1"/>
  <c r="AB21"/>
  <c r="AB15"/>
  <c r="AB22"/>
  <c r="AB16"/>
  <c r="AB17"/>
  <c r="AB25"/>
  <c r="AB18"/>
  <c r="AB28"/>
  <c r="AB26"/>
  <c r="AB19"/>
  <c r="AB27"/>
  <c r="AB20"/>
  <c r="AB23"/>
  <c r="AB13"/>
  <c r="AB14"/>
  <c r="AB29"/>
  <c r="Y56"/>
  <c r="Y57"/>
  <c r="Y54"/>
  <c r="Y52"/>
  <c r="Y50"/>
  <c r="Y48"/>
  <c r="Y47"/>
  <c r="Y51"/>
  <c r="Y60"/>
  <c r="Y61"/>
  <c r="Y62"/>
  <c r="Y55"/>
  <c r="Y49"/>
  <c r="Y59"/>
  <c r="Y58"/>
  <c r="Y53"/>
  <c r="AA39"/>
  <c r="AA41"/>
  <c r="AA33"/>
  <c r="AA40"/>
  <c r="AA30"/>
  <c r="AA36"/>
  <c r="AA32"/>
  <c r="AA38"/>
  <c r="AA43"/>
  <c r="AA45"/>
  <c r="AA37"/>
  <c r="AA34"/>
  <c r="AA35"/>
  <c r="AA42"/>
  <c r="AA31"/>
  <c r="AA44"/>
  <c r="AA46"/>
  <c r="AC12"/>
  <c r="Z57"/>
  <c r="Z58"/>
  <c r="Z55"/>
  <c r="Z53"/>
  <c r="Z51"/>
  <c r="Z60"/>
  <c r="Z59"/>
  <c r="Z52"/>
  <c r="Z61"/>
  <c r="Z62"/>
  <c r="Z54"/>
  <c r="Z56"/>
  <c r="Z50"/>
  <c r="Z47"/>
  <c r="Z49"/>
  <c r="Z48"/>
  <c r="AA6"/>
  <c r="AC21" l="1"/>
  <c r="AC22"/>
  <c r="AC16"/>
  <c r="AC13"/>
  <c r="AC23"/>
  <c r="AC18"/>
  <c r="AC15"/>
  <c r="AC25"/>
  <c r="AC27"/>
  <c r="AC20"/>
  <c r="AC17"/>
  <c r="AC28"/>
  <c r="AC24"/>
  <c r="AC14"/>
  <c r="AC19"/>
  <c r="AC29"/>
  <c r="AC26"/>
  <c r="AB46"/>
  <c r="AB40"/>
  <c r="AB38"/>
  <c r="AB30"/>
  <c r="AB35"/>
  <c r="AB36"/>
  <c r="AB43"/>
  <c r="AB32"/>
  <c r="AB33"/>
  <c r="AB44"/>
  <c r="AB42"/>
  <c r="AB34"/>
  <c r="AB39"/>
  <c r="AB41"/>
  <c r="AB31"/>
  <c r="AB37"/>
  <c r="AB45"/>
  <c r="AB6"/>
  <c r="AA58"/>
  <c r="AA59"/>
  <c r="AA56"/>
  <c r="AA57"/>
  <c r="AA51"/>
  <c r="AA52"/>
  <c r="AA50"/>
  <c r="AA49"/>
  <c r="AA62"/>
  <c r="AA54"/>
  <c r="AA55"/>
  <c r="AA53"/>
  <c r="AA60"/>
  <c r="AA47"/>
  <c r="AA48"/>
  <c r="AA61"/>
  <c r="AD12"/>
  <c r="AC6" s="1"/>
  <c r="AD22" l="1"/>
  <c r="AD13"/>
  <c r="AD25"/>
  <c r="AD27"/>
  <c r="AD26"/>
  <c r="AD28"/>
  <c r="AD17"/>
  <c r="AD14"/>
  <c r="AD18"/>
  <c r="AD19"/>
  <c r="AD21"/>
  <c r="AD16"/>
  <c r="AD29"/>
  <c r="AD23"/>
  <c r="AD24"/>
  <c r="AD15"/>
  <c r="AD20"/>
  <c r="AB55"/>
  <c r="AB56"/>
  <c r="AB61"/>
  <c r="AB53"/>
  <c r="AB50"/>
  <c r="AB59"/>
  <c r="AB60"/>
  <c r="AB57"/>
  <c r="AB51"/>
  <c r="AB52"/>
  <c r="AB54"/>
  <c r="AB49"/>
  <c r="AB47"/>
  <c r="AB58"/>
  <c r="AB48"/>
  <c r="AB62"/>
  <c r="AC41"/>
  <c r="AC39"/>
  <c r="AC31"/>
  <c r="AC36"/>
  <c r="AC42"/>
  <c r="AC32"/>
  <c r="AC38"/>
  <c r="AC34"/>
  <c r="AC45"/>
  <c r="AC43"/>
  <c r="AC35"/>
  <c r="AC40"/>
  <c r="AC30"/>
  <c r="AC37"/>
  <c r="AC44"/>
  <c r="AC33"/>
  <c r="AC46"/>
  <c r="AE12"/>
  <c r="AE26" l="1"/>
  <c r="AE23"/>
  <c r="AE18"/>
  <c r="AE19"/>
  <c r="AE15"/>
  <c r="AE21"/>
  <c r="AE16"/>
  <c r="AE17"/>
  <c r="AE22"/>
  <c r="AE27"/>
  <c r="AE24"/>
  <c r="AE14"/>
  <c r="AE25"/>
  <c r="AE20"/>
  <c r="AE13"/>
  <c r="AE28"/>
  <c r="AE29"/>
  <c r="AD46"/>
  <c r="AD44"/>
  <c r="AD36"/>
  <c r="AD41"/>
  <c r="AD31"/>
  <c r="AD38"/>
  <c r="AD45"/>
  <c r="AD39"/>
  <c r="AD30"/>
  <c r="AD42"/>
  <c r="AD40"/>
  <c r="AD32"/>
  <c r="AD37"/>
  <c r="AD43"/>
  <c r="AD33"/>
  <c r="AD34"/>
  <c r="AD35"/>
  <c r="AD6"/>
  <c r="AC60"/>
  <c r="AC61"/>
  <c r="AC58"/>
  <c r="AC52"/>
  <c r="AC54"/>
  <c r="AC49"/>
  <c r="AC50"/>
  <c r="AC48"/>
  <c r="AC56"/>
  <c r="AC57"/>
  <c r="AC59"/>
  <c r="AC62"/>
  <c r="AC53"/>
  <c r="AC55"/>
  <c r="AC51"/>
  <c r="AC47"/>
  <c r="AF12"/>
  <c r="AE6" l="1"/>
  <c r="AF29"/>
  <c r="AF28"/>
  <c r="AF25"/>
  <c r="AF15"/>
  <c r="AF26"/>
  <c r="AF20"/>
  <c r="AF22"/>
  <c r="AF13"/>
  <c r="AF14"/>
  <c r="AF24"/>
  <c r="AF19"/>
  <c r="AF16"/>
  <c r="AF21"/>
  <c r="AF27"/>
  <c r="AF17"/>
  <c r="AF23"/>
  <c r="AF18"/>
  <c r="AD62"/>
  <c r="AD52"/>
  <c r="AD50"/>
  <c r="AD51"/>
  <c r="AD57"/>
  <c r="AD58"/>
  <c r="AD59"/>
  <c r="AD60"/>
  <c r="AD55"/>
  <c r="AD56"/>
  <c r="AD49"/>
  <c r="AD48"/>
  <c r="AD61"/>
  <c r="AD54"/>
  <c r="AD53"/>
  <c r="AD47"/>
  <c r="AE46"/>
  <c r="AE43"/>
  <c r="AE45"/>
  <c r="AE37"/>
  <c r="AE42"/>
  <c r="AE32"/>
  <c r="AE34"/>
  <c r="AE30"/>
  <c r="AE36"/>
  <c r="AE39"/>
  <c r="AE41"/>
  <c r="AE33"/>
  <c r="AE38"/>
  <c r="AE44"/>
  <c r="AE35"/>
  <c r="AE40"/>
  <c r="AE31"/>
  <c r="AG12"/>
  <c r="AG21" l="1"/>
  <c r="AG20"/>
  <c r="AG27"/>
  <c r="AG17"/>
  <c r="AG28"/>
  <c r="AG18"/>
  <c r="AG15"/>
  <c r="AG24"/>
  <c r="AG29"/>
  <c r="AG25"/>
  <c r="AG26"/>
  <c r="AG16"/>
  <c r="AG22"/>
  <c r="AG13"/>
  <c r="AG23"/>
  <c r="AG14"/>
  <c r="AG19"/>
  <c r="AE62"/>
  <c r="AE54"/>
  <c r="AE55"/>
  <c r="AE53"/>
  <c r="AE56"/>
  <c r="AE57"/>
  <c r="AE48"/>
  <c r="AE50"/>
  <c r="AE58"/>
  <c r="AE59"/>
  <c r="AE60"/>
  <c r="AE61"/>
  <c r="AE47"/>
  <c r="AE51"/>
  <c r="AE52"/>
  <c r="AE49"/>
  <c r="AF6"/>
  <c r="AF44"/>
  <c r="AF34"/>
  <c r="AF45"/>
  <c r="AF31"/>
  <c r="AF40"/>
  <c r="AF38"/>
  <c r="AF30"/>
  <c r="AF33"/>
  <c r="AF35"/>
  <c r="AF36"/>
  <c r="AF41"/>
  <c r="AF32"/>
  <c r="AF46"/>
  <c r="AF42"/>
  <c r="AF43"/>
  <c r="AF39"/>
  <c r="AF37"/>
  <c r="AH12"/>
  <c r="AH26" l="1"/>
  <c r="AH27"/>
  <c r="AH17"/>
  <c r="AH28"/>
  <c r="AH18"/>
  <c r="AH24"/>
  <c r="AH15"/>
  <c r="AH16"/>
  <c r="AH22"/>
  <c r="AH21"/>
  <c r="AH13"/>
  <c r="AH23"/>
  <c r="AH14"/>
  <c r="AH19"/>
  <c r="AH25"/>
  <c r="AH20"/>
  <c r="AH29"/>
  <c r="AF55"/>
  <c r="AF56"/>
  <c r="AF62"/>
  <c r="AF51"/>
  <c r="AF48"/>
  <c r="AF49"/>
  <c r="AF47"/>
  <c r="AF50"/>
  <c r="AF59"/>
  <c r="AF60"/>
  <c r="AF61"/>
  <c r="AF54"/>
  <c r="AF57"/>
  <c r="AF58"/>
  <c r="AF53"/>
  <c r="AF52"/>
  <c r="AG45"/>
  <c r="AG43"/>
  <c r="AG35"/>
  <c r="AG44"/>
  <c r="AG36"/>
  <c r="AG40"/>
  <c r="AG32"/>
  <c r="AG38"/>
  <c r="AG46"/>
  <c r="AG41"/>
  <c r="AG39"/>
  <c r="AG31"/>
  <c r="AG34"/>
  <c r="AG30"/>
  <c r="AG37"/>
  <c r="AG42"/>
  <c r="AG33"/>
  <c r="D12" i="13"/>
  <c r="AH6" i="12" s="1"/>
  <c r="AG6"/>
  <c r="E12" i="13" l="1"/>
  <c r="D27"/>
  <c r="D18"/>
  <c r="D24"/>
  <c r="D16"/>
  <c r="D22"/>
  <c r="D14"/>
  <c r="D26"/>
  <c r="D15"/>
  <c r="D29"/>
  <c r="D21"/>
  <c r="D19"/>
  <c r="D17"/>
  <c r="D20"/>
  <c r="D6"/>
  <c r="D28"/>
  <c r="D13"/>
  <c r="D25"/>
  <c r="D23"/>
  <c r="F12"/>
  <c r="AG56" i="12"/>
  <c r="AG57"/>
  <c r="AG54"/>
  <c r="AG52"/>
  <c r="AG51"/>
  <c r="AG59"/>
  <c r="AG48"/>
  <c r="AG47"/>
  <c r="AG60"/>
  <c r="AG61"/>
  <c r="AG62"/>
  <c r="AG55"/>
  <c r="AG58"/>
  <c r="AG49"/>
  <c r="AG50"/>
  <c r="AG53"/>
  <c r="AH42"/>
  <c r="AH40"/>
  <c r="AH32"/>
  <c r="AH35"/>
  <c r="AH39"/>
  <c r="AH31"/>
  <c r="AH38"/>
  <c r="AH43"/>
  <c r="AH46"/>
  <c r="AH34"/>
  <c r="AH44"/>
  <c r="AH36"/>
  <c r="AH45"/>
  <c r="AH30"/>
  <c r="AH37"/>
  <c r="AH41"/>
  <c r="AH33"/>
  <c r="AH61" l="1"/>
  <c r="AH62"/>
  <c r="AH54"/>
  <c r="AH52"/>
  <c r="AH53"/>
  <c r="AH50"/>
  <c r="AH47"/>
  <c r="AH51"/>
  <c r="AH57"/>
  <c r="AH58"/>
  <c r="AH55"/>
  <c r="AH56"/>
  <c r="AH59"/>
  <c r="AH60"/>
  <c r="AH49"/>
  <c r="AH48"/>
  <c r="E26" i="13"/>
  <c r="E25"/>
  <c r="E21"/>
  <c r="E17"/>
  <c r="E13"/>
  <c r="E16"/>
  <c r="E14"/>
  <c r="E18"/>
  <c r="E28"/>
  <c r="E27"/>
  <c r="E23"/>
  <c r="E19"/>
  <c r="E15"/>
  <c r="E24"/>
  <c r="E22"/>
  <c r="E20"/>
  <c r="E29"/>
  <c r="E6"/>
  <c r="G12"/>
  <c r="F19"/>
  <c r="F25"/>
  <c r="F17"/>
  <c r="F26"/>
  <c r="F18"/>
  <c r="F24"/>
  <c r="F16"/>
  <c r="F13"/>
  <c r="F14"/>
  <c r="F28"/>
  <c r="F15"/>
  <c r="F27"/>
  <c r="F6"/>
  <c r="H12"/>
  <c r="F22"/>
  <c r="F20"/>
  <c r="F23"/>
  <c r="F21"/>
  <c r="F29"/>
  <c r="D45"/>
  <c r="D41"/>
  <c r="D37"/>
  <c r="D33"/>
  <c r="D44"/>
  <c r="D40"/>
  <c r="D36"/>
  <c r="D32"/>
  <c r="D46"/>
  <c r="D43"/>
  <c r="D39"/>
  <c r="D35"/>
  <c r="D31"/>
  <c r="D42"/>
  <c r="D38"/>
  <c r="D34"/>
  <c r="D30"/>
  <c r="D57" l="1"/>
  <c r="D60"/>
  <c r="D56"/>
  <c r="D53"/>
  <c r="D49"/>
  <c r="D59"/>
  <c r="D50"/>
  <c r="D52"/>
  <c r="D62"/>
  <c r="D54"/>
  <c r="D58"/>
  <c r="D55"/>
  <c r="D51"/>
  <c r="D47"/>
  <c r="D48"/>
  <c r="D61"/>
  <c r="H29"/>
  <c r="H28"/>
  <c r="H23"/>
  <c r="H15"/>
  <c r="H21"/>
  <c r="H13"/>
  <c r="H24"/>
  <c r="H16"/>
  <c r="H17"/>
  <c r="H25"/>
  <c r="H20"/>
  <c r="H26"/>
  <c r="H18"/>
  <c r="H27"/>
  <c r="H19"/>
  <c r="H14"/>
  <c r="H22"/>
  <c r="G25"/>
  <c r="G26"/>
  <c r="G22"/>
  <c r="G18"/>
  <c r="G14"/>
  <c r="G23"/>
  <c r="G21"/>
  <c r="G19"/>
  <c r="G29"/>
  <c r="G27"/>
  <c r="G28"/>
  <c r="G24"/>
  <c r="G20"/>
  <c r="G16"/>
  <c r="G17"/>
  <c r="G15"/>
  <c r="G13"/>
  <c r="I12"/>
  <c r="G6"/>
  <c r="E46"/>
  <c r="E42"/>
  <c r="E38"/>
  <c r="E34"/>
  <c r="E41"/>
  <c r="E43"/>
  <c r="E45"/>
  <c r="E30"/>
  <c r="E39"/>
  <c r="E44"/>
  <c r="E40"/>
  <c r="E36"/>
  <c r="E32"/>
  <c r="E33"/>
  <c r="E35"/>
  <c r="E37"/>
  <c r="E31"/>
  <c r="F44"/>
  <c r="F40"/>
  <c r="F36"/>
  <c r="F32"/>
  <c r="F45"/>
  <c r="F41"/>
  <c r="F37"/>
  <c r="F33"/>
  <c r="F46"/>
  <c r="F42"/>
  <c r="F38"/>
  <c r="F34"/>
  <c r="F30"/>
  <c r="F43"/>
  <c r="F39"/>
  <c r="F35"/>
  <c r="F31"/>
  <c r="E59" l="1"/>
  <c r="E55"/>
  <c r="E58"/>
  <c r="E56"/>
  <c r="E51"/>
  <c r="E52"/>
  <c r="E48"/>
  <c r="E47"/>
  <c r="E62"/>
  <c r="E54"/>
  <c r="E49"/>
  <c r="E61"/>
  <c r="E57"/>
  <c r="E60"/>
  <c r="E53"/>
  <c r="E50"/>
  <c r="I28"/>
  <c r="I27"/>
  <c r="I23"/>
  <c r="I19"/>
  <c r="I15"/>
  <c r="I18"/>
  <c r="I16"/>
  <c r="I14"/>
  <c r="I29"/>
  <c r="I22"/>
  <c r="I26"/>
  <c r="I25"/>
  <c r="I21"/>
  <c r="I17"/>
  <c r="I13"/>
  <c r="I24"/>
  <c r="I20"/>
  <c r="H43"/>
  <c r="H39"/>
  <c r="H35"/>
  <c r="H31"/>
  <c r="H42"/>
  <c r="H38"/>
  <c r="H34"/>
  <c r="H30"/>
  <c r="H37"/>
  <c r="H44"/>
  <c r="H32"/>
  <c r="H45"/>
  <c r="H41"/>
  <c r="H33"/>
  <c r="H40"/>
  <c r="H36"/>
  <c r="H46"/>
  <c r="H6"/>
  <c r="F55"/>
  <c r="F57"/>
  <c r="F54"/>
  <c r="F50"/>
  <c r="F60"/>
  <c r="F49"/>
  <c r="F47"/>
  <c r="F53"/>
  <c r="F48"/>
  <c r="F51"/>
  <c r="F58"/>
  <c r="F61"/>
  <c r="F59"/>
  <c r="F52"/>
  <c r="F56"/>
  <c r="F62"/>
  <c r="G46"/>
  <c r="G43"/>
  <c r="G39"/>
  <c r="G35"/>
  <c r="G31"/>
  <c r="G34"/>
  <c r="G36"/>
  <c r="G30"/>
  <c r="G32"/>
  <c r="G45"/>
  <c r="G41"/>
  <c r="G37"/>
  <c r="G33"/>
  <c r="G42"/>
  <c r="G44"/>
  <c r="G38"/>
  <c r="G40"/>
  <c r="J12"/>
  <c r="G60" l="1"/>
  <c r="G56"/>
  <c r="G61"/>
  <c r="G55"/>
  <c r="G50"/>
  <c r="G51"/>
  <c r="G47"/>
  <c r="G48"/>
  <c r="G58"/>
  <c r="G52"/>
  <c r="G49"/>
  <c r="G62"/>
  <c r="G54"/>
  <c r="G59"/>
  <c r="G53"/>
  <c r="G57"/>
  <c r="H59"/>
  <c r="H62"/>
  <c r="H58"/>
  <c r="H60"/>
  <c r="H51"/>
  <c r="H47"/>
  <c r="H55"/>
  <c r="H52"/>
  <c r="H56"/>
  <c r="H57"/>
  <c r="H54"/>
  <c r="H53"/>
  <c r="H49"/>
  <c r="H61"/>
  <c r="H50"/>
  <c r="H48"/>
  <c r="I35"/>
  <c r="I42"/>
  <c r="I38"/>
  <c r="I34"/>
  <c r="I43"/>
  <c r="I45"/>
  <c r="I30"/>
  <c r="I31"/>
  <c r="I41"/>
  <c r="I44"/>
  <c r="I40"/>
  <c r="I36"/>
  <c r="I32"/>
  <c r="I37"/>
  <c r="I39"/>
  <c r="I33"/>
  <c r="I46"/>
  <c r="K12"/>
  <c r="J24"/>
  <c r="J28"/>
  <c r="J14"/>
  <c r="J18"/>
  <c r="J6"/>
  <c r="J26"/>
  <c r="J21"/>
  <c r="J13"/>
  <c r="J27"/>
  <c r="J19"/>
  <c r="J20"/>
  <c r="J23"/>
  <c r="J25"/>
  <c r="J29"/>
  <c r="L12"/>
  <c r="J16"/>
  <c r="J22"/>
  <c r="J17"/>
  <c r="J15"/>
  <c r="I6"/>
  <c r="L22" l="1"/>
  <c r="L20"/>
  <c r="L18"/>
  <c r="L26"/>
  <c r="L27"/>
  <c r="L17"/>
  <c r="L23"/>
  <c r="L15"/>
  <c r="L21"/>
  <c r="L13"/>
  <c r="L19"/>
  <c r="L24"/>
  <c r="L29"/>
  <c r="L28"/>
  <c r="L14"/>
  <c r="L25"/>
  <c r="L16"/>
  <c r="I61"/>
  <c r="I57"/>
  <c r="I62"/>
  <c r="I60"/>
  <c r="I51"/>
  <c r="I48"/>
  <c r="I58"/>
  <c r="I59"/>
  <c r="I55"/>
  <c r="I54"/>
  <c r="I53"/>
  <c r="I56"/>
  <c r="I50"/>
  <c r="I47"/>
  <c r="I49"/>
  <c r="I52"/>
  <c r="J42"/>
  <c r="J38"/>
  <c r="J34"/>
  <c r="J30"/>
  <c r="J43"/>
  <c r="J39"/>
  <c r="J35"/>
  <c r="J31"/>
  <c r="J44"/>
  <c r="J40"/>
  <c r="J36"/>
  <c r="J32"/>
  <c r="J45"/>
  <c r="J41"/>
  <c r="J37"/>
  <c r="J33"/>
  <c r="J46"/>
  <c r="K27"/>
  <c r="K28"/>
  <c r="K24"/>
  <c r="K20"/>
  <c r="K16"/>
  <c r="K19"/>
  <c r="K23"/>
  <c r="K21"/>
  <c r="K29"/>
  <c r="K25"/>
  <c r="K26"/>
  <c r="K22"/>
  <c r="K18"/>
  <c r="K14"/>
  <c r="K17"/>
  <c r="K15"/>
  <c r="K13"/>
  <c r="K6"/>
  <c r="M12"/>
  <c r="M26" l="1"/>
  <c r="M25"/>
  <c r="M21"/>
  <c r="M17"/>
  <c r="M13"/>
  <c r="M18"/>
  <c r="M16"/>
  <c r="M22"/>
  <c r="M28"/>
  <c r="M27"/>
  <c r="M19"/>
  <c r="M15"/>
  <c r="M20"/>
  <c r="M24"/>
  <c r="M29"/>
  <c r="M23"/>
  <c r="M14"/>
  <c r="K45"/>
  <c r="K41"/>
  <c r="K37"/>
  <c r="K33"/>
  <c r="K44"/>
  <c r="K30"/>
  <c r="K40"/>
  <c r="K42"/>
  <c r="K46"/>
  <c r="K43"/>
  <c r="K39"/>
  <c r="K35"/>
  <c r="K31"/>
  <c r="K36"/>
  <c r="K38"/>
  <c r="K32"/>
  <c r="K34"/>
  <c r="L43"/>
  <c r="L39"/>
  <c r="L35"/>
  <c r="L31"/>
  <c r="L42"/>
  <c r="L38"/>
  <c r="L34"/>
  <c r="L30"/>
  <c r="L45"/>
  <c r="L41"/>
  <c r="L37"/>
  <c r="L33"/>
  <c r="L44"/>
  <c r="L40"/>
  <c r="L36"/>
  <c r="L32"/>
  <c r="L46"/>
  <c r="L6"/>
  <c r="J57"/>
  <c r="J59"/>
  <c r="J56"/>
  <c r="J50"/>
  <c r="J62"/>
  <c r="J54"/>
  <c r="J51"/>
  <c r="J49"/>
  <c r="J58"/>
  <c r="J52"/>
  <c r="J55"/>
  <c r="J53"/>
  <c r="J60"/>
  <c r="J61"/>
  <c r="J48"/>
  <c r="J47"/>
  <c r="N12"/>
  <c r="O12" s="1"/>
  <c r="O27" l="1"/>
  <c r="O28"/>
  <c r="O24"/>
  <c r="O20"/>
  <c r="O16"/>
  <c r="O21"/>
  <c r="O19"/>
  <c r="O23"/>
  <c r="O29"/>
  <c r="O25"/>
  <c r="O26"/>
  <c r="O22"/>
  <c r="O18"/>
  <c r="O14"/>
  <c r="O13"/>
  <c r="O17"/>
  <c r="O15"/>
  <c r="L58"/>
  <c r="L56"/>
  <c r="L62"/>
  <c r="L55"/>
  <c r="L51"/>
  <c r="L47"/>
  <c r="L50"/>
  <c r="L52"/>
  <c r="L54"/>
  <c r="L48"/>
  <c r="L61"/>
  <c r="L59"/>
  <c r="L60"/>
  <c r="L57"/>
  <c r="L53"/>
  <c r="L49"/>
  <c r="M6"/>
  <c r="N23"/>
  <c r="N15"/>
  <c r="N24"/>
  <c r="N16"/>
  <c r="N26"/>
  <c r="N19"/>
  <c r="N20"/>
  <c r="N17"/>
  <c r="P12"/>
  <c r="N6"/>
  <c r="N28"/>
  <c r="N18"/>
  <c r="N25"/>
  <c r="N21"/>
  <c r="N13"/>
  <c r="N22"/>
  <c r="N14"/>
  <c r="N27"/>
  <c r="N29"/>
  <c r="K60"/>
  <c r="K56"/>
  <c r="K55"/>
  <c r="K52"/>
  <c r="K57"/>
  <c r="K51"/>
  <c r="K47"/>
  <c r="K59"/>
  <c r="K62"/>
  <c r="K58"/>
  <c r="K54"/>
  <c r="K61"/>
  <c r="K50"/>
  <c r="K49"/>
  <c r="K48"/>
  <c r="K53"/>
  <c r="M44"/>
  <c r="M40"/>
  <c r="M36"/>
  <c r="M32"/>
  <c r="M37"/>
  <c r="M31"/>
  <c r="M33"/>
  <c r="M43"/>
  <c r="M46"/>
  <c r="M42"/>
  <c r="M38"/>
  <c r="M34"/>
  <c r="M45"/>
  <c r="M39"/>
  <c r="M41"/>
  <c r="M35"/>
  <c r="M30"/>
  <c r="N33" l="1"/>
  <c r="N42"/>
  <c r="N38"/>
  <c r="N34"/>
  <c r="N30"/>
  <c r="N43"/>
  <c r="N39"/>
  <c r="N35"/>
  <c r="N31"/>
  <c r="N44"/>
  <c r="N40"/>
  <c r="N36"/>
  <c r="N32"/>
  <c r="N45"/>
  <c r="N41"/>
  <c r="N37"/>
  <c r="N46"/>
  <c r="P28"/>
  <c r="P16"/>
  <c r="P14"/>
  <c r="P15"/>
  <c r="P25"/>
  <c r="P19"/>
  <c r="P26"/>
  <c r="P17"/>
  <c r="P27"/>
  <c r="P20"/>
  <c r="P18"/>
  <c r="P21"/>
  <c r="P29"/>
  <c r="P24"/>
  <c r="P22"/>
  <c r="P23"/>
  <c r="P13"/>
  <c r="O35"/>
  <c r="O40"/>
  <c r="O30"/>
  <c r="O45"/>
  <c r="O41"/>
  <c r="O37"/>
  <c r="O33"/>
  <c r="O38"/>
  <c r="O32"/>
  <c r="O34"/>
  <c r="O44"/>
  <c r="O46"/>
  <c r="O43"/>
  <c r="O39"/>
  <c r="O31"/>
  <c r="O42"/>
  <c r="O36"/>
  <c r="Q12"/>
  <c r="P6" s="1"/>
  <c r="M58"/>
  <c r="M47"/>
  <c r="M61"/>
  <c r="M57"/>
  <c r="M56"/>
  <c r="M53"/>
  <c r="M54"/>
  <c r="M52"/>
  <c r="M48"/>
  <c r="M49"/>
  <c r="M59"/>
  <c r="M55"/>
  <c r="M62"/>
  <c r="M51"/>
  <c r="M50"/>
  <c r="M60"/>
  <c r="O6"/>
  <c r="N47" l="1"/>
  <c r="N62"/>
  <c r="N54"/>
  <c r="N57"/>
  <c r="N56"/>
  <c r="N58"/>
  <c r="N50"/>
  <c r="N51"/>
  <c r="N53"/>
  <c r="N59"/>
  <c r="N60"/>
  <c r="N61"/>
  <c r="N55"/>
  <c r="N52"/>
  <c r="N48"/>
  <c r="N49"/>
  <c r="Q26"/>
  <c r="Q25"/>
  <c r="Q21"/>
  <c r="Q17"/>
  <c r="Q13"/>
  <c r="Q14"/>
  <c r="Q18"/>
  <c r="Q16"/>
  <c r="Q29"/>
  <c r="Q28"/>
  <c r="Q27"/>
  <c r="Q23"/>
  <c r="Q19"/>
  <c r="Q15"/>
  <c r="Q22"/>
  <c r="Q20"/>
  <c r="Q24"/>
  <c r="O58"/>
  <c r="O47"/>
  <c r="O60"/>
  <c r="O56"/>
  <c r="O57"/>
  <c r="O50"/>
  <c r="O53"/>
  <c r="O49"/>
  <c r="O61"/>
  <c r="O48"/>
  <c r="O62"/>
  <c r="O54"/>
  <c r="O52"/>
  <c r="O59"/>
  <c r="O51"/>
  <c r="O55"/>
  <c r="P45"/>
  <c r="P41"/>
  <c r="P37"/>
  <c r="P33"/>
  <c r="P44"/>
  <c r="P40"/>
  <c r="P36"/>
  <c r="P32"/>
  <c r="P46"/>
  <c r="P43"/>
  <c r="P39"/>
  <c r="P35"/>
  <c r="P31"/>
  <c r="P42"/>
  <c r="P38"/>
  <c r="P34"/>
  <c r="P30"/>
  <c r="R12"/>
  <c r="P55" l="1"/>
  <c r="P58"/>
  <c r="P57"/>
  <c r="P59"/>
  <c r="P51"/>
  <c r="P48"/>
  <c r="P60"/>
  <c r="P61"/>
  <c r="P62"/>
  <c r="P54"/>
  <c r="P53"/>
  <c r="P49"/>
  <c r="P52"/>
  <c r="P50"/>
  <c r="P47"/>
  <c r="P56"/>
  <c r="Q42"/>
  <c r="Q38"/>
  <c r="Q34"/>
  <c r="Q39"/>
  <c r="Q41"/>
  <c r="Q30"/>
  <c r="Q35"/>
  <c r="Q45"/>
  <c r="Q44"/>
  <c r="Q40"/>
  <c r="Q36"/>
  <c r="Q32"/>
  <c r="Q31"/>
  <c r="Q33"/>
  <c r="Q43"/>
  <c r="Q37"/>
  <c r="Q46"/>
  <c r="S12"/>
  <c r="R26"/>
  <c r="R17"/>
  <c r="R23"/>
  <c r="R15"/>
  <c r="R21"/>
  <c r="R13"/>
  <c r="R22"/>
  <c r="R14"/>
  <c r="R6"/>
  <c r="R29"/>
  <c r="R20"/>
  <c r="R27"/>
  <c r="R18"/>
  <c r="R24"/>
  <c r="R16"/>
  <c r="R25"/>
  <c r="R19"/>
  <c r="R28"/>
  <c r="T12"/>
  <c r="Q6"/>
  <c r="T27" l="1"/>
  <c r="T18"/>
  <c r="T24"/>
  <c r="T16"/>
  <c r="T22"/>
  <c r="T14"/>
  <c r="T15"/>
  <c r="T23"/>
  <c r="T29"/>
  <c r="T28"/>
  <c r="T21"/>
  <c r="T13"/>
  <c r="T19"/>
  <c r="T25"/>
  <c r="T17"/>
  <c r="T20"/>
  <c r="T26"/>
  <c r="Q59"/>
  <c r="Q55"/>
  <c r="Q56"/>
  <c r="Q51"/>
  <c r="Q52"/>
  <c r="Q48"/>
  <c r="Q62"/>
  <c r="Q49"/>
  <c r="Q61"/>
  <c r="Q57"/>
  <c r="Q58"/>
  <c r="Q53"/>
  <c r="Q50"/>
  <c r="Q47"/>
  <c r="Q60"/>
  <c r="Q54"/>
  <c r="R42"/>
  <c r="R38"/>
  <c r="R34"/>
  <c r="R30"/>
  <c r="R43"/>
  <c r="R39"/>
  <c r="R35"/>
  <c r="R31"/>
  <c r="R44"/>
  <c r="R40"/>
  <c r="R36"/>
  <c r="R32"/>
  <c r="R45"/>
  <c r="R41"/>
  <c r="R37"/>
  <c r="R33"/>
  <c r="R46"/>
  <c r="S25"/>
  <c r="S26"/>
  <c r="S18"/>
  <c r="S14"/>
  <c r="S13"/>
  <c r="S6"/>
  <c r="S27"/>
  <c r="S28"/>
  <c r="S24"/>
  <c r="S20"/>
  <c r="S16"/>
  <c r="S23"/>
  <c r="S21"/>
  <c r="S19"/>
  <c r="U12"/>
  <c r="S29"/>
  <c r="S22"/>
  <c r="S15"/>
  <c r="S17"/>
  <c r="U28" l="1"/>
  <c r="U27"/>
  <c r="U23"/>
  <c r="U19"/>
  <c r="U15"/>
  <c r="U24"/>
  <c r="U22"/>
  <c r="U20"/>
  <c r="U29"/>
  <c r="U26"/>
  <c r="U25"/>
  <c r="U21"/>
  <c r="U17"/>
  <c r="U13"/>
  <c r="U16"/>
  <c r="U14"/>
  <c r="U18"/>
  <c r="T45"/>
  <c r="T41"/>
  <c r="T37"/>
  <c r="T33"/>
  <c r="T44"/>
  <c r="T40"/>
  <c r="T36"/>
  <c r="T32"/>
  <c r="T46"/>
  <c r="T43"/>
  <c r="T39"/>
  <c r="T35"/>
  <c r="T31"/>
  <c r="T42"/>
  <c r="T38"/>
  <c r="T34"/>
  <c r="T30"/>
  <c r="T6"/>
  <c r="S45"/>
  <c r="S41"/>
  <c r="S37"/>
  <c r="S33"/>
  <c r="S40"/>
  <c r="S30"/>
  <c r="S34"/>
  <c r="S36"/>
  <c r="S46"/>
  <c r="S43"/>
  <c r="S39"/>
  <c r="S35"/>
  <c r="S31"/>
  <c r="S32"/>
  <c r="S42"/>
  <c r="S44"/>
  <c r="S38"/>
  <c r="R56"/>
  <c r="R59"/>
  <c r="R60"/>
  <c r="R50"/>
  <c r="R55"/>
  <c r="R57"/>
  <c r="R47"/>
  <c r="R51"/>
  <c r="R62"/>
  <c r="R52"/>
  <c r="R54"/>
  <c r="R49"/>
  <c r="R61"/>
  <c r="R58"/>
  <c r="R48"/>
  <c r="R53"/>
  <c r="V12"/>
  <c r="V22" l="1"/>
  <c r="V14"/>
  <c r="V20"/>
  <c r="V28"/>
  <c r="V23"/>
  <c r="V15"/>
  <c r="V24"/>
  <c r="V16"/>
  <c r="V29"/>
  <c r="V19"/>
  <c r="V25"/>
  <c r="V17"/>
  <c r="V26"/>
  <c r="V18"/>
  <c r="V27"/>
  <c r="V21"/>
  <c r="V13"/>
  <c r="U44"/>
  <c r="U40"/>
  <c r="U36"/>
  <c r="U32"/>
  <c r="U33"/>
  <c r="U35"/>
  <c r="U37"/>
  <c r="U39"/>
  <c r="U46"/>
  <c r="U34"/>
  <c r="U43"/>
  <c r="U31"/>
  <c r="U42"/>
  <c r="U38"/>
  <c r="U41"/>
  <c r="U45"/>
  <c r="U30"/>
  <c r="U6"/>
  <c r="S60"/>
  <c r="S56"/>
  <c r="S59"/>
  <c r="S52"/>
  <c r="S55"/>
  <c r="S53"/>
  <c r="S49"/>
  <c r="S48"/>
  <c r="S62"/>
  <c r="S54"/>
  <c r="S50"/>
  <c r="S47"/>
  <c r="S58"/>
  <c r="S57"/>
  <c r="S61"/>
  <c r="S51"/>
  <c r="T57"/>
  <c r="T60"/>
  <c r="T55"/>
  <c r="T53"/>
  <c r="T49"/>
  <c r="T56"/>
  <c r="T58"/>
  <c r="T52"/>
  <c r="T54"/>
  <c r="T61"/>
  <c r="T51"/>
  <c r="T48"/>
  <c r="T62"/>
  <c r="T59"/>
  <c r="T47"/>
  <c r="T50"/>
  <c r="W12"/>
  <c r="X12" s="1"/>
  <c r="X25" l="1"/>
  <c r="X20"/>
  <c r="X26"/>
  <c r="X18"/>
  <c r="X27"/>
  <c r="X19"/>
  <c r="X22"/>
  <c r="X14"/>
  <c r="X29"/>
  <c r="X28"/>
  <c r="X23"/>
  <c r="X21"/>
  <c r="X13"/>
  <c r="X17"/>
  <c r="X15"/>
  <c r="X24"/>
  <c r="X16"/>
  <c r="V44"/>
  <c r="V40"/>
  <c r="V36"/>
  <c r="V32"/>
  <c r="V45"/>
  <c r="V41"/>
  <c r="V37"/>
  <c r="V33"/>
  <c r="V46"/>
  <c r="V42"/>
  <c r="V34"/>
  <c r="V30"/>
  <c r="V39"/>
  <c r="V35"/>
  <c r="V38"/>
  <c r="V43"/>
  <c r="V31"/>
  <c r="Y12"/>
  <c r="W25"/>
  <c r="W26"/>
  <c r="W22"/>
  <c r="W18"/>
  <c r="W14"/>
  <c r="W23"/>
  <c r="W21"/>
  <c r="W19"/>
  <c r="W6"/>
  <c r="W27"/>
  <c r="W24"/>
  <c r="W16"/>
  <c r="W15"/>
  <c r="W29"/>
  <c r="W28"/>
  <c r="W20"/>
  <c r="W17"/>
  <c r="W13"/>
  <c r="U61"/>
  <c r="U57"/>
  <c r="U60"/>
  <c r="U53"/>
  <c r="U56"/>
  <c r="U62"/>
  <c r="U50"/>
  <c r="U49"/>
  <c r="U59"/>
  <c r="U55"/>
  <c r="U58"/>
  <c r="U51"/>
  <c r="U54"/>
  <c r="U48"/>
  <c r="U52"/>
  <c r="U47"/>
  <c r="V6"/>
  <c r="W43" l="1"/>
  <c r="W39"/>
  <c r="W35"/>
  <c r="W31"/>
  <c r="W34"/>
  <c r="W36"/>
  <c r="W30"/>
  <c r="W40"/>
  <c r="W45"/>
  <c r="W41"/>
  <c r="W37"/>
  <c r="W33"/>
  <c r="W42"/>
  <c r="W44"/>
  <c r="W38"/>
  <c r="W32"/>
  <c r="W46"/>
  <c r="Y26"/>
  <c r="Y25"/>
  <c r="Y21"/>
  <c r="Y17"/>
  <c r="Y13"/>
  <c r="Y24"/>
  <c r="Y22"/>
  <c r="Y20"/>
  <c r="Y28"/>
  <c r="Y27"/>
  <c r="Y23"/>
  <c r="Y19"/>
  <c r="Y15"/>
  <c r="Y18"/>
  <c r="Y16"/>
  <c r="Y14"/>
  <c r="Y29"/>
  <c r="X45"/>
  <c r="X41"/>
  <c r="X37"/>
  <c r="X33"/>
  <c r="X44"/>
  <c r="X40"/>
  <c r="X36"/>
  <c r="X32"/>
  <c r="X46"/>
  <c r="X43"/>
  <c r="X39"/>
  <c r="X35"/>
  <c r="X31"/>
  <c r="X42"/>
  <c r="X38"/>
  <c r="X34"/>
  <c r="X30"/>
  <c r="X6"/>
  <c r="Z12"/>
  <c r="V58"/>
  <c r="V53"/>
  <c r="V56"/>
  <c r="V54"/>
  <c r="V52"/>
  <c r="V48"/>
  <c r="V55"/>
  <c r="V61"/>
  <c r="V60"/>
  <c r="V62"/>
  <c r="V50"/>
  <c r="V57"/>
  <c r="V59"/>
  <c r="V47"/>
  <c r="V49"/>
  <c r="V51"/>
  <c r="Z24" l="1"/>
  <c r="Z16"/>
  <c r="Z28"/>
  <c r="Z22"/>
  <c r="Z14"/>
  <c r="Z17"/>
  <c r="Z15"/>
  <c r="Z18"/>
  <c r="Z26"/>
  <c r="Z21"/>
  <c r="Z13"/>
  <c r="Z27"/>
  <c r="Z19"/>
  <c r="Z20"/>
  <c r="Z25"/>
  <c r="Z23"/>
  <c r="Z29"/>
  <c r="X59"/>
  <c r="X62"/>
  <c r="X61"/>
  <c r="X49"/>
  <c r="X58"/>
  <c r="X53"/>
  <c r="X54"/>
  <c r="X48"/>
  <c r="X57"/>
  <c r="X47"/>
  <c r="X50"/>
  <c r="X60"/>
  <c r="X56"/>
  <c r="X51"/>
  <c r="X55"/>
  <c r="X52"/>
  <c r="Y42"/>
  <c r="Y38"/>
  <c r="Y34"/>
  <c r="Y30"/>
  <c r="Y35"/>
  <c r="Y37"/>
  <c r="Y31"/>
  <c r="Y41"/>
  <c r="Y44"/>
  <c r="Y40"/>
  <c r="Y36"/>
  <c r="Y32"/>
  <c r="Y43"/>
  <c r="Y45"/>
  <c r="Y33"/>
  <c r="Y46"/>
  <c r="Y39"/>
  <c r="W62"/>
  <c r="W58"/>
  <c r="W54"/>
  <c r="W59"/>
  <c r="W50"/>
  <c r="W51"/>
  <c r="W47"/>
  <c r="W53"/>
  <c r="W60"/>
  <c r="W61"/>
  <c r="W57"/>
  <c r="W49"/>
  <c r="W48"/>
  <c r="W56"/>
  <c r="W52"/>
  <c r="W55"/>
  <c r="AA12"/>
  <c r="Y6"/>
  <c r="AA27" l="1"/>
  <c r="AA28"/>
  <c r="AA24"/>
  <c r="AA20"/>
  <c r="AA16"/>
  <c r="AA19"/>
  <c r="AA23"/>
  <c r="AA21"/>
  <c r="AA29"/>
  <c r="AA25"/>
  <c r="AA26"/>
  <c r="AA22"/>
  <c r="AA18"/>
  <c r="AA14"/>
  <c r="AA17"/>
  <c r="AA15"/>
  <c r="AA13"/>
  <c r="Y59"/>
  <c r="Y55"/>
  <c r="Y54"/>
  <c r="Y56"/>
  <c r="Y58"/>
  <c r="Y52"/>
  <c r="Y48"/>
  <c r="Y49"/>
  <c r="Y61"/>
  <c r="Y57"/>
  <c r="Y62"/>
  <c r="Y60"/>
  <c r="Y51"/>
  <c r="Y53"/>
  <c r="Y50"/>
  <c r="Y47"/>
  <c r="Z44"/>
  <c r="Z40"/>
  <c r="Z36"/>
  <c r="Z32"/>
  <c r="Z45"/>
  <c r="Z41"/>
  <c r="Z37"/>
  <c r="Z33"/>
  <c r="Z46"/>
  <c r="Z38"/>
  <c r="Z34"/>
  <c r="Z43"/>
  <c r="Z35"/>
  <c r="Z42"/>
  <c r="Z30"/>
  <c r="Z39"/>
  <c r="Z31"/>
  <c r="Z6"/>
  <c r="AB12"/>
  <c r="AC12" s="1"/>
  <c r="AC29" l="1"/>
  <c r="AC28"/>
  <c r="AC27"/>
  <c r="AC23"/>
  <c r="AC19"/>
  <c r="AC15"/>
  <c r="AC20"/>
  <c r="AC24"/>
  <c r="AC14"/>
  <c r="AC26"/>
  <c r="AC21"/>
  <c r="AC13"/>
  <c r="AC16"/>
  <c r="AC25"/>
  <c r="AC17"/>
  <c r="AC18"/>
  <c r="AC22"/>
  <c r="AA43"/>
  <c r="AA39"/>
  <c r="AA35"/>
  <c r="AA31"/>
  <c r="AA36"/>
  <c r="AA30"/>
  <c r="AA32"/>
  <c r="AA42"/>
  <c r="AA45"/>
  <c r="AA37"/>
  <c r="AA33"/>
  <c r="AA44"/>
  <c r="AA40"/>
  <c r="AA34"/>
  <c r="AA41"/>
  <c r="AA38"/>
  <c r="AA46"/>
  <c r="AB28"/>
  <c r="AB22"/>
  <c r="AB14"/>
  <c r="AB20"/>
  <c r="AB25"/>
  <c r="AB18"/>
  <c r="AB26"/>
  <c r="AB19"/>
  <c r="AD12"/>
  <c r="AB29"/>
  <c r="AB17"/>
  <c r="AB15"/>
  <c r="AB13"/>
  <c r="AB24"/>
  <c r="AB6"/>
  <c r="AB27"/>
  <c r="AB23"/>
  <c r="AB21"/>
  <c r="AB16"/>
  <c r="Z57"/>
  <c r="Z58"/>
  <c r="Z55"/>
  <c r="Z50"/>
  <c r="Z59"/>
  <c r="Z61"/>
  <c r="Z51"/>
  <c r="Z49"/>
  <c r="Z60"/>
  <c r="Z53"/>
  <c r="Z62"/>
  <c r="Z52"/>
  <c r="Z48"/>
  <c r="Z54"/>
  <c r="Z47"/>
  <c r="Z56"/>
  <c r="AA6"/>
  <c r="AD28" l="1"/>
  <c r="AD18"/>
  <c r="AD25"/>
  <c r="AD21"/>
  <c r="AD13"/>
  <c r="AD22"/>
  <c r="AD14"/>
  <c r="AD17"/>
  <c r="AD27"/>
  <c r="AD23"/>
  <c r="AD15"/>
  <c r="AD24"/>
  <c r="AD16"/>
  <c r="AD26"/>
  <c r="AD19"/>
  <c r="AD20"/>
  <c r="AD29"/>
  <c r="AC44"/>
  <c r="AC40"/>
  <c r="AC36"/>
  <c r="AC32"/>
  <c r="AC45"/>
  <c r="AC39"/>
  <c r="AC41"/>
  <c r="AC35"/>
  <c r="AC42"/>
  <c r="AC38"/>
  <c r="AC30"/>
  <c r="AC31"/>
  <c r="AC43"/>
  <c r="AC34"/>
  <c r="AC37"/>
  <c r="AC33"/>
  <c r="AC46"/>
  <c r="AC6"/>
  <c r="AB45"/>
  <c r="AB41"/>
  <c r="AB37"/>
  <c r="AB33"/>
  <c r="AB44"/>
  <c r="AB40"/>
  <c r="AB36"/>
  <c r="AB32"/>
  <c r="AB46"/>
  <c r="AB43"/>
  <c r="AB39"/>
  <c r="AB35"/>
  <c r="AB31"/>
  <c r="AB42"/>
  <c r="AB38"/>
  <c r="AB34"/>
  <c r="AB30"/>
  <c r="AA60"/>
  <c r="AA56"/>
  <c r="AA55"/>
  <c r="AA57"/>
  <c r="AA52"/>
  <c r="AA59"/>
  <c r="AA49"/>
  <c r="AA48"/>
  <c r="AA58"/>
  <c r="AA61"/>
  <c r="AA50"/>
  <c r="AA47"/>
  <c r="AA62"/>
  <c r="AA54"/>
  <c r="AA53"/>
  <c r="AA51"/>
  <c r="AE12"/>
  <c r="AB58" l="1"/>
  <c r="AB56"/>
  <c r="AB54"/>
  <c r="AB49"/>
  <c r="AB60"/>
  <c r="AB48"/>
  <c r="AB52"/>
  <c r="AB57"/>
  <c r="AB61"/>
  <c r="AB59"/>
  <c r="AB55"/>
  <c r="AB51"/>
  <c r="AB47"/>
  <c r="AB50"/>
  <c r="AB62"/>
  <c r="AB53"/>
  <c r="AC59"/>
  <c r="AC55"/>
  <c r="AC62"/>
  <c r="AC54"/>
  <c r="AC60"/>
  <c r="AC52"/>
  <c r="AC48"/>
  <c r="AC47"/>
  <c r="AC61"/>
  <c r="AC57"/>
  <c r="AC56"/>
  <c r="AC58"/>
  <c r="AC51"/>
  <c r="AC53"/>
  <c r="AC50"/>
  <c r="AC49"/>
  <c r="AD42"/>
  <c r="AD38"/>
  <c r="AD34"/>
  <c r="AD30"/>
  <c r="AD43"/>
  <c r="AD39"/>
  <c r="AD35"/>
  <c r="AD31"/>
  <c r="AD36"/>
  <c r="AD45"/>
  <c r="AD37"/>
  <c r="AD46"/>
  <c r="AD44"/>
  <c r="AD40"/>
  <c r="AD32"/>
  <c r="AD41"/>
  <c r="AD33"/>
  <c r="AF12"/>
  <c r="AE27"/>
  <c r="AE28"/>
  <c r="AE24"/>
  <c r="AE20"/>
  <c r="AE16"/>
  <c r="AE21"/>
  <c r="AE19"/>
  <c r="AE23"/>
  <c r="AE29"/>
  <c r="AE6"/>
  <c r="AE25"/>
  <c r="AE26"/>
  <c r="AE22"/>
  <c r="AE18"/>
  <c r="AE14"/>
  <c r="AE13"/>
  <c r="AE17"/>
  <c r="AE15"/>
  <c r="AG12"/>
  <c r="AD6"/>
  <c r="AE45" l="1"/>
  <c r="AE41"/>
  <c r="AE37"/>
  <c r="AE33"/>
  <c r="AE38"/>
  <c r="AE40"/>
  <c r="AE42"/>
  <c r="AE36"/>
  <c r="AE46"/>
  <c r="AE43"/>
  <c r="AE39"/>
  <c r="AE35"/>
  <c r="AE31"/>
  <c r="AE30"/>
  <c r="AE32"/>
  <c r="AE34"/>
  <c r="AE44"/>
  <c r="AG26"/>
  <c r="AG25"/>
  <c r="AG21"/>
  <c r="AG17"/>
  <c r="AG13"/>
  <c r="AG14"/>
  <c r="AG18"/>
  <c r="AG24"/>
  <c r="AG29"/>
  <c r="AG16"/>
  <c r="AG28"/>
  <c r="AG27"/>
  <c r="AG23"/>
  <c r="AG19"/>
  <c r="AG15"/>
  <c r="AG22"/>
  <c r="AG20"/>
  <c r="AF25"/>
  <c r="AF19"/>
  <c r="AF26"/>
  <c r="AF17"/>
  <c r="AF23"/>
  <c r="AF15"/>
  <c r="AF21"/>
  <c r="AF13"/>
  <c r="AF28"/>
  <c r="AF24"/>
  <c r="AF16"/>
  <c r="AF22"/>
  <c r="AF14"/>
  <c r="AF20"/>
  <c r="AF27"/>
  <c r="AF18"/>
  <c r="AF29"/>
  <c r="D12" i="14"/>
  <c r="AF6" i="13"/>
  <c r="AD59"/>
  <c r="AD53"/>
  <c r="AD57"/>
  <c r="AD50"/>
  <c r="AD61"/>
  <c r="AD58"/>
  <c r="AD49"/>
  <c r="AD47"/>
  <c r="AD62"/>
  <c r="AD54"/>
  <c r="AD52"/>
  <c r="AD48"/>
  <c r="AD51"/>
  <c r="AD60"/>
  <c r="AD56"/>
  <c r="AD55"/>
  <c r="AF45" l="1"/>
  <c r="AF41"/>
  <c r="AF37"/>
  <c r="AF33"/>
  <c r="AF44"/>
  <c r="AF40"/>
  <c r="AF36"/>
  <c r="AF32"/>
  <c r="AF46"/>
  <c r="AF43"/>
  <c r="AF39"/>
  <c r="AF35"/>
  <c r="AF31"/>
  <c r="AF42"/>
  <c r="AF38"/>
  <c r="AF34"/>
  <c r="AF30"/>
  <c r="AE60"/>
  <c r="AE56"/>
  <c r="AE57"/>
  <c r="AE52"/>
  <c r="AE61"/>
  <c r="AE55"/>
  <c r="AE49"/>
  <c r="AE48"/>
  <c r="AE62"/>
  <c r="AE54"/>
  <c r="AE50"/>
  <c r="AE51"/>
  <c r="AE58"/>
  <c r="AE59"/>
  <c r="AE53"/>
  <c r="AE47"/>
  <c r="D22" i="14"/>
  <c r="D14"/>
  <c r="D23"/>
  <c r="D15"/>
  <c r="D24"/>
  <c r="D16"/>
  <c r="D21"/>
  <c r="D13"/>
  <c r="D26"/>
  <c r="D27"/>
  <c r="D19"/>
  <c r="D20"/>
  <c r="D25"/>
  <c r="D18"/>
  <c r="D28"/>
  <c r="D17"/>
  <c r="D29"/>
  <c r="AG44" i="13"/>
  <c r="AG40"/>
  <c r="AG36"/>
  <c r="AG32"/>
  <c r="AG39"/>
  <c r="AG41"/>
  <c r="AG43"/>
  <c r="AG37"/>
  <c r="AG46"/>
  <c r="AG38"/>
  <c r="AG30"/>
  <c r="AG33"/>
  <c r="AG45"/>
  <c r="AG42"/>
  <c r="AG34"/>
  <c r="AG31"/>
  <c r="AG35"/>
  <c r="AG6"/>
  <c r="E12" i="14"/>
  <c r="E23" l="1"/>
  <c r="E15"/>
  <c r="E24"/>
  <c r="E16"/>
  <c r="E21"/>
  <c r="E13"/>
  <c r="E22"/>
  <c r="E14"/>
  <c r="E27"/>
  <c r="E19"/>
  <c r="E28"/>
  <c r="E20"/>
  <c r="E25"/>
  <c r="E18"/>
  <c r="E26"/>
  <c r="E17"/>
  <c r="E29"/>
  <c r="AG55" i="13"/>
  <c r="AG51"/>
  <c r="AG50"/>
  <c r="AG49"/>
  <c r="AG61"/>
  <c r="AG57"/>
  <c r="AG58"/>
  <c r="AG60"/>
  <c r="AG62"/>
  <c r="AG52"/>
  <c r="AG48"/>
  <c r="AG47"/>
  <c r="AG59"/>
  <c r="AG56"/>
  <c r="AG54"/>
  <c r="AG53"/>
  <c r="AF60"/>
  <c r="AF61"/>
  <c r="AF53"/>
  <c r="AF51"/>
  <c r="AF47"/>
  <c r="AF57"/>
  <c r="AF59"/>
  <c r="AF48"/>
  <c r="AF55"/>
  <c r="AF56"/>
  <c r="AF62"/>
  <c r="AF54"/>
  <c r="AF50"/>
  <c r="AF58"/>
  <c r="AF49"/>
  <c r="AF52"/>
  <c r="D42" i="14"/>
  <c r="D43"/>
  <c r="D41"/>
  <c r="D32"/>
  <c r="D33"/>
  <c r="D37"/>
  <c r="D40"/>
  <c r="D38"/>
  <c r="D39"/>
  <c r="D36"/>
  <c r="D44"/>
  <c r="D45"/>
  <c r="D34"/>
  <c r="D35"/>
  <c r="D31"/>
  <c r="D30"/>
  <c r="D46"/>
  <c r="D6"/>
  <c r="F12"/>
  <c r="E6" s="1"/>
  <c r="E40" l="1"/>
  <c r="E37"/>
  <c r="E35"/>
  <c r="E32"/>
  <c r="E43"/>
  <c r="E44"/>
  <c r="E42"/>
  <c r="E45"/>
  <c r="E34"/>
  <c r="E38"/>
  <c r="E31"/>
  <c r="E41"/>
  <c r="E46"/>
  <c r="E39"/>
  <c r="E33"/>
  <c r="E30"/>
  <c r="E36"/>
  <c r="F24"/>
  <c r="F16"/>
  <c r="F21"/>
  <c r="F13"/>
  <c r="F22"/>
  <c r="F14"/>
  <c r="F23"/>
  <c r="F15"/>
  <c r="F28"/>
  <c r="F20"/>
  <c r="F25"/>
  <c r="F17"/>
  <c r="F26"/>
  <c r="F18"/>
  <c r="F19"/>
  <c r="F27"/>
  <c r="F29"/>
  <c r="D61"/>
  <c r="D60"/>
  <c r="D56"/>
  <c r="D47"/>
  <c r="D57"/>
  <c r="D59"/>
  <c r="D55"/>
  <c r="D62"/>
  <c r="D52"/>
  <c r="D54"/>
  <c r="D48"/>
  <c r="D49"/>
  <c r="D53"/>
  <c r="D50"/>
  <c r="D51"/>
  <c r="D58"/>
  <c r="G12"/>
  <c r="G25" l="1"/>
  <c r="G26"/>
  <c r="G27"/>
  <c r="G20"/>
  <c r="G21"/>
  <c r="G13"/>
  <c r="G22"/>
  <c r="G14"/>
  <c r="G23"/>
  <c r="G15"/>
  <c r="G24"/>
  <c r="G16"/>
  <c r="G17"/>
  <c r="G18"/>
  <c r="G19"/>
  <c r="G28"/>
  <c r="G29"/>
  <c r="E62"/>
  <c r="E54"/>
  <c r="E55"/>
  <c r="E56"/>
  <c r="E52"/>
  <c r="E49"/>
  <c r="E58"/>
  <c r="E60"/>
  <c r="E61"/>
  <c r="E51"/>
  <c r="E57"/>
  <c r="E53"/>
  <c r="E48"/>
  <c r="E50"/>
  <c r="E47"/>
  <c r="E59"/>
  <c r="F6"/>
  <c r="F44"/>
  <c r="F37"/>
  <c r="F38"/>
  <c r="F36"/>
  <c r="F40"/>
  <c r="F41"/>
  <c r="F43"/>
  <c r="F30"/>
  <c r="F35"/>
  <c r="F39"/>
  <c r="F32"/>
  <c r="F33"/>
  <c r="F45"/>
  <c r="F34"/>
  <c r="F31"/>
  <c r="F42"/>
  <c r="F46"/>
  <c r="H12"/>
  <c r="I12" s="1"/>
  <c r="I23" l="1"/>
  <c r="I15"/>
  <c r="I24"/>
  <c r="I16"/>
  <c r="I21"/>
  <c r="I13"/>
  <c r="I26"/>
  <c r="I27"/>
  <c r="I19"/>
  <c r="I28"/>
  <c r="I20"/>
  <c r="I25"/>
  <c r="I17"/>
  <c r="I22"/>
  <c r="I14"/>
  <c r="I29"/>
  <c r="I18"/>
  <c r="F61"/>
  <c r="F52"/>
  <c r="F49"/>
  <c r="F55"/>
  <c r="F56"/>
  <c r="F57"/>
  <c r="F48"/>
  <c r="F53"/>
  <c r="F47"/>
  <c r="F60"/>
  <c r="F51"/>
  <c r="F59"/>
  <c r="F62"/>
  <c r="F58"/>
  <c r="F54"/>
  <c r="F50"/>
  <c r="G41"/>
  <c r="G44"/>
  <c r="G36"/>
  <c r="G43"/>
  <c r="G45"/>
  <c r="G37"/>
  <c r="G38"/>
  <c r="G35"/>
  <c r="G39"/>
  <c r="G32"/>
  <c r="G33"/>
  <c r="G30"/>
  <c r="G46"/>
  <c r="G42"/>
  <c r="G31"/>
  <c r="G40"/>
  <c r="G34"/>
  <c r="H26"/>
  <c r="H18"/>
  <c r="H19"/>
  <c r="H20"/>
  <c r="H29"/>
  <c r="H22"/>
  <c r="H14"/>
  <c r="H23"/>
  <c r="H15"/>
  <c r="H24"/>
  <c r="H16"/>
  <c r="H25"/>
  <c r="H17"/>
  <c r="H6"/>
  <c r="H27"/>
  <c r="H28"/>
  <c r="H21"/>
  <c r="H13"/>
  <c r="J12"/>
  <c r="G6"/>
  <c r="J24" l="1"/>
  <c r="J16"/>
  <c r="J21"/>
  <c r="J13"/>
  <c r="J22"/>
  <c r="J14"/>
  <c r="J27"/>
  <c r="J19"/>
  <c r="J26"/>
  <c r="J23"/>
  <c r="J29"/>
  <c r="J28"/>
  <c r="J20"/>
  <c r="J25"/>
  <c r="J17"/>
  <c r="J18"/>
  <c r="J15"/>
  <c r="H38"/>
  <c r="H39"/>
  <c r="H37"/>
  <c r="H32"/>
  <c r="H33"/>
  <c r="H34"/>
  <c r="H44"/>
  <c r="H35"/>
  <c r="H42"/>
  <c r="H45"/>
  <c r="H40"/>
  <c r="H30"/>
  <c r="H31"/>
  <c r="H43"/>
  <c r="H36"/>
  <c r="H41"/>
  <c r="H46"/>
  <c r="K12"/>
  <c r="G56"/>
  <c r="G62"/>
  <c r="G58"/>
  <c r="G49"/>
  <c r="G54"/>
  <c r="G48"/>
  <c r="G50"/>
  <c r="G51"/>
  <c r="G52"/>
  <c r="G53"/>
  <c r="G55"/>
  <c r="G61"/>
  <c r="G60"/>
  <c r="G57"/>
  <c r="G59"/>
  <c r="G47"/>
  <c r="I39"/>
  <c r="I40"/>
  <c r="I33"/>
  <c r="I34"/>
  <c r="I42"/>
  <c r="I31"/>
  <c r="I45"/>
  <c r="I36"/>
  <c r="I43"/>
  <c r="I38"/>
  <c r="I30"/>
  <c r="I37"/>
  <c r="I44"/>
  <c r="I41"/>
  <c r="I35"/>
  <c r="I32"/>
  <c r="I46"/>
  <c r="I6"/>
  <c r="K21" l="1"/>
  <c r="K13"/>
  <c r="K22"/>
  <c r="K14"/>
  <c r="K23"/>
  <c r="K15"/>
  <c r="K28"/>
  <c r="K20"/>
  <c r="K29"/>
  <c r="K25"/>
  <c r="K17"/>
  <c r="K26"/>
  <c r="K18"/>
  <c r="K27"/>
  <c r="K19"/>
  <c r="K24"/>
  <c r="K16"/>
  <c r="J44"/>
  <c r="J45"/>
  <c r="J37"/>
  <c r="J34"/>
  <c r="J42"/>
  <c r="J31"/>
  <c r="J36"/>
  <c r="J38"/>
  <c r="J46"/>
  <c r="J40"/>
  <c r="J39"/>
  <c r="J30"/>
  <c r="J43"/>
  <c r="J32"/>
  <c r="J41"/>
  <c r="J35"/>
  <c r="J33"/>
  <c r="J6"/>
  <c r="I62"/>
  <c r="I54"/>
  <c r="I60"/>
  <c r="I51"/>
  <c r="I61"/>
  <c r="I57"/>
  <c r="I53"/>
  <c r="I52"/>
  <c r="I59"/>
  <c r="I47"/>
  <c r="I50"/>
  <c r="I49"/>
  <c r="I58"/>
  <c r="I55"/>
  <c r="I56"/>
  <c r="I48"/>
  <c r="H61"/>
  <c r="H53"/>
  <c r="H59"/>
  <c r="H50"/>
  <c r="H55"/>
  <c r="H49"/>
  <c r="H62"/>
  <c r="H47"/>
  <c r="H57"/>
  <c r="H58"/>
  <c r="H60"/>
  <c r="H51"/>
  <c r="H48"/>
  <c r="H56"/>
  <c r="H54"/>
  <c r="H52"/>
  <c r="L12"/>
  <c r="L22" l="1"/>
  <c r="L14"/>
  <c r="L23"/>
  <c r="L15"/>
  <c r="L24"/>
  <c r="L16"/>
  <c r="L21"/>
  <c r="L26"/>
  <c r="L18"/>
  <c r="L27"/>
  <c r="L19"/>
  <c r="L28"/>
  <c r="L20"/>
  <c r="L25"/>
  <c r="L17"/>
  <c r="L29"/>
  <c r="L13"/>
  <c r="K37"/>
  <c r="K35"/>
  <c r="K32"/>
  <c r="K30"/>
  <c r="K41"/>
  <c r="K42"/>
  <c r="K40"/>
  <c r="K31"/>
  <c r="K36"/>
  <c r="K44"/>
  <c r="K39"/>
  <c r="K34"/>
  <c r="K45"/>
  <c r="K38"/>
  <c r="K43"/>
  <c r="K33"/>
  <c r="K46"/>
  <c r="K6"/>
  <c r="J55"/>
  <c r="J61"/>
  <c r="J48"/>
  <c r="J57"/>
  <c r="J51"/>
  <c r="J50"/>
  <c r="J54"/>
  <c r="J49"/>
  <c r="J59"/>
  <c r="J60"/>
  <c r="J56"/>
  <c r="J62"/>
  <c r="J52"/>
  <c r="J47"/>
  <c r="J58"/>
  <c r="J53"/>
  <c r="M12"/>
  <c r="N12" s="1"/>
  <c r="N28" l="1"/>
  <c r="N20"/>
  <c r="N25"/>
  <c r="N17"/>
  <c r="N26"/>
  <c r="N18"/>
  <c r="N27"/>
  <c r="N19"/>
  <c r="N29"/>
  <c r="N24"/>
  <c r="N16"/>
  <c r="N21"/>
  <c r="N13"/>
  <c r="N22"/>
  <c r="N14"/>
  <c r="N15"/>
  <c r="N23"/>
  <c r="M27"/>
  <c r="M19"/>
  <c r="M28"/>
  <c r="M20"/>
  <c r="M25"/>
  <c r="M17"/>
  <c r="M26"/>
  <c r="M18"/>
  <c r="M29"/>
  <c r="M23"/>
  <c r="M24"/>
  <c r="M21"/>
  <c r="M14"/>
  <c r="M15"/>
  <c r="M16"/>
  <c r="M13"/>
  <c r="M22"/>
  <c r="O12"/>
  <c r="M6"/>
  <c r="K56"/>
  <c r="K61"/>
  <c r="K62"/>
  <c r="K49"/>
  <c r="K53"/>
  <c r="K51"/>
  <c r="K48"/>
  <c r="K50"/>
  <c r="K60"/>
  <c r="K52"/>
  <c r="K55"/>
  <c r="K57"/>
  <c r="K58"/>
  <c r="K59"/>
  <c r="K47"/>
  <c r="K54"/>
  <c r="L38"/>
  <c r="L39"/>
  <c r="L36"/>
  <c r="L44"/>
  <c r="L45"/>
  <c r="L34"/>
  <c r="L40"/>
  <c r="L35"/>
  <c r="L42"/>
  <c r="L43"/>
  <c r="L41"/>
  <c r="L32"/>
  <c r="L33"/>
  <c r="L37"/>
  <c r="L30"/>
  <c r="L31"/>
  <c r="L46"/>
  <c r="L6"/>
  <c r="L61" l="1"/>
  <c r="L53"/>
  <c r="L56"/>
  <c r="L52"/>
  <c r="L59"/>
  <c r="L51"/>
  <c r="L49"/>
  <c r="L47"/>
  <c r="L57"/>
  <c r="L62"/>
  <c r="L58"/>
  <c r="L50"/>
  <c r="L54"/>
  <c r="L48"/>
  <c r="L55"/>
  <c r="L60"/>
  <c r="M39"/>
  <c r="M40"/>
  <c r="M33"/>
  <c r="M37"/>
  <c r="M30"/>
  <c r="M35"/>
  <c r="M41"/>
  <c r="M36"/>
  <c r="M43"/>
  <c r="M44"/>
  <c r="M42"/>
  <c r="M45"/>
  <c r="M34"/>
  <c r="M38"/>
  <c r="M31"/>
  <c r="M32"/>
  <c r="M46"/>
  <c r="N40"/>
  <c r="N41"/>
  <c r="N43"/>
  <c r="N30"/>
  <c r="N35"/>
  <c r="N39"/>
  <c r="N32"/>
  <c r="N33"/>
  <c r="N44"/>
  <c r="N45"/>
  <c r="N37"/>
  <c r="N34"/>
  <c r="N38"/>
  <c r="N31"/>
  <c r="N36"/>
  <c r="N42"/>
  <c r="N46"/>
  <c r="P12"/>
  <c r="O21"/>
  <c r="O13"/>
  <c r="O22"/>
  <c r="O14"/>
  <c r="O23"/>
  <c r="O15"/>
  <c r="O16"/>
  <c r="O24"/>
  <c r="O6"/>
  <c r="O25"/>
  <c r="O17"/>
  <c r="O26"/>
  <c r="O18"/>
  <c r="O27"/>
  <c r="O19"/>
  <c r="O28"/>
  <c r="O20"/>
  <c r="O29"/>
  <c r="N6"/>
  <c r="P26" l="1"/>
  <c r="P18"/>
  <c r="P27"/>
  <c r="P19"/>
  <c r="P28"/>
  <c r="P20"/>
  <c r="P13"/>
  <c r="P21"/>
  <c r="P29"/>
  <c r="P22"/>
  <c r="P14"/>
  <c r="P23"/>
  <c r="P15"/>
  <c r="P24"/>
  <c r="P16"/>
  <c r="P17"/>
  <c r="P25"/>
  <c r="M58"/>
  <c r="M57"/>
  <c r="M53"/>
  <c r="M47"/>
  <c r="M55"/>
  <c r="M49"/>
  <c r="M52"/>
  <c r="M48"/>
  <c r="M62"/>
  <c r="M54"/>
  <c r="M59"/>
  <c r="M51"/>
  <c r="M60"/>
  <c r="M61"/>
  <c r="M56"/>
  <c r="M50"/>
  <c r="O41"/>
  <c r="O42"/>
  <c r="O44"/>
  <c r="O31"/>
  <c r="O36"/>
  <c r="O40"/>
  <c r="O30"/>
  <c r="O34"/>
  <c r="O45"/>
  <c r="O37"/>
  <c r="O38"/>
  <c r="O35"/>
  <c r="O39"/>
  <c r="O32"/>
  <c r="O33"/>
  <c r="O43"/>
  <c r="O46"/>
  <c r="N55"/>
  <c r="N60"/>
  <c r="N48"/>
  <c r="N56"/>
  <c r="N50"/>
  <c r="N57"/>
  <c r="N62"/>
  <c r="N49"/>
  <c r="N59"/>
  <c r="N58"/>
  <c r="N54"/>
  <c r="N61"/>
  <c r="N52"/>
  <c r="N53"/>
  <c r="N51"/>
  <c r="N47"/>
  <c r="Q12"/>
  <c r="Q29" l="1"/>
  <c r="Q27"/>
  <c r="Q19"/>
  <c r="Q28"/>
  <c r="Q20"/>
  <c r="Q25"/>
  <c r="Q17"/>
  <c r="Q14"/>
  <c r="Q22"/>
  <c r="Q23"/>
  <c r="Q15"/>
  <c r="Q24"/>
  <c r="Q16"/>
  <c r="Q21"/>
  <c r="Q13"/>
  <c r="Q18"/>
  <c r="Q26"/>
  <c r="P46"/>
  <c r="P42"/>
  <c r="P43"/>
  <c r="P45"/>
  <c r="P36"/>
  <c r="P40"/>
  <c r="P41"/>
  <c r="P30"/>
  <c r="P44"/>
  <c r="P38"/>
  <c r="P39"/>
  <c r="P37"/>
  <c r="P32"/>
  <c r="P33"/>
  <c r="P34"/>
  <c r="P31"/>
  <c r="P35"/>
  <c r="R12"/>
  <c r="O60"/>
  <c r="O52"/>
  <c r="O61"/>
  <c r="O49"/>
  <c r="O57"/>
  <c r="O58"/>
  <c r="O47"/>
  <c r="O50"/>
  <c r="O56"/>
  <c r="O55"/>
  <c r="O53"/>
  <c r="O48"/>
  <c r="O59"/>
  <c r="O62"/>
  <c r="O54"/>
  <c r="O51"/>
  <c r="P6"/>
  <c r="R24" l="1"/>
  <c r="R16"/>
  <c r="R21"/>
  <c r="R13"/>
  <c r="R22"/>
  <c r="R14"/>
  <c r="R19"/>
  <c r="R27"/>
  <c r="R29"/>
  <c r="R28"/>
  <c r="R20"/>
  <c r="R25"/>
  <c r="R17"/>
  <c r="R26"/>
  <c r="R18"/>
  <c r="R15"/>
  <c r="R23"/>
  <c r="Q43"/>
  <c r="Q44"/>
  <c r="Q38"/>
  <c r="Q41"/>
  <c r="Q30"/>
  <c r="Q35"/>
  <c r="Q37"/>
  <c r="Q45"/>
  <c r="Q46"/>
  <c r="Q39"/>
  <c r="Q40"/>
  <c r="Q33"/>
  <c r="Q34"/>
  <c r="Q42"/>
  <c r="Q31"/>
  <c r="Q32"/>
  <c r="Q36"/>
  <c r="Q6"/>
  <c r="P61"/>
  <c r="P53"/>
  <c r="P55"/>
  <c r="P56"/>
  <c r="P58"/>
  <c r="P51"/>
  <c r="P47"/>
  <c r="P49"/>
  <c r="P57"/>
  <c r="P60"/>
  <c r="P62"/>
  <c r="P50"/>
  <c r="P52"/>
  <c r="P54"/>
  <c r="P48"/>
  <c r="P59"/>
  <c r="S12"/>
  <c r="T12" s="1"/>
  <c r="T22" l="1"/>
  <c r="T14"/>
  <c r="T23"/>
  <c r="T24"/>
  <c r="T16"/>
  <c r="T13"/>
  <c r="T26"/>
  <c r="T18"/>
  <c r="T27"/>
  <c r="T19"/>
  <c r="T28"/>
  <c r="T20"/>
  <c r="T17"/>
  <c r="T25"/>
  <c r="T15"/>
  <c r="T21"/>
  <c r="T29"/>
  <c r="R44"/>
  <c r="R45"/>
  <c r="R37"/>
  <c r="R34"/>
  <c r="R42"/>
  <c r="R31"/>
  <c r="R36"/>
  <c r="R38"/>
  <c r="R46"/>
  <c r="R35"/>
  <c r="R33"/>
  <c r="R40"/>
  <c r="R41"/>
  <c r="R39"/>
  <c r="R30"/>
  <c r="R43"/>
  <c r="R32"/>
  <c r="S25"/>
  <c r="S17"/>
  <c r="S26"/>
  <c r="S18"/>
  <c r="S27"/>
  <c r="S19"/>
  <c r="S16"/>
  <c r="S24"/>
  <c r="S13"/>
  <c r="S14"/>
  <c r="S15"/>
  <c r="S28"/>
  <c r="S29"/>
  <c r="S21"/>
  <c r="S22"/>
  <c r="S23"/>
  <c r="S20"/>
  <c r="U12"/>
  <c r="S6"/>
  <c r="Q62"/>
  <c r="Q54"/>
  <c r="Q56"/>
  <c r="Q52"/>
  <c r="Q47"/>
  <c r="Q53"/>
  <c r="Q60"/>
  <c r="Q55"/>
  <c r="Q58"/>
  <c r="Q61"/>
  <c r="Q57"/>
  <c r="Q51"/>
  <c r="Q59"/>
  <c r="Q48"/>
  <c r="Q49"/>
  <c r="Q50"/>
  <c r="R6"/>
  <c r="V12" l="1"/>
  <c r="U27"/>
  <c r="U19"/>
  <c r="U28"/>
  <c r="U20"/>
  <c r="U25"/>
  <c r="U17"/>
  <c r="U18"/>
  <c r="U26"/>
  <c r="U6"/>
  <c r="U23"/>
  <c r="U15"/>
  <c r="U24"/>
  <c r="U16"/>
  <c r="U21"/>
  <c r="U13"/>
  <c r="U22"/>
  <c r="U14"/>
  <c r="U29"/>
  <c r="W12"/>
  <c r="R53"/>
  <c r="R56"/>
  <c r="R61"/>
  <c r="R59"/>
  <c r="R62"/>
  <c r="R58"/>
  <c r="R48"/>
  <c r="R54"/>
  <c r="R49"/>
  <c r="R50"/>
  <c r="R52"/>
  <c r="R55"/>
  <c r="R57"/>
  <c r="R60"/>
  <c r="R51"/>
  <c r="R47"/>
  <c r="T42"/>
  <c r="T43"/>
  <c r="T41"/>
  <c r="T32"/>
  <c r="T33"/>
  <c r="T37"/>
  <c r="T30"/>
  <c r="T35"/>
  <c r="T38"/>
  <c r="T39"/>
  <c r="T36"/>
  <c r="T44"/>
  <c r="T45"/>
  <c r="T34"/>
  <c r="T40"/>
  <c r="T31"/>
  <c r="T46"/>
  <c r="S42"/>
  <c r="S31"/>
  <c r="S44"/>
  <c r="S30"/>
  <c r="S45"/>
  <c r="S37"/>
  <c r="S38"/>
  <c r="S35"/>
  <c r="S43"/>
  <c r="S32"/>
  <c r="S33"/>
  <c r="S34"/>
  <c r="S46"/>
  <c r="S41"/>
  <c r="S40"/>
  <c r="S36"/>
  <c r="S39"/>
  <c r="T6"/>
  <c r="T61" l="1"/>
  <c r="T53"/>
  <c r="T54"/>
  <c r="T55"/>
  <c r="T62"/>
  <c r="T51"/>
  <c r="T47"/>
  <c r="T48"/>
  <c r="T57"/>
  <c r="T59"/>
  <c r="T60"/>
  <c r="T50"/>
  <c r="T56"/>
  <c r="T58"/>
  <c r="T49"/>
  <c r="T52"/>
  <c r="U39"/>
  <c r="U40"/>
  <c r="U33"/>
  <c r="U37"/>
  <c r="U30"/>
  <c r="U35"/>
  <c r="U41"/>
  <c r="U32"/>
  <c r="U44"/>
  <c r="U45"/>
  <c r="U38"/>
  <c r="U36"/>
  <c r="U43"/>
  <c r="U42"/>
  <c r="U34"/>
  <c r="U31"/>
  <c r="U46"/>
  <c r="V24"/>
  <c r="V16"/>
  <c r="V21"/>
  <c r="V13"/>
  <c r="V22"/>
  <c r="V14"/>
  <c r="V23"/>
  <c r="V15"/>
  <c r="V28"/>
  <c r="V20"/>
  <c r="V25"/>
  <c r="V17"/>
  <c r="V26"/>
  <c r="V18"/>
  <c r="V19"/>
  <c r="V27"/>
  <c r="V29"/>
  <c r="X12"/>
  <c r="V6"/>
  <c r="S60"/>
  <c r="S52"/>
  <c r="S59"/>
  <c r="S49"/>
  <c r="S55"/>
  <c r="S50"/>
  <c r="S48"/>
  <c r="S57"/>
  <c r="S56"/>
  <c r="S58"/>
  <c r="S54"/>
  <c r="S61"/>
  <c r="S51"/>
  <c r="S62"/>
  <c r="S53"/>
  <c r="S47"/>
  <c r="W21"/>
  <c r="W13"/>
  <c r="W22"/>
  <c r="W14"/>
  <c r="W23"/>
  <c r="W15"/>
  <c r="W24"/>
  <c r="W16"/>
  <c r="Y12"/>
  <c r="W17"/>
  <c r="W18"/>
  <c r="W19"/>
  <c r="W28"/>
  <c r="W29"/>
  <c r="W6"/>
  <c r="W25"/>
  <c r="W26"/>
  <c r="W27"/>
  <c r="W20"/>
  <c r="Y27" l="1"/>
  <c r="Y20"/>
  <c r="Y17"/>
  <c r="Y14"/>
  <c r="Y23"/>
  <c r="Y15"/>
  <c r="Y24"/>
  <c r="Y16"/>
  <c r="Y21"/>
  <c r="Y13"/>
  <c r="Y26"/>
  <c r="Y18"/>
  <c r="Y29"/>
  <c r="Y19"/>
  <c r="Y28"/>
  <c r="Y25"/>
  <c r="Y22"/>
  <c r="AA12"/>
  <c r="X29"/>
  <c r="X18"/>
  <c r="X28"/>
  <c r="X21"/>
  <c r="Z12"/>
  <c r="Y6" s="1"/>
  <c r="X22"/>
  <c r="X14"/>
  <c r="X23"/>
  <c r="X15"/>
  <c r="X24"/>
  <c r="X16"/>
  <c r="X25"/>
  <c r="X17"/>
  <c r="X26"/>
  <c r="X27"/>
  <c r="X19"/>
  <c r="X20"/>
  <c r="X13"/>
  <c r="X6"/>
  <c r="U58"/>
  <c r="U61"/>
  <c r="U57"/>
  <c r="U59"/>
  <c r="U62"/>
  <c r="U54"/>
  <c r="U55"/>
  <c r="U56"/>
  <c r="U47"/>
  <c r="U52"/>
  <c r="U50"/>
  <c r="U53"/>
  <c r="U60"/>
  <c r="U51"/>
  <c r="U48"/>
  <c r="U49"/>
  <c r="W41"/>
  <c r="W42"/>
  <c r="W44"/>
  <c r="W31"/>
  <c r="W36"/>
  <c r="W40"/>
  <c r="W43"/>
  <c r="W34"/>
  <c r="W45"/>
  <c r="W37"/>
  <c r="W38"/>
  <c r="W35"/>
  <c r="W39"/>
  <c r="W32"/>
  <c r="W33"/>
  <c r="W30"/>
  <c r="W46"/>
  <c r="V44"/>
  <c r="V45"/>
  <c r="V37"/>
  <c r="V34"/>
  <c r="V38"/>
  <c r="V31"/>
  <c r="V36"/>
  <c r="V42"/>
  <c r="V46"/>
  <c r="V39"/>
  <c r="V33"/>
  <c r="V40"/>
  <c r="V41"/>
  <c r="V43"/>
  <c r="V30"/>
  <c r="V35"/>
  <c r="V32"/>
  <c r="W56" l="1"/>
  <c r="W62"/>
  <c r="W58"/>
  <c r="W49"/>
  <c r="W54"/>
  <c r="W55"/>
  <c r="W51"/>
  <c r="W61"/>
  <c r="W60"/>
  <c r="W52"/>
  <c r="W57"/>
  <c r="W53"/>
  <c r="W59"/>
  <c r="W48"/>
  <c r="W50"/>
  <c r="W47"/>
  <c r="AA29"/>
  <c r="AA21"/>
  <c r="AA13"/>
  <c r="AA22"/>
  <c r="AA14"/>
  <c r="AA23"/>
  <c r="AA15"/>
  <c r="AA28"/>
  <c r="AA20"/>
  <c r="AA25"/>
  <c r="AA17"/>
  <c r="AA26"/>
  <c r="AA18"/>
  <c r="AA27"/>
  <c r="AA19"/>
  <c r="AA24"/>
  <c r="AA16"/>
  <c r="V55"/>
  <c r="V56"/>
  <c r="V57"/>
  <c r="V48"/>
  <c r="V53"/>
  <c r="V47"/>
  <c r="V54"/>
  <c r="V50"/>
  <c r="V59"/>
  <c r="V61"/>
  <c r="V62"/>
  <c r="V52"/>
  <c r="V58"/>
  <c r="V60"/>
  <c r="V49"/>
  <c r="V51"/>
  <c r="Z29"/>
  <c r="AB12"/>
  <c r="Z28"/>
  <c r="Z20"/>
  <c r="Z25"/>
  <c r="Z17"/>
  <c r="Z26"/>
  <c r="Z18"/>
  <c r="Z23"/>
  <c r="Z15"/>
  <c r="Z16"/>
  <c r="Z13"/>
  <c r="Z14"/>
  <c r="Z19"/>
  <c r="Z6"/>
  <c r="Z24"/>
  <c r="Z21"/>
  <c r="Z22"/>
  <c r="Z27"/>
  <c r="X39"/>
  <c r="X32"/>
  <c r="X44"/>
  <c r="X42"/>
  <c r="X43"/>
  <c r="X45"/>
  <c r="X36"/>
  <c r="X40"/>
  <c r="X41"/>
  <c r="X30"/>
  <c r="X31"/>
  <c r="X38"/>
  <c r="X37"/>
  <c r="X33"/>
  <c r="X34"/>
  <c r="X35"/>
  <c r="X46"/>
  <c r="Y43"/>
  <c r="Y44"/>
  <c r="Y36"/>
  <c r="Y33"/>
  <c r="Y34"/>
  <c r="Y42"/>
  <c r="Y31"/>
  <c r="Y32"/>
  <c r="Y46"/>
  <c r="Y38"/>
  <c r="Y35"/>
  <c r="Y37"/>
  <c r="Y39"/>
  <c r="Y40"/>
  <c r="Y41"/>
  <c r="Y30"/>
  <c r="Y45"/>
  <c r="X57" l="1"/>
  <c r="X58"/>
  <c r="X54"/>
  <c r="X60"/>
  <c r="X51"/>
  <c r="X49"/>
  <c r="X47"/>
  <c r="X48"/>
  <c r="X61"/>
  <c r="X53"/>
  <c r="X59"/>
  <c r="X50"/>
  <c r="X55"/>
  <c r="X62"/>
  <c r="X52"/>
  <c r="X56"/>
  <c r="AB22"/>
  <c r="AB14"/>
  <c r="AB23"/>
  <c r="AB15"/>
  <c r="AB24"/>
  <c r="AB16"/>
  <c r="AB13"/>
  <c r="AB21"/>
  <c r="AB26"/>
  <c r="AB18"/>
  <c r="AB27"/>
  <c r="AB19"/>
  <c r="AB28"/>
  <c r="AB20"/>
  <c r="AB25"/>
  <c r="AB17"/>
  <c r="AB29"/>
  <c r="AA46"/>
  <c r="AA45"/>
  <c r="AA37"/>
  <c r="AA38"/>
  <c r="AA35"/>
  <c r="AA43"/>
  <c r="AA44"/>
  <c r="AA33"/>
  <c r="AA34"/>
  <c r="AA41"/>
  <c r="AA40"/>
  <c r="AA32"/>
  <c r="AA36"/>
  <c r="AA39"/>
  <c r="AA42"/>
  <c r="AA31"/>
  <c r="AA30"/>
  <c r="AA6"/>
  <c r="Y58"/>
  <c r="Y59"/>
  <c r="Y55"/>
  <c r="Y47"/>
  <c r="Y56"/>
  <c r="Y50"/>
  <c r="Y53"/>
  <c r="Y49"/>
  <c r="Y62"/>
  <c r="Y54"/>
  <c r="Y60"/>
  <c r="Y51"/>
  <c r="Y61"/>
  <c r="Y52"/>
  <c r="Y57"/>
  <c r="Y48"/>
  <c r="Z44"/>
  <c r="Z45"/>
  <c r="Z37"/>
  <c r="Z34"/>
  <c r="Z42"/>
  <c r="Z31"/>
  <c r="Z32"/>
  <c r="Z36"/>
  <c r="Z40"/>
  <c r="Z39"/>
  <c r="Z35"/>
  <c r="Z33"/>
  <c r="Z46"/>
  <c r="Z41"/>
  <c r="Z30"/>
  <c r="Z43"/>
  <c r="Z38"/>
  <c r="AC12"/>
  <c r="AD12" s="1"/>
  <c r="AD28" l="1"/>
  <c r="AD20"/>
  <c r="AD25"/>
  <c r="AD17"/>
  <c r="AD26"/>
  <c r="AD18"/>
  <c r="AD27"/>
  <c r="AD19"/>
  <c r="AD29"/>
  <c r="AD22"/>
  <c r="AD15"/>
  <c r="AD24"/>
  <c r="AD16"/>
  <c r="AD21"/>
  <c r="AD13"/>
  <c r="AD14"/>
  <c r="AD23"/>
  <c r="AB46"/>
  <c r="AB42"/>
  <c r="AB43"/>
  <c r="AB41"/>
  <c r="AB44"/>
  <c r="AB33"/>
  <c r="AB37"/>
  <c r="AB30"/>
  <c r="AB35"/>
  <c r="AB38"/>
  <c r="AB39"/>
  <c r="AB32"/>
  <c r="AB36"/>
  <c r="AB45"/>
  <c r="AB34"/>
  <c r="AB31"/>
  <c r="AB40"/>
  <c r="AC23"/>
  <c r="AC15"/>
  <c r="AC24"/>
  <c r="AC16"/>
  <c r="AC21"/>
  <c r="AC13"/>
  <c r="AC14"/>
  <c r="AC22"/>
  <c r="AC29"/>
  <c r="AC27"/>
  <c r="AC19"/>
  <c r="AC28"/>
  <c r="AC20"/>
  <c r="AC25"/>
  <c r="AC17"/>
  <c r="AC26"/>
  <c r="AC18"/>
  <c r="AE12"/>
  <c r="AF12" s="1"/>
  <c r="AC6"/>
  <c r="Z55"/>
  <c r="Z54"/>
  <c r="Z56"/>
  <c r="Z62"/>
  <c r="Z52"/>
  <c r="Z51"/>
  <c r="Z58"/>
  <c r="Z50"/>
  <c r="Z59"/>
  <c r="Z60"/>
  <c r="Z61"/>
  <c r="Z48"/>
  <c r="Z57"/>
  <c r="Z53"/>
  <c r="Z47"/>
  <c r="Z49"/>
  <c r="AA56"/>
  <c r="AA61"/>
  <c r="AA62"/>
  <c r="AA49"/>
  <c r="AA53"/>
  <c r="AA47"/>
  <c r="AA48"/>
  <c r="AA54"/>
  <c r="AA60"/>
  <c r="AA52"/>
  <c r="AA55"/>
  <c r="AA57"/>
  <c r="AA58"/>
  <c r="AA51"/>
  <c r="AA59"/>
  <c r="AA50"/>
  <c r="AB6"/>
  <c r="AF22" l="1"/>
  <c r="AF14"/>
  <c r="AF23"/>
  <c r="AF15"/>
  <c r="AF24"/>
  <c r="AF16"/>
  <c r="AF17"/>
  <c r="AF25"/>
  <c r="AF29"/>
  <c r="AF26"/>
  <c r="AF18"/>
  <c r="AF27"/>
  <c r="AF19"/>
  <c r="AF28"/>
  <c r="AF20"/>
  <c r="AF13"/>
  <c r="AF21"/>
  <c r="AC43"/>
  <c r="AC44"/>
  <c r="AC36"/>
  <c r="AC33"/>
  <c r="AC37"/>
  <c r="AC30"/>
  <c r="AC35"/>
  <c r="AC32"/>
  <c r="AC39"/>
  <c r="AC42"/>
  <c r="AC34"/>
  <c r="AC31"/>
  <c r="AC40"/>
  <c r="AC45"/>
  <c r="AC38"/>
  <c r="AC41"/>
  <c r="AC46"/>
  <c r="AD44"/>
  <c r="AD36"/>
  <c r="AD41"/>
  <c r="AD43"/>
  <c r="AD30"/>
  <c r="AD35"/>
  <c r="AD39"/>
  <c r="AD33"/>
  <c r="AD40"/>
  <c r="AD45"/>
  <c r="AD37"/>
  <c r="AD34"/>
  <c r="AD38"/>
  <c r="AD31"/>
  <c r="AD32"/>
  <c r="AD42"/>
  <c r="AD46"/>
  <c r="AE25"/>
  <c r="AE17"/>
  <c r="AE26"/>
  <c r="AE18"/>
  <c r="AE27"/>
  <c r="AE19"/>
  <c r="AE28"/>
  <c r="AE20"/>
  <c r="AE29"/>
  <c r="AE21"/>
  <c r="AE13"/>
  <c r="AE22"/>
  <c r="AE14"/>
  <c r="AE23"/>
  <c r="AE15"/>
  <c r="AE16"/>
  <c r="AE24"/>
  <c r="AG12"/>
  <c r="AE6"/>
  <c r="AB57"/>
  <c r="AB62"/>
  <c r="AB58"/>
  <c r="AB50"/>
  <c r="AB54"/>
  <c r="AB55"/>
  <c r="AB49"/>
  <c r="AB60"/>
  <c r="AB61"/>
  <c r="AB53"/>
  <c r="AB56"/>
  <c r="AB52"/>
  <c r="AB59"/>
  <c r="AB51"/>
  <c r="AB48"/>
  <c r="AB47"/>
  <c r="AD6"/>
  <c r="AG23" l="1"/>
  <c r="AG15"/>
  <c r="AG24"/>
  <c r="AG16"/>
  <c r="AG21"/>
  <c r="AG18"/>
  <c r="AG26"/>
  <c r="AG27"/>
  <c r="AG19"/>
  <c r="AG28"/>
  <c r="AG20"/>
  <c r="AG25"/>
  <c r="AG17"/>
  <c r="AG14"/>
  <c r="AG22"/>
  <c r="AG29"/>
  <c r="AG13"/>
  <c r="AD55"/>
  <c r="AD60"/>
  <c r="AD48"/>
  <c r="AD56"/>
  <c r="AD50"/>
  <c r="AD53"/>
  <c r="AD49"/>
  <c r="AD47"/>
  <c r="AD57"/>
  <c r="AD51"/>
  <c r="AD59"/>
  <c r="AD58"/>
  <c r="AD54"/>
  <c r="AD61"/>
  <c r="AD62"/>
  <c r="AD52"/>
  <c r="AF39"/>
  <c r="AF41"/>
  <c r="AF35"/>
  <c r="AF46"/>
  <c r="AF42"/>
  <c r="AF43"/>
  <c r="AF45"/>
  <c r="AF32"/>
  <c r="AF33"/>
  <c r="AF34"/>
  <c r="AF31"/>
  <c r="AF36"/>
  <c r="AF38"/>
  <c r="AF37"/>
  <c r="AF40"/>
  <c r="AF30"/>
  <c r="AF44"/>
  <c r="AF6"/>
  <c r="AE41"/>
  <c r="AE42"/>
  <c r="AE44"/>
  <c r="AE35"/>
  <c r="AE39"/>
  <c r="AE40"/>
  <c r="AE30"/>
  <c r="AE43"/>
  <c r="AE46"/>
  <c r="AE45"/>
  <c r="AE38"/>
  <c r="AE31"/>
  <c r="AE33"/>
  <c r="AE34"/>
  <c r="AE37"/>
  <c r="AE36"/>
  <c r="AE32"/>
  <c r="AC62"/>
  <c r="AC54"/>
  <c r="AC59"/>
  <c r="AC51"/>
  <c r="AC60"/>
  <c r="AC49"/>
  <c r="AC50"/>
  <c r="AC56"/>
  <c r="AC58"/>
  <c r="AC57"/>
  <c r="AC53"/>
  <c r="AC47"/>
  <c r="AC55"/>
  <c r="AC61"/>
  <c r="AC48"/>
  <c r="AC52"/>
  <c r="AH12"/>
  <c r="AH28" l="1"/>
  <c r="AH20"/>
  <c r="AH25"/>
  <c r="AH17"/>
  <c r="AH26"/>
  <c r="AH18"/>
  <c r="AH15"/>
  <c r="AH23"/>
  <c r="AH29"/>
  <c r="AH21"/>
  <c r="AH14"/>
  <c r="AH27"/>
  <c r="AH24"/>
  <c r="AH16"/>
  <c r="AH13"/>
  <c r="AH22"/>
  <c r="AH19"/>
  <c r="AF61"/>
  <c r="AF53"/>
  <c r="AF55"/>
  <c r="AF56"/>
  <c r="AF58"/>
  <c r="AF51"/>
  <c r="AF47"/>
  <c r="AF48"/>
  <c r="AF60"/>
  <c r="AF50"/>
  <c r="AF52"/>
  <c r="AF54"/>
  <c r="AF57"/>
  <c r="AF62"/>
  <c r="AF59"/>
  <c r="AF49"/>
  <c r="AI12"/>
  <c r="AH6" s="1"/>
  <c r="AE56"/>
  <c r="AE61"/>
  <c r="AE57"/>
  <c r="AE53"/>
  <c r="AE60"/>
  <c r="AE52"/>
  <c r="AE54"/>
  <c r="AE55"/>
  <c r="AE62"/>
  <c r="AE47"/>
  <c r="AE58"/>
  <c r="AE51"/>
  <c r="AE59"/>
  <c r="AE49"/>
  <c r="AE50"/>
  <c r="AE48"/>
  <c r="AG43"/>
  <c r="AG44"/>
  <c r="AG36"/>
  <c r="AG33"/>
  <c r="AG34"/>
  <c r="AG42"/>
  <c r="AG31"/>
  <c r="AG37"/>
  <c r="AG39"/>
  <c r="AG38"/>
  <c r="AG30"/>
  <c r="AG32"/>
  <c r="AG40"/>
  <c r="AG41"/>
  <c r="AG35"/>
  <c r="AG45"/>
  <c r="AG46"/>
  <c r="AG6"/>
  <c r="AG62" l="1"/>
  <c r="AG54"/>
  <c r="AG56"/>
  <c r="AG52"/>
  <c r="AG47"/>
  <c r="AG53"/>
  <c r="AG49"/>
  <c r="AG60"/>
  <c r="AG59"/>
  <c r="AG55"/>
  <c r="AG58"/>
  <c r="AG61"/>
  <c r="AG57"/>
  <c r="AG51"/>
  <c r="AG48"/>
  <c r="AG50"/>
  <c r="AH44"/>
  <c r="AH36"/>
  <c r="AH41"/>
  <c r="AH39"/>
  <c r="AH30"/>
  <c r="AH35"/>
  <c r="AH43"/>
  <c r="AH33"/>
  <c r="AH46"/>
  <c r="AH40"/>
  <c r="AH37"/>
  <c r="AH42"/>
  <c r="AH32"/>
  <c r="AH45"/>
  <c r="AH34"/>
  <c r="AH31"/>
  <c r="AH38"/>
  <c r="AH59" l="1"/>
  <c r="AH62"/>
  <c r="AH58"/>
  <c r="AH48"/>
  <c r="AH54"/>
  <c r="AH49"/>
  <c r="AH52"/>
  <c r="AH50"/>
  <c r="AH55"/>
  <c r="AH57"/>
  <c r="AH53"/>
  <c r="AH60"/>
  <c r="AH61"/>
  <c r="AH56"/>
  <c r="AH51"/>
  <c r="AH47"/>
</calcChain>
</file>

<file path=xl/sharedStrings.xml><?xml version="1.0" encoding="utf-8"?>
<sst xmlns="http://schemas.openxmlformats.org/spreadsheetml/2006/main" count="727" uniqueCount="94">
  <si>
    <t>MIXING</t>
  </si>
  <si>
    <t>TT</t>
  </si>
  <si>
    <t>RELIEF</t>
  </si>
  <si>
    <t>CDI RIF CDD TBG</t>
  </si>
  <si>
    <t>OP DIE/LD DIE</t>
  </si>
  <si>
    <t>CLOSED</t>
  </si>
  <si>
    <t>FERIE</t>
  </si>
  <si>
    <t>S</t>
  </si>
  <si>
    <t>M</t>
  </si>
  <si>
    <t>J</t>
  </si>
  <si>
    <t>SV</t>
  </si>
  <si>
    <t>N</t>
  </si>
  <si>
    <t>EQ</t>
  </si>
  <si>
    <t>LD</t>
  </si>
  <si>
    <t>OP DYE</t>
  </si>
  <si>
    <t>CDI RIF / CDD TBG</t>
  </si>
  <si>
    <t>Jour de l'An</t>
  </si>
  <si>
    <t>Vendredi Saint</t>
  </si>
  <si>
    <t>Lundi de Pâques</t>
  </si>
  <si>
    <t>Fête du Travail</t>
  </si>
  <si>
    <t>Victoire 45</t>
  </si>
  <si>
    <t>Jeudi de l'Ascension</t>
  </si>
  <si>
    <t>Pâques</t>
  </si>
  <si>
    <t>Lundi de Pentecôte</t>
  </si>
  <si>
    <t>Fête Nationale</t>
  </si>
  <si>
    <t>Assomption</t>
  </si>
  <si>
    <t>Toussaint</t>
  </si>
  <si>
    <t>Armistice</t>
  </si>
  <si>
    <t>Noël</t>
  </si>
  <si>
    <t>Saint-Sylvestre</t>
  </si>
  <si>
    <t>MALADIE</t>
  </si>
  <si>
    <t>CONGÉ</t>
  </si>
  <si>
    <t>sv</t>
  </si>
  <si>
    <t>mixing</t>
  </si>
  <si>
    <t>OP1</t>
  </si>
  <si>
    <t>OP2</t>
  </si>
  <si>
    <t>OP3</t>
  </si>
  <si>
    <t>Chef d'Atelier</t>
  </si>
  <si>
    <t>Du</t>
  </si>
  <si>
    <t>Au</t>
  </si>
  <si>
    <t>Initiales</t>
  </si>
  <si>
    <t>Nombre de postes</t>
  </si>
  <si>
    <t>E4</t>
  </si>
  <si>
    <t>ê</t>
  </si>
  <si>
    <t>début cycle 5x8</t>
  </si>
  <si>
    <t>MOP</t>
  </si>
  <si>
    <t>AAA</t>
  </si>
  <si>
    <t>BBB</t>
  </si>
  <si>
    <t>CCC</t>
  </si>
  <si>
    <t>DDD</t>
  </si>
  <si>
    <t>EEE</t>
  </si>
  <si>
    <t>AAB</t>
  </si>
  <si>
    <t>AAC</t>
  </si>
  <si>
    <t>AAD</t>
  </si>
  <si>
    <t>AAE</t>
  </si>
  <si>
    <t>AAF</t>
  </si>
  <si>
    <t>AAG</t>
  </si>
  <si>
    <t>AAH</t>
  </si>
  <si>
    <t>BBC</t>
  </si>
  <si>
    <t>BBD</t>
  </si>
  <si>
    <t>BBE</t>
  </si>
  <si>
    <t>BBF</t>
  </si>
  <si>
    <t>BBG</t>
  </si>
  <si>
    <t>BBH</t>
  </si>
  <si>
    <t>BBI</t>
  </si>
  <si>
    <t>CCA</t>
  </si>
  <si>
    <t>CCB</t>
  </si>
  <si>
    <t>CCD</t>
  </si>
  <si>
    <t>CCE</t>
  </si>
  <si>
    <t>CCF</t>
  </si>
  <si>
    <t>CCG</t>
  </si>
  <si>
    <t>CCH</t>
  </si>
  <si>
    <t>CCI</t>
  </si>
  <si>
    <t>DDB</t>
  </si>
  <si>
    <t>DDC</t>
  </si>
  <si>
    <t>EEA</t>
  </si>
  <si>
    <t>EEB</t>
  </si>
  <si>
    <t>EEC</t>
  </si>
  <si>
    <t>EED</t>
  </si>
  <si>
    <t>EEF</t>
  </si>
  <si>
    <t>EEG</t>
  </si>
  <si>
    <t>EEH</t>
  </si>
  <si>
    <t>DDE</t>
  </si>
  <si>
    <t>DDF</t>
  </si>
  <si>
    <t>DDH</t>
  </si>
  <si>
    <t>DDI</t>
  </si>
  <si>
    <t>DDJ</t>
  </si>
  <si>
    <t>SSS</t>
  </si>
  <si>
    <t>TTT</t>
  </si>
  <si>
    <t>XXX</t>
  </si>
  <si>
    <t>YYY</t>
  </si>
  <si>
    <t>ZZZ</t>
  </si>
  <si>
    <t>MMM</t>
  </si>
  <si>
    <t>QQQ</t>
  </si>
</sst>
</file>

<file path=xl/styles.xml><?xml version="1.0" encoding="utf-8"?>
<styleSheet xmlns="http://schemas.openxmlformats.org/spreadsheetml/2006/main">
  <numFmts count="3">
    <numFmt numFmtId="164" formatCode="dd"/>
    <numFmt numFmtId="165" formatCode="[$-40C]dd\-mmm\-yy;@"/>
    <numFmt numFmtId="166" formatCode="[$-40C]d\-mmm\-yy;@"/>
  </numFmts>
  <fonts count="2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sz val="9"/>
      <color rgb="FF7030A0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indexed="10"/>
      <name val="Arial"/>
      <family val="2"/>
    </font>
    <font>
      <b/>
      <sz val="1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1"/>
      <color theme="1"/>
      <name val="Wingdings"/>
      <charset val="2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indexed="10"/>
      <name val="Calibri"/>
      <family val="2"/>
      <scheme val="minor"/>
    </font>
    <font>
      <sz val="10"/>
      <color indexed="10"/>
      <name val="Calibri"/>
      <family val="2"/>
      <scheme val="minor"/>
    </font>
    <font>
      <sz val="11"/>
      <name val="Wingdings"/>
      <charset val="2"/>
    </font>
    <font>
      <sz val="11"/>
      <color rgb="FF00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</fills>
  <borders count="10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double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double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DashDotDot">
        <color indexed="64"/>
      </left>
      <right/>
      <top style="mediumDashDotDot">
        <color indexed="64"/>
      </top>
      <bottom style="double">
        <color indexed="64"/>
      </bottom>
      <diagonal/>
    </border>
    <border>
      <left/>
      <right/>
      <top style="mediumDashDotDot">
        <color indexed="64"/>
      </top>
      <bottom style="double">
        <color indexed="64"/>
      </bottom>
      <diagonal/>
    </border>
    <border>
      <left/>
      <right style="mediumDashDotDot">
        <color indexed="64"/>
      </right>
      <top style="mediumDashDotDot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20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 applyFill="1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39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0" fontId="2" fillId="0" borderId="36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37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40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44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47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2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/>
    </xf>
    <xf numFmtId="0" fontId="2" fillId="0" borderId="53" xfId="0" applyFont="1" applyFill="1" applyBorder="1" applyAlignment="1">
      <alignment horizontal="center" vertical="center"/>
    </xf>
    <xf numFmtId="0" fontId="2" fillId="0" borderId="54" xfId="0" applyFont="1" applyFill="1" applyBorder="1" applyAlignment="1">
      <alignment horizontal="center" vertical="center"/>
    </xf>
    <xf numFmtId="0" fontId="2" fillId="0" borderId="57" xfId="0" applyFont="1" applyFill="1" applyBorder="1" applyAlignment="1">
      <alignment horizontal="center" vertical="center"/>
    </xf>
    <xf numFmtId="0" fontId="2" fillId="0" borderId="58" xfId="0" applyFont="1" applyFill="1" applyBorder="1" applyAlignment="1">
      <alignment horizontal="center" vertical="center"/>
    </xf>
    <xf numFmtId="0" fontId="2" fillId="0" borderId="60" xfId="0" applyFont="1" applyFill="1" applyBorder="1" applyAlignment="1">
      <alignment horizontal="center" vertical="center"/>
    </xf>
    <xf numFmtId="0" fontId="2" fillId="0" borderId="59" xfId="0" applyFont="1" applyFill="1" applyBorder="1" applyAlignment="1">
      <alignment horizontal="center" vertical="center"/>
    </xf>
    <xf numFmtId="0" fontId="2" fillId="0" borderId="61" xfId="0" applyFont="1" applyFill="1" applyBorder="1" applyAlignment="1">
      <alignment horizontal="center" vertical="center"/>
    </xf>
    <xf numFmtId="0" fontId="2" fillId="0" borderId="6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0" xfId="0" applyFont="1"/>
    <xf numFmtId="0" fontId="4" fillId="0" borderId="14" xfId="0" applyFont="1" applyFill="1" applyBorder="1" applyAlignment="1">
      <alignment horizontal="center" vertical="center"/>
    </xf>
    <xf numFmtId="0" fontId="2" fillId="0" borderId="72" xfId="0" applyFont="1" applyFill="1" applyBorder="1" applyAlignment="1">
      <alignment horizontal="center" vertical="center"/>
    </xf>
    <xf numFmtId="166" fontId="7" fillId="0" borderId="74" xfId="0" applyNumberFormat="1" applyFont="1" applyBorder="1" applyAlignment="1">
      <alignment horizontal="center" vertical="center"/>
    </xf>
    <xf numFmtId="166" fontId="1" fillId="0" borderId="71" xfId="0" applyNumberFormat="1" applyFont="1" applyBorder="1" applyAlignment="1">
      <alignment horizontal="center" vertical="center"/>
    </xf>
    <xf numFmtId="166" fontId="7" fillId="0" borderId="0" xfId="0" applyNumberFormat="1" applyFont="1" applyFill="1" applyBorder="1" applyAlignment="1">
      <alignment horizontal="center" vertical="center"/>
    </xf>
    <xf numFmtId="166" fontId="1" fillId="0" borderId="76" xfId="0" applyNumberFormat="1" applyFont="1" applyFill="1" applyBorder="1" applyAlignment="1">
      <alignment horizontal="center" vertical="center"/>
    </xf>
    <xf numFmtId="166" fontId="7" fillId="0" borderId="0" xfId="0" applyNumberFormat="1" applyFont="1" applyBorder="1" applyAlignment="1">
      <alignment horizontal="center" vertical="center"/>
    </xf>
    <xf numFmtId="166" fontId="1" fillId="0" borderId="76" xfId="0" applyNumberFormat="1" applyFont="1" applyBorder="1" applyAlignment="1">
      <alignment horizontal="center" vertical="center"/>
    </xf>
    <xf numFmtId="166" fontId="7" fillId="0" borderId="78" xfId="0" applyNumberFormat="1" applyFont="1" applyBorder="1" applyAlignment="1">
      <alignment horizontal="center" vertical="center"/>
    </xf>
    <xf numFmtId="166" fontId="1" fillId="0" borderId="79" xfId="0" applyNumberFormat="1" applyFont="1" applyBorder="1" applyAlignment="1">
      <alignment horizontal="center" vertical="center"/>
    </xf>
    <xf numFmtId="0" fontId="6" fillId="5" borderId="3" xfId="0" applyNumberFormat="1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7" fillId="5" borderId="20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1" fillId="0" borderId="81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7" fillId="0" borderId="80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164" fontId="14" fillId="6" borderId="9" xfId="0" applyNumberFormat="1" applyFont="1" applyFill="1" applyBorder="1" applyAlignment="1">
      <alignment horizontal="center" vertical="center"/>
    </xf>
    <xf numFmtId="164" fontId="14" fillId="6" borderId="10" xfId="0" applyNumberFormat="1" applyFont="1" applyFill="1" applyBorder="1" applyAlignment="1">
      <alignment horizontal="center" vertical="center"/>
    </xf>
    <xf numFmtId="164" fontId="14" fillId="6" borderId="11" xfId="0" applyNumberFormat="1" applyFont="1" applyFill="1" applyBorder="1" applyAlignment="1">
      <alignment horizontal="center" vertical="center"/>
    </xf>
    <xf numFmtId="164" fontId="14" fillId="6" borderId="18" xfId="0" applyNumberFormat="1" applyFont="1" applyFill="1" applyBorder="1" applyAlignment="1">
      <alignment horizontal="center" vertical="center"/>
    </xf>
    <xf numFmtId="164" fontId="14" fillId="6" borderId="12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left" vertical="top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Border="1" applyAlignment="1">
      <alignment vertical="center"/>
    </xf>
    <xf numFmtId="165" fontId="0" fillId="0" borderId="0" xfId="0" applyNumberFormat="1"/>
    <xf numFmtId="0" fontId="0" fillId="0" borderId="0" xfId="0" applyBorder="1"/>
    <xf numFmtId="0" fontId="0" fillId="0" borderId="86" xfId="0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14" fontId="0" fillId="0" borderId="84" xfId="0" applyNumberFormat="1" applyBorder="1" applyAlignment="1">
      <alignment horizontal="center" vertical="center"/>
    </xf>
    <xf numFmtId="14" fontId="0" fillId="0" borderId="86" xfId="0" applyNumberFormat="1" applyBorder="1" applyAlignment="1">
      <alignment horizontal="center" vertical="center"/>
    </xf>
    <xf numFmtId="0" fontId="0" fillId="8" borderId="65" xfId="0" applyFill="1" applyBorder="1" applyAlignment="1">
      <alignment horizontal="center" vertical="center"/>
    </xf>
    <xf numFmtId="0" fontId="0" fillId="8" borderId="66" xfId="0" applyFill="1" applyBorder="1" applyAlignment="1">
      <alignment horizontal="center" vertical="center"/>
    </xf>
    <xf numFmtId="0" fontId="21" fillId="9" borderId="0" xfId="0" applyFont="1" applyFill="1" applyBorder="1"/>
    <xf numFmtId="0" fontId="21" fillId="9" borderId="0" xfId="0" applyFont="1" applyFill="1" applyAlignment="1">
      <alignment horizontal="center" vertical="center"/>
    </xf>
    <xf numFmtId="164" fontId="21" fillId="9" borderId="0" xfId="0" applyNumberFormat="1" applyFont="1" applyFill="1" applyAlignment="1">
      <alignment horizontal="center" vertical="center"/>
    </xf>
    <xf numFmtId="0" fontId="12" fillId="10" borderId="1" xfId="0" applyFont="1" applyFill="1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88" xfId="0" applyBorder="1" applyAlignment="1">
      <alignment horizontal="center" vertical="center"/>
    </xf>
    <xf numFmtId="0" fontId="0" fillId="0" borderId="92" xfId="0" applyBorder="1" applyAlignment="1">
      <alignment horizontal="center" vertical="center"/>
    </xf>
    <xf numFmtId="0" fontId="0" fillId="0" borderId="93" xfId="0" applyBorder="1" applyAlignment="1">
      <alignment horizontal="center" vertical="center"/>
    </xf>
    <xf numFmtId="0" fontId="0" fillId="0" borderId="94" xfId="0" applyBorder="1" applyAlignment="1">
      <alignment horizontal="center" vertical="center"/>
    </xf>
    <xf numFmtId="0" fontId="0" fillId="0" borderId="96" xfId="0" applyBorder="1" applyAlignment="1">
      <alignment horizontal="center" vertical="center"/>
    </xf>
    <xf numFmtId="0" fontId="0" fillId="0" borderId="95" xfId="0" applyBorder="1" applyAlignment="1">
      <alignment horizontal="center" vertical="center"/>
    </xf>
    <xf numFmtId="0" fontId="0" fillId="0" borderId="99" xfId="0" applyBorder="1" applyAlignment="1">
      <alignment horizontal="center" vertical="center"/>
    </xf>
    <xf numFmtId="0" fontId="0" fillId="0" borderId="98" xfId="0" applyBorder="1" applyAlignment="1">
      <alignment horizontal="center" vertical="center"/>
    </xf>
    <xf numFmtId="0" fontId="0" fillId="0" borderId="97" xfId="0" applyBorder="1" applyAlignment="1">
      <alignment horizontal="center" vertical="center"/>
    </xf>
    <xf numFmtId="0" fontId="0" fillId="0" borderId="100" xfId="0" applyBorder="1" applyAlignment="1">
      <alignment horizontal="center" vertical="center"/>
    </xf>
    <xf numFmtId="0" fontId="0" fillId="0" borderId="101" xfId="0" applyBorder="1" applyAlignment="1">
      <alignment horizontal="center" vertical="center"/>
    </xf>
    <xf numFmtId="0" fontId="0" fillId="0" borderId="102" xfId="0" applyBorder="1" applyAlignment="1">
      <alignment horizontal="center" vertical="center"/>
    </xf>
    <xf numFmtId="0" fontId="0" fillId="0" borderId="103" xfId="0" applyBorder="1" applyAlignment="1">
      <alignment horizontal="center" vertical="center"/>
    </xf>
    <xf numFmtId="0" fontId="13" fillId="12" borderId="1" xfId="0" applyFont="1" applyFill="1" applyBorder="1" applyAlignment="1">
      <alignment horizontal="center"/>
    </xf>
    <xf numFmtId="0" fontId="13" fillId="13" borderId="1" xfId="0" applyFont="1" applyFill="1" applyBorder="1" applyAlignment="1">
      <alignment horizontal="center"/>
    </xf>
    <xf numFmtId="0" fontId="13" fillId="14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2" fillId="0" borderId="1" xfId="0" applyFont="1" applyBorder="1" applyAlignment="1">
      <alignment horizontal="center"/>
    </xf>
    <xf numFmtId="0" fontId="23" fillId="0" borderId="0" xfId="0" applyFont="1" applyAlignment="1">
      <alignment horizontal="center" vertical="center"/>
    </xf>
    <xf numFmtId="0" fontId="23" fillId="0" borderId="0" xfId="0" applyFont="1" applyBorder="1" applyAlignment="1">
      <alignment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13" fillId="15" borderId="1" xfId="0" applyFont="1" applyFill="1" applyBorder="1" applyAlignment="1">
      <alignment horizontal="center"/>
    </xf>
    <xf numFmtId="0" fontId="27" fillId="0" borderId="45" xfId="0" applyFont="1" applyFill="1" applyBorder="1" applyAlignment="1">
      <alignment horizontal="left" vertical="top"/>
    </xf>
    <xf numFmtId="0" fontId="1" fillId="0" borderId="44" xfId="0" applyFont="1" applyBorder="1" applyAlignment="1">
      <alignment horizontal="left" vertical="center"/>
    </xf>
    <xf numFmtId="16" fontId="2" fillId="0" borderId="44" xfId="0" quotePrefix="1" applyNumberFormat="1" applyFont="1" applyBorder="1" applyAlignment="1">
      <alignment horizontal="center"/>
    </xf>
    <xf numFmtId="0" fontId="2" fillId="0" borderId="46" xfId="0" applyFont="1" applyBorder="1"/>
    <xf numFmtId="0" fontId="11" fillId="0" borderId="73" xfId="0" applyFont="1" applyBorder="1" applyAlignment="1">
      <alignment horizontal="center" vertical="center" textRotation="90"/>
    </xf>
    <xf numFmtId="0" fontId="11" fillId="0" borderId="75" xfId="0" applyFont="1" applyBorder="1" applyAlignment="1">
      <alignment horizontal="center" vertical="center" textRotation="90"/>
    </xf>
    <xf numFmtId="0" fontId="11" fillId="0" borderId="77" xfId="0" applyFont="1" applyBorder="1" applyAlignment="1">
      <alignment horizontal="center" vertical="center" textRotation="90"/>
    </xf>
    <xf numFmtId="165" fontId="1" fillId="0" borderId="68" xfId="0" applyNumberFormat="1" applyFont="1" applyBorder="1" applyAlignment="1">
      <alignment horizontal="center" vertical="center" textRotation="90"/>
    </xf>
    <xf numFmtId="165" fontId="1" fillId="0" borderId="69" xfId="0" applyNumberFormat="1" applyFont="1" applyBorder="1" applyAlignment="1">
      <alignment horizontal="center" vertical="center" textRotation="90"/>
    </xf>
    <xf numFmtId="0" fontId="1" fillId="0" borderId="69" xfId="0" applyFont="1" applyBorder="1" applyAlignment="1">
      <alignment horizontal="center" vertical="center" textRotation="90"/>
    </xf>
    <xf numFmtId="0" fontId="1" fillId="0" borderId="70" xfId="0" applyFont="1" applyBorder="1" applyAlignment="1">
      <alignment horizontal="center" vertical="center" textRotation="90"/>
    </xf>
    <xf numFmtId="0" fontId="0" fillId="8" borderId="66" xfId="0" applyFill="1" applyBorder="1" applyAlignment="1">
      <alignment horizontal="center" vertical="center" wrapText="1"/>
    </xf>
    <xf numFmtId="0" fontId="0" fillId="8" borderId="67" xfId="0" applyFill="1" applyBorder="1" applyAlignment="1">
      <alignment horizontal="center" vertical="center" wrapText="1"/>
    </xf>
    <xf numFmtId="0" fontId="0" fillId="5" borderId="86" xfId="0" applyFill="1" applyBorder="1" applyAlignment="1">
      <alignment horizontal="center" vertical="center"/>
    </xf>
    <xf numFmtId="0" fontId="0" fillId="5" borderId="85" xfId="0" applyFill="1" applyBorder="1" applyAlignment="1">
      <alignment horizontal="center" vertical="center"/>
    </xf>
    <xf numFmtId="17" fontId="8" fillId="5" borderId="63" xfId="0" applyNumberFormat="1" applyFont="1" applyFill="1" applyBorder="1" applyAlignment="1">
      <alignment horizontal="center" vertical="center"/>
    </xf>
    <xf numFmtId="17" fontId="8" fillId="5" borderId="64" xfId="0" applyNumberFormat="1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center" vertical="center"/>
    </xf>
    <xf numFmtId="0" fontId="9" fillId="5" borderId="14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9" fillId="5" borderId="43" xfId="0" applyFont="1" applyFill="1" applyBorder="1" applyAlignment="1">
      <alignment horizontal="center" vertical="center"/>
    </xf>
    <xf numFmtId="0" fontId="6" fillId="5" borderId="26" xfId="0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0" fontId="0" fillId="11" borderId="38" xfId="0" applyFill="1" applyBorder="1" applyAlignment="1">
      <alignment horizontal="center" vertical="center"/>
    </xf>
    <xf numFmtId="0" fontId="0" fillId="11" borderId="57" xfId="0" applyFill="1" applyBorder="1" applyAlignment="1">
      <alignment horizontal="center" vertical="center"/>
    </xf>
    <xf numFmtId="0" fontId="0" fillId="11" borderId="37" xfId="0" applyFill="1" applyBorder="1" applyAlignment="1">
      <alignment horizontal="center" vertical="center"/>
    </xf>
    <xf numFmtId="0" fontId="0" fillId="11" borderId="24" xfId="0" applyFill="1" applyBorder="1" applyAlignment="1">
      <alignment horizontal="center" vertical="center"/>
    </xf>
    <xf numFmtId="0" fontId="0" fillId="11" borderId="40" xfId="0" applyFill="1" applyBorder="1" applyAlignment="1">
      <alignment horizontal="center" vertical="center"/>
    </xf>
    <xf numFmtId="0" fontId="0" fillId="11" borderId="23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1" fillId="5" borderId="43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1" fillId="5" borderId="48" xfId="0" applyFont="1" applyFill="1" applyBorder="1" applyAlignment="1">
      <alignment horizontal="center" vertical="center"/>
    </xf>
    <xf numFmtId="0" fontId="1" fillId="5" borderId="49" xfId="0" applyFont="1" applyFill="1" applyBorder="1" applyAlignment="1">
      <alignment horizontal="center" vertical="center"/>
    </xf>
    <xf numFmtId="0" fontId="17" fillId="11" borderId="86" xfId="0" applyFont="1" applyFill="1" applyBorder="1" applyAlignment="1">
      <alignment horizontal="center" vertical="center"/>
    </xf>
    <xf numFmtId="0" fontId="17" fillId="11" borderId="85" xfId="0" applyFont="1" applyFill="1" applyBorder="1" applyAlignment="1">
      <alignment horizontal="center" vertical="center"/>
    </xf>
    <xf numFmtId="0" fontId="16" fillId="11" borderId="65" xfId="0" applyFont="1" applyFill="1" applyBorder="1" applyAlignment="1">
      <alignment horizontal="center" vertical="center"/>
    </xf>
    <xf numFmtId="0" fontId="16" fillId="11" borderId="83" xfId="0" applyFont="1" applyFill="1" applyBorder="1" applyAlignment="1">
      <alignment horizontal="center" vertical="center"/>
    </xf>
    <xf numFmtId="0" fontId="16" fillId="11" borderId="66" xfId="0" applyFont="1" applyFill="1" applyBorder="1" applyAlignment="1">
      <alignment horizontal="center" vertical="center"/>
    </xf>
    <xf numFmtId="0" fontId="16" fillId="11" borderId="1" xfId="0" applyFont="1" applyFill="1" applyBorder="1" applyAlignment="1">
      <alignment horizontal="center" vertical="center"/>
    </xf>
    <xf numFmtId="0" fontId="16" fillId="11" borderId="67" xfId="0" applyFont="1" applyFill="1" applyBorder="1" applyAlignment="1">
      <alignment horizontal="center" vertical="center"/>
    </xf>
    <xf numFmtId="0" fontId="16" fillId="11" borderId="50" xfId="0" applyFont="1" applyFill="1" applyBorder="1" applyAlignment="1">
      <alignment horizontal="center" vertical="center"/>
    </xf>
    <xf numFmtId="0" fontId="18" fillId="3" borderId="83" xfId="0" applyFont="1" applyFill="1" applyBorder="1" applyAlignment="1">
      <alignment horizontal="center" vertical="center"/>
    </xf>
    <xf numFmtId="0" fontId="18" fillId="3" borderId="50" xfId="0" applyFont="1" applyFill="1" applyBorder="1" applyAlignment="1">
      <alignment horizontal="center" vertical="center"/>
    </xf>
    <xf numFmtId="0" fontId="1" fillId="5" borderId="55" xfId="0" applyFont="1" applyFill="1" applyBorder="1" applyAlignment="1">
      <alignment horizontal="center" vertical="center"/>
    </xf>
    <xf numFmtId="0" fontId="1" fillId="5" borderId="56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8" fillId="12" borderId="83" xfId="0" applyFont="1" applyFill="1" applyBorder="1" applyAlignment="1">
      <alignment horizontal="center" vertical="center"/>
    </xf>
    <xf numFmtId="0" fontId="18" fillId="12" borderId="50" xfId="0" applyFont="1" applyFill="1" applyBorder="1" applyAlignment="1">
      <alignment horizontal="center" vertical="center"/>
    </xf>
    <xf numFmtId="0" fontId="18" fillId="13" borderId="83" xfId="0" applyFont="1" applyFill="1" applyBorder="1" applyAlignment="1">
      <alignment horizontal="center" vertical="center"/>
    </xf>
    <xf numFmtId="0" fontId="18" fillId="13" borderId="50" xfId="0" applyFont="1" applyFill="1" applyBorder="1" applyAlignment="1">
      <alignment horizontal="center" vertical="center"/>
    </xf>
    <xf numFmtId="0" fontId="18" fillId="14" borderId="83" xfId="0" applyFont="1" applyFill="1" applyBorder="1" applyAlignment="1">
      <alignment horizontal="center" vertical="center"/>
    </xf>
    <xf numFmtId="0" fontId="18" fillId="14" borderId="50" xfId="0" applyFont="1" applyFill="1" applyBorder="1" applyAlignment="1">
      <alignment horizontal="center" vertical="center"/>
    </xf>
    <xf numFmtId="0" fontId="18" fillId="15" borderId="84" xfId="0" applyFont="1" applyFill="1" applyBorder="1" applyAlignment="1">
      <alignment horizontal="center" vertical="center"/>
    </xf>
    <xf numFmtId="0" fontId="18" fillId="15" borderId="85" xfId="0" applyFont="1" applyFill="1" applyBorder="1" applyAlignment="1">
      <alignment horizontal="center" vertical="center"/>
    </xf>
    <xf numFmtId="0" fontId="16" fillId="11" borderId="84" xfId="0" applyFont="1" applyFill="1" applyBorder="1" applyAlignment="1">
      <alignment horizontal="center" vertical="center"/>
    </xf>
    <xf numFmtId="0" fontId="16" fillId="11" borderId="85" xfId="0" applyFont="1" applyFill="1" applyBorder="1" applyAlignment="1">
      <alignment horizontal="center" vertical="center"/>
    </xf>
    <xf numFmtId="0" fontId="18" fillId="7" borderId="65" xfId="0" applyFont="1" applyFill="1" applyBorder="1" applyAlignment="1">
      <alignment horizontal="center" vertical="center"/>
    </xf>
    <xf numFmtId="0" fontId="18" fillId="7" borderId="67" xfId="0" applyFont="1" applyFill="1" applyBorder="1" applyAlignment="1">
      <alignment horizontal="center" vertical="center"/>
    </xf>
    <xf numFmtId="0" fontId="17" fillId="11" borderId="84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4" fillId="11" borderId="88" xfId="0" applyFont="1" applyFill="1" applyBorder="1" applyAlignment="1">
      <alignment horizontal="center" vertical="center"/>
    </xf>
    <xf numFmtId="0" fontId="24" fillId="11" borderId="90" xfId="0" applyFont="1" applyFill="1" applyBorder="1" applyAlignment="1">
      <alignment horizontal="center" vertical="center"/>
    </xf>
    <xf numFmtId="0" fontId="24" fillId="11" borderId="92" xfId="0" applyFont="1" applyFill="1" applyBorder="1" applyAlignment="1">
      <alignment horizontal="center" vertical="center"/>
    </xf>
    <xf numFmtId="0" fontId="9" fillId="11" borderId="87" xfId="0" applyFont="1" applyFill="1" applyBorder="1" applyAlignment="1">
      <alignment horizontal="center" vertical="center"/>
    </xf>
    <xf numFmtId="0" fontId="9" fillId="11" borderId="19" xfId="0" applyFont="1" applyFill="1" applyBorder="1" applyAlignment="1">
      <alignment horizontal="center" vertical="center"/>
    </xf>
    <xf numFmtId="0" fontId="9" fillId="11" borderId="93" xfId="0" applyFont="1" applyFill="1" applyBorder="1" applyAlignment="1">
      <alignment horizontal="center" vertical="center"/>
    </xf>
    <xf numFmtId="0" fontId="19" fillId="11" borderId="89" xfId="0" applyFont="1" applyFill="1" applyBorder="1" applyAlignment="1">
      <alignment horizontal="center" vertical="center" wrapText="1"/>
    </xf>
    <xf numFmtId="0" fontId="19" fillId="11" borderId="91" xfId="0" applyFont="1" applyFill="1" applyBorder="1" applyAlignment="1">
      <alignment horizontal="center" vertical="center" wrapText="1"/>
    </xf>
    <xf numFmtId="0" fontId="19" fillId="11" borderId="94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6" fillId="11" borderId="88" xfId="0" applyFont="1" applyFill="1" applyBorder="1" applyAlignment="1">
      <alignment horizontal="center" vertical="center"/>
    </xf>
    <xf numFmtId="0" fontId="26" fillId="11" borderId="90" xfId="0" applyFont="1" applyFill="1" applyBorder="1" applyAlignment="1">
      <alignment horizontal="center" vertical="center"/>
    </xf>
    <xf numFmtId="0" fontId="26" fillId="11" borderId="92" xfId="0" applyFont="1" applyFill="1" applyBorder="1" applyAlignment="1">
      <alignment horizontal="center" vertical="center"/>
    </xf>
  </cellXfs>
  <cellStyles count="1">
    <cellStyle name="Normal" xfId="0" builtinId="0"/>
  </cellStyles>
  <dxfs count="382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ont>
        <b/>
        <i val="0"/>
      </font>
    </dxf>
    <dxf>
      <font>
        <b val="0"/>
        <i val="0"/>
        <color rgb="FFFF0000"/>
      </font>
    </dxf>
    <dxf>
      <font>
        <color rgb="FF7030A0"/>
      </font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ont>
        <b/>
        <i val="0"/>
      </font>
    </dxf>
    <dxf>
      <font>
        <b val="0"/>
        <i val="0"/>
        <color rgb="FFFF0000"/>
      </font>
    </dxf>
    <dxf>
      <font>
        <color rgb="FF7030A0"/>
      </font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ont>
        <b/>
        <i val="0"/>
      </font>
    </dxf>
    <dxf>
      <font>
        <b val="0"/>
        <i val="0"/>
        <color rgb="FFFF0000"/>
      </font>
    </dxf>
    <dxf>
      <font>
        <color rgb="FF7030A0"/>
      </font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ont>
        <b/>
        <i val="0"/>
      </font>
    </dxf>
    <dxf>
      <font>
        <b val="0"/>
        <i val="0"/>
        <color rgb="FFFF0000"/>
      </font>
    </dxf>
    <dxf>
      <font>
        <color rgb="FF7030A0"/>
      </font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ont>
        <b/>
        <i val="0"/>
      </font>
    </dxf>
    <dxf>
      <font>
        <b val="0"/>
        <i val="0"/>
        <color rgb="FFFF0000"/>
      </font>
    </dxf>
    <dxf>
      <font>
        <color rgb="FF7030A0"/>
      </font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ont>
        <b/>
        <i val="0"/>
      </font>
    </dxf>
    <dxf>
      <font>
        <b val="0"/>
        <i val="0"/>
        <color rgb="FFFF0000"/>
      </font>
    </dxf>
    <dxf>
      <font>
        <color rgb="FF7030A0"/>
      </font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 val="0"/>
        <i val="0"/>
        <color rgb="FFFF0000"/>
      </font>
    </dxf>
    <dxf>
      <font>
        <b/>
        <i val="0"/>
      </font>
    </dxf>
    <dxf>
      <fill>
        <patternFill>
          <bgColor theme="0"/>
        </patternFill>
      </fill>
    </dxf>
    <dxf>
      <font>
        <color rgb="FF7030A0"/>
      </font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ont>
        <b/>
        <i val="0"/>
      </font>
    </dxf>
    <dxf>
      <font>
        <b val="0"/>
        <i val="0"/>
        <color rgb="FFFF0000"/>
      </font>
    </dxf>
    <dxf>
      <font>
        <color rgb="FF7030A0"/>
      </font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ont>
        <b/>
        <i val="0"/>
      </font>
    </dxf>
    <dxf>
      <font>
        <b val="0"/>
        <i val="0"/>
        <color rgb="FFFF0000"/>
      </font>
    </dxf>
    <dxf>
      <font>
        <color rgb="FF7030A0"/>
      </font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ont>
        <b/>
        <i val="0"/>
      </font>
    </dxf>
    <dxf>
      <font>
        <b val="0"/>
        <i val="0"/>
        <color rgb="FFFF0000"/>
      </font>
    </dxf>
    <dxf>
      <font>
        <color rgb="FF7030A0"/>
      </font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ont>
        <b/>
        <i val="0"/>
      </font>
    </dxf>
    <dxf>
      <font>
        <b val="0"/>
        <i val="0"/>
        <color rgb="FFFF0000"/>
      </font>
    </dxf>
    <dxf>
      <font>
        <color rgb="FF7030A0"/>
      </font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b/>
        <i val="0"/>
      </font>
    </dxf>
    <dxf>
      <font>
        <b val="0"/>
        <i val="0"/>
        <color rgb="FFFF0000"/>
      </font>
    </dxf>
    <dxf>
      <font>
        <color rgb="FF7030A0"/>
      </font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/>
        </patternFill>
      </fill>
    </dxf>
    <dxf>
      <fill>
        <patternFill>
          <bgColor theme="0"/>
        </patternFill>
      </fill>
    </dxf>
  </dxfs>
  <tableStyles count="0" defaultTableStyle="TableStyleMedium2" defaultPivotStyle="PivotStyleMedium9"/>
  <colors>
    <mruColors>
      <color rgb="FFCC9900"/>
      <color rgb="FFFF9900"/>
      <color rgb="FFFF3300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69"/>
  <sheetViews>
    <sheetView workbookViewId="0">
      <selection activeCell="G13" sqref="G13"/>
    </sheetView>
  </sheetViews>
  <sheetFormatPr baseColWidth="10" defaultColWidth="9.7109375" defaultRowHeight="20.100000000000001" customHeight="1"/>
  <cols>
    <col min="1" max="2" width="6.7109375" style="1" customWidth="1"/>
    <col min="3" max="4" width="15.7109375" style="1" customWidth="1"/>
    <col min="5" max="5" width="4.7109375" style="1" customWidth="1"/>
    <col min="6" max="16384" width="9.7109375" style="1"/>
  </cols>
  <sheetData>
    <row r="1" spans="1:4" ht="20.100000000000001" customHeight="1">
      <c r="A1" s="137">
        <v>2017</v>
      </c>
      <c r="B1" s="140">
        <f>IF(A1="","",FLOOR(DAY(MINUTE(A1/38)/2+56)&amp;"/5/"&amp;A1,7)-34)</f>
        <v>42841</v>
      </c>
      <c r="C1" s="65" t="s">
        <v>16</v>
      </c>
      <c r="D1" s="66">
        <f>IF($A1="","",DATE($A1,1,1))</f>
        <v>42736</v>
      </c>
    </row>
    <row r="2" spans="1:4" ht="24" customHeight="1">
      <c r="A2" s="138"/>
      <c r="B2" s="141" t="e">
        <f>IF(#REF!="","",FLOOR(DAY(MINUTE(#REF!/38)/2+56)&amp;"/5/"&amp;#REF!,7)-34)</f>
        <v>#REF!</v>
      </c>
      <c r="C2" s="67" t="s">
        <v>17</v>
      </c>
      <c r="D2" s="68">
        <f>IF($B1="","",$B1-2)</f>
        <v>42839</v>
      </c>
    </row>
    <row r="3" spans="1:4" ht="20.100000000000001" customHeight="1">
      <c r="A3" s="138"/>
      <c r="B3" s="141" t="e">
        <f>IF(#REF!="","",FLOOR(DAY(MINUTE(#REF!/38)/2+56)&amp;"/5/"&amp;#REF!,7)-34)</f>
        <v>#REF!</v>
      </c>
      <c r="C3" s="69" t="s">
        <v>18</v>
      </c>
      <c r="D3" s="70">
        <f>IF($B1="","",$B1+1)</f>
        <v>42842</v>
      </c>
    </row>
    <row r="4" spans="1:4" ht="20.100000000000001" customHeight="1">
      <c r="A4" s="138"/>
      <c r="B4" s="141" t="e">
        <f>IF(#REF!="","",FLOOR(DAY(MINUTE(#REF!/38)/2+56)&amp;"/5/"&amp;#REF!,7)-34)</f>
        <v>#REF!</v>
      </c>
      <c r="C4" s="69" t="s">
        <v>19</v>
      </c>
      <c r="D4" s="70">
        <f>IF($A1="","",DATE($A1,5,1))</f>
        <v>42856</v>
      </c>
    </row>
    <row r="5" spans="1:4" ht="20.100000000000001" customHeight="1">
      <c r="A5" s="138"/>
      <c r="B5" s="141" t="e">
        <f>IF(#REF!="","",FLOOR(DAY(MINUTE(#REF!/38)/2+56)&amp;"/5/"&amp;#REF!,7)-34)</f>
        <v>#REF!</v>
      </c>
      <c r="C5" s="69" t="s">
        <v>20</v>
      </c>
      <c r="D5" s="70">
        <f>IF($A1="","",DATE($A1,5,8))</f>
        <v>42863</v>
      </c>
    </row>
    <row r="6" spans="1:4" ht="20.100000000000001" customHeight="1">
      <c r="A6" s="138"/>
      <c r="B6" s="141" t="e">
        <f>IF(#REF!="","",FLOOR(DAY(MINUTE(#REF!/38)/2+56)&amp;"/5/"&amp;#REF!,7)-34)</f>
        <v>#REF!</v>
      </c>
      <c r="C6" s="69" t="s">
        <v>21</v>
      </c>
      <c r="D6" s="70">
        <f>IF($B1="","",$B1+39)</f>
        <v>42880</v>
      </c>
    </row>
    <row r="7" spans="1:4" ht="20.100000000000001" customHeight="1">
      <c r="A7" s="138"/>
      <c r="B7" s="142" t="s">
        <v>22</v>
      </c>
      <c r="C7" s="69" t="s">
        <v>23</v>
      </c>
      <c r="D7" s="70">
        <f>IF($B1="","",$B1+50)</f>
        <v>42891</v>
      </c>
    </row>
    <row r="8" spans="1:4" ht="20.100000000000001" customHeight="1">
      <c r="A8" s="138"/>
      <c r="B8" s="142"/>
      <c r="C8" s="69" t="s">
        <v>24</v>
      </c>
      <c r="D8" s="70">
        <f>IF(A$1="","",DATE($A1,7,14))</f>
        <v>42930</v>
      </c>
    </row>
    <row r="9" spans="1:4" ht="20.100000000000001" customHeight="1">
      <c r="A9" s="138"/>
      <c r="B9" s="142"/>
      <c r="C9" s="69" t="s">
        <v>25</v>
      </c>
      <c r="D9" s="70">
        <f>IF($A1="","",DATE($A1,8,15))</f>
        <v>42962</v>
      </c>
    </row>
    <row r="10" spans="1:4" ht="20.100000000000001" customHeight="1">
      <c r="A10" s="138"/>
      <c r="B10" s="142"/>
      <c r="C10" s="69" t="s">
        <v>26</v>
      </c>
      <c r="D10" s="70">
        <f>IF($A1="","",DATE($A1,11,1))</f>
        <v>43040</v>
      </c>
    </row>
    <row r="11" spans="1:4" ht="20.100000000000001" customHeight="1">
      <c r="A11" s="138"/>
      <c r="B11" s="142"/>
      <c r="C11" s="69" t="s">
        <v>27</v>
      </c>
      <c r="D11" s="70">
        <f>IF($A1="","",DATE($A1,11,11))</f>
        <v>43050</v>
      </c>
    </row>
    <row r="12" spans="1:4" ht="20.100000000000001" customHeight="1">
      <c r="A12" s="138"/>
      <c r="B12" s="142"/>
      <c r="C12" s="69" t="s">
        <v>28</v>
      </c>
      <c r="D12" s="70">
        <f>IF($A1="","",DATE($A1,12,25))</f>
        <v>43094</v>
      </c>
    </row>
    <row r="13" spans="1:4" ht="20.100000000000001" customHeight="1" thickBot="1">
      <c r="A13" s="139"/>
      <c r="B13" s="143"/>
      <c r="C13" s="71" t="s">
        <v>29</v>
      </c>
      <c r="D13" s="72">
        <f>IF($A1="","",DATE($A1,12,26))</f>
        <v>43095</v>
      </c>
    </row>
    <row r="14" spans="1:4" ht="20.100000000000001" customHeight="1">
      <c r="A14" s="137">
        <f>A1+1</f>
        <v>2018</v>
      </c>
      <c r="B14" s="140">
        <f>IF(A14="","",FLOOR(DAY(MINUTE(A14/38)/2+56)&amp;"/5/"&amp;A14,7)-34)</f>
        <v>43191</v>
      </c>
      <c r="C14" s="65" t="s">
        <v>16</v>
      </c>
      <c r="D14" s="66">
        <f>IF($A14="","",DATE($A14,1,1))</f>
        <v>43101</v>
      </c>
    </row>
    <row r="15" spans="1:4" ht="20.100000000000001" customHeight="1">
      <c r="A15" s="138"/>
      <c r="B15" s="141" t="e">
        <f>IF(#REF!="","",FLOOR(DAY(MINUTE(#REF!/38)/2+56)&amp;"/5/"&amp;#REF!,7)-34)</f>
        <v>#REF!</v>
      </c>
      <c r="C15" s="67" t="s">
        <v>17</v>
      </c>
      <c r="D15" s="68">
        <f>IF($B14="","",$B14-2)</f>
        <v>43189</v>
      </c>
    </row>
    <row r="16" spans="1:4" ht="20.100000000000001" customHeight="1">
      <c r="A16" s="138"/>
      <c r="B16" s="141" t="e">
        <f>IF(#REF!="","",FLOOR(DAY(MINUTE(#REF!/38)/2+56)&amp;"/5/"&amp;#REF!,7)-34)</f>
        <v>#REF!</v>
      </c>
      <c r="C16" s="69" t="s">
        <v>18</v>
      </c>
      <c r="D16" s="70">
        <f>IF($B14="","",$B14+1)</f>
        <v>43192</v>
      </c>
    </row>
    <row r="17" spans="1:4" ht="20.100000000000001" customHeight="1">
      <c r="A17" s="138"/>
      <c r="B17" s="141" t="e">
        <f>IF(#REF!="","",FLOOR(DAY(MINUTE(#REF!/38)/2+56)&amp;"/5/"&amp;#REF!,7)-34)</f>
        <v>#REF!</v>
      </c>
      <c r="C17" s="69" t="s">
        <v>19</v>
      </c>
      <c r="D17" s="70">
        <f>IF($A14="","",DATE($A14,5,1))</f>
        <v>43221</v>
      </c>
    </row>
    <row r="18" spans="1:4" ht="20.100000000000001" customHeight="1">
      <c r="A18" s="138"/>
      <c r="B18" s="141" t="e">
        <f>IF(#REF!="","",FLOOR(DAY(MINUTE(#REF!/38)/2+56)&amp;"/5/"&amp;#REF!,7)-34)</f>
        <v>#REF!</v>
      </c>
      <c r="C18" s="69" t="s">
        <v>20</v>
      </c>
      <c r="D18" s="70">
        <f>IF($A14="","",DATE($A14,5,8))</f>
        <v>43228</v>
      </c>
    </row>
    <row r="19" spans="1:4" ht="20.100000000000001" customHeight="1">
      <c r="A19" s="138"/>
      <c r="B19" s="141" t="e">
        <f>IF(#REF!="","",FLOOR(DAY(MINUTE(#REF!/38)/2+56)&amp;"/5/"&amp;#REF!,7)-34)</f>
        <v>#REF!</v>
      </c>
      <c r="C19" s="69" t="s">
        <v>21</v>
      </c>
      <c r="D19" s="70">
        <f>IF($B14="","",$B14+39)</f>
        <v>43230</v>
      </c>
    </row>
    <row r="20" spans="1:4" ht="20.100000000000001" customHeight="1">
      <c r="A20" s="138"/>
      <c r="B20" s="142" t="s">
        <v>22</v>
      </c>
      <c r="C20" s="69" t="s">
        <v>23</v>
      </c>
      <c r="D20" s="70">
        <f>IF($B14="","",$B14+50)</f>
        <v>43241</v>
      </c>
    </row>
    <row r="21" spans="1:4" ht="20.100000000000001" customHeight="1">
      <c r="A21" s="138"/>
      <c r="B21" s="142"/>
      <c r="C21" s="69" t="s">
        <v>24</v>
      </c>
      <c r="D21" s="70">
        <f>IF(A$1="","",DATE($A14,7,14))</f>
        <v>43295</v>
      </c>
    </row>
    <row r="22" spans="1:4" ht="20.100000000000001" customHeight="1">
      <c r="A22" s="138"/>
      <c r="B22" s="142"/>
      <c r="C22" s="69" t="s">
        <v>25</v>
      </c>
      <c r="D22" s="70">
        <f>IF($A14="","",DATE($A14,8,15))</f>
        <v>43327</v>
      </c>
    </row>
    <row r="23" spans="1:4" ht="20.100000000000001" customHeight="1">
      <c r="A23" s="138"/>
      <c r="B23" s="142"/>
      <c r="C23" s="69" t="s">
        <v>26</v>
      </c>
      <c r="D23" s="70">
        <f>IF($A14="","",DATE($A14,11,1))</f>
        <v>43405</v>
      </c>
    </row>
    <row r="24" spans="1:4" ht="20.100000000000001" customHeight="1">
      <c r="A24" s="138"/>
      <c r="B24" s="142"/>
      <c r="C24" s="69" t="s">
        <v>27</v>
      </c>
      <c r="D24" s="70">
        <f>IF($A14="","",DATE($A14,11,11))</f>
        <v>43415</v>
      </c>
    </row>
    <row r="25" spans="1:4" ht="20.100000000000001" customHeight="1">
      <c r="A25" s="138"/>
      <c r="B25" s="142"/>
      <c r="C25" s="69" t="s">
        <v>28</v>
      </c>
      <c r="D25" s="70">
        <f>IF($A14="","",DATE($A14,12,25))</f>
        <v>43459</v>
      </c>
    </row>
    <row r="26" spans="1:4" ht="20.100000000000001" customHeight="1" thickBot="1">
      <c r="A26" s="139"/>
      <c r="B26" s="143"/>
      <c r="C26" s="71" t="s">
        <v>29</v>
      </c>
      <c r="D26" s="72">
        <f>IF($A14="","",DATE($A14,12,26))</f>
        <v>43460</v>
      </c>
    </row>
    <row r="27" spans="1:4" ht="20.100000000000001" customHeight="1">
      <c r="A27" s="137">
        <f>A14+1</f>
        <v>2019</v>
      </c>
      <c r="B27" s="140">
        <f>IF(A27="","",FLOOR(DAY(MINUTE(A27/38)/2+56)&amp;"/5/"&amp;A27,7)-34)</f>
        <v>43576</v>
      </c>
      <c r="C27" s="65" t="s">
        <v>16</v>
      </c>
      <c r="D27" s="66">
        <f>IF($A27="","",DATE($A27,1,1))</f>
        <v>43466</v>
      </c>
    </row>
    <row r="28" spans="1:4" ht="20.100000000000001" customHeight="1">
      <c r="A28" s="138"/>
      <c r="B28" s="141" t="e">
        <f>IF(#REF!="","",FLOOR(DAY(MINUTE(#REF!/38)/2+56)&amp;"/5/"&amp;#REF!,7)-34)</f>
        <v>#REF!</v>
      </c>
      <c r="C28" s="67" t="s">
        <v>17</v>
      </c>
      <c r="D28" s="68">
        <f>IF($B27="","",$B27-2)</f>
        <v>43574</v>
      </c>
    </row>
    <row r="29" spans="1:4" ht="20.100000000000001" customHeight="1">
      <c r="A29" s="138"/>
      <c r="B29" s="141" t="e">
        <f>IF(#REF!="","",FLOOR(DAY(MINUTE(#REF!/38)/2+56)&amp;"/5/"&amp;#REF!,7)-34)</f>
        <v>#REF!</v>
      </c>
      <c r="C29" s="69" t="s">
        <v>18</v>
      </c>
      <c r="D29" s="70">
        <f>IF($B27="","",$B27+1)</f>
        <v>43577</v>
      </c>
    </row>
    <row r="30" spans="1:4" ht="20.100000000000001" customHeight="1">
      <c r="A30" s="138"/>
      <c r="B30" s="141" t="e">
        <f>IF(#REF!="","",FLOOR(DAY(MINUTE(#REF!/38)/2+56)&amp;"/5/"&amp;#REF!,7)-34)</f>
        <v>#REF!</v>
      </c>
      <c r="C30" s="69" t="s">
        <v>19</v>
      </c>
      <c r="D30" s="70">
        <f>IF($A27="","",DATE($A27,5,1))</f>
        <v>43586</v>
      </c>
    </row>
    <row r="31" spans="1:4" ht="20.100000000000001" customHeight="1">
      <c r="A31" s="138"/>
      <c r="B31" s="141" t="e">
        <f>IF(#REF!="","",FLOOR(DAY(MINUTE(#REF!/38)/2+56)&amp;"/5/"&amp;#REF!,7)-34)</f>
        <v>#REF!</v>
      </c>
      <c r="C31" s="69" t="s">
        <v>20</v>
      </c>
      <c r="D31" s="70">
        <f>IF($A27="","",DATE($A27,5,8))</f>
        <v>43593</v>
      </c>
    </row>
    <row r="32" spans="1:4" ht="20.100000000000001" customHeight="1">
      <c r="A32" s="138"/>
      <c r="B32" s="141" t="e">
        <f>IF(#REF!="","",FLOOR(DAY(MINUTE(#REF!/38)/2+56)&amp;"/5/"&amp;#REF!,7)-34)</f>
        <v>#REF!</v>
      </c>
      <c r="C32" s="69" t="s">
        <v>21</v>
      </c>
      <c r="D32" s="70">
        <f>IF($B27="","",$B27+39)</f>
        <v>43615</v>
      </c>
    </row>
    <row r="33" spans="1:4" ht="20.100000000000001" customHeight="1">
      <c r="A33" s="138"/>
      <c r="B33" s="142" t="s">
        <v>22</v>
      </c>
      <c r="C33" s="69" t="s">
        <v>23</v>
      </c>
      <c r="D33" s="70">
        <f>IF($B27="","",$B27+50)</f>
        <v>43626</v>
      </c>
    </row>
    <row r="34" spans="1:4" ht="20.100000000000001" customHeight="1">
      <c r="A34" s="138"/>
      <c r="B34" s="142"/>
      <c r="C34" s="69" t="s">
        <v>24</v>
      </c>
      <c r="D34" s="70">
        <f>IF(A$1="","",DATE($A27,7,14))</f>
        <v>43660</v>
      </c>
    </row>
    <row r="35" spans="1:4" ht="20.100000000000001" customHeight="1">
      <c r="A35" s="138"/>
      <c r="B35" s="142"/>
      <c r="C35" s="69" t="s">
        <v>25</v>
      </c>
      <c r="D35" s="70">
        <f>IF($A27="","",DATE($A27,8,15))</f>
        <v>43692</v>
      </c>
    </row>
    <row r="36" spans="1:4" ht="20.100000000000001" customHeight="1">
      <c r="A36" s="138"/>
      <c r="B36" s="142"/>
      <c r="C36" s="69" t="s">
        <v>26</v>
      </c>
      <c r="D36" s="70">
        <f>IF($A27="","",DATE($A27,11,1))</f>
        <v>43770</v>
      </c>
    </row>
    <row r="37" spans="1:4" ht="20.100000000000001" customHeight="1">
      <c r="A37" s="138"/>
      <c r="B37" s="142"/>
      <c r="C37" s="69" t="s">
        <v>27</v>
      </c>
      <c r="D37" s="70">
        <f>IF($A27="","",DATE($A27,11,11))</f>
        <v>43780</v>
      </c>
    </row>
    <row r="38" spans="1:4" ht="20.100000000000001" customHeight="1">
      <c r="A38" s="138"/>
      <c r="B38" s="142"/>
      <c r="C38" s="69" t="s">
        <v>28</v>
      </c>
      <c r="D38" s="70">
        <f>IF($A27="","",DATE($A27,12,25))</f>
        <v>43824</v>
      </c>
    </row>
    <row r="39" spans="1:4" ht="20.100000000000001" customHeight="1" thickBot="1">
      <c r="A39" s="139"/>
      <c r="B39" s="143"/>
      <c r="C39" s="71" t="s">
        <v>29</v>
      </c>
      <c r="D39" s="72">
        <f>IF($A27="","",DATE($A27,12,26))</f>
        <v>43825</v>
      </c>
    </row>
    <row r="40" spans="1:4" ht="20.100000000000001" customHeight="1">
      <c r="A40" s="137">
        <f>A27+1</f>
        <v>2020</v>
      </c>
      <c r="B40" s="140">
        <f>IF(A40="","",FLOOR(DAY(MINUTE(A40/38)/2+56)&amp;"/5/"&amp;A40,7)-34)</f>
        <v>43933</v>
      </c>
      <c r="C40" s="65" t="s">
        <v>16</v>
      </c>
      <c r="D40" s="66">
        <f>IF($A40="","",DATE($A40,1,1))</f>
        <v>43831</v>
      </c>
    </row>
    <row r="41" spans="1:4" ht="20.100000000000001" customHeight="1">
      <c r="A41" s="138"/>
      <c r="B41" s="141" t="e">
        <f>IF(#REF!="","",FLOOR(DAY(MINUTE(#REF!/38)/2+56)&amp;"/5/"&amp;#REF!,7)-34)</f>
        <v>#REF!</v>
      </c>
      <c r="C41" s="67" t="s">
        <v>17</v>
      </c>
      <c r="D41" s="68">
        <f>IF($B40="","",$B40-2)</f>
        <v>43931</v>
      </c>
    </row>
    <row r="42" spans="1:4" ht="20.100000000000001" customHeight="1">
      <c r="A42" s="138"/>
      <c r="B42" s="141" t="e">
        <f>IF(#REF!="","",FLOOR(DAY(MINUTE(#REF!/38)/2+56)&amp;"/5/"&amp;#REF!,7)-34)</f>
        <v>#REF!</v>
      </c>
      <c r="C42" s="69" t="s">
        <v>18</v>
      </c>
      <c r="D42" s="70">
        <f>IF($B40="","",$B40+1)</f>
        <v>43934</v>
      </c>
    </row>
    <row r="43" spans="1:4" ht="20.100000000000001" customHeight="1">
      <c r="A43" s="138"/>
      <c r="B43" s="141" t="e">
        <f>IF(#REF!="","",FLOOR(DAY(MINUTE(#REF!/38)/2+56)&amp;"/5/"&amp;#REF!,7)-34)</f>
        <v>#REF!</v>
      </c>
      <c r="C43" s="69" t="s">
        <v>19</v>
      </c>
      <c r="D43" s="70">
        <f>IF($A40="","",DATE($A40,5,1))</f>
        <v>43952</v>
      </c>
    </row>
    <row r="44" spans="1:4" ht="20.100000000000001" customHeight="1">
      <c r="A44" s="138"/>
      <c r="B44" s="141" t="e">
        <f>IF(#REF!="","",FLOOR(DAY(MINUTE(#REF!/38)/2+56)&amp;"/5/"&amp;#REF!,7)-34)</f>
        <v>#REF!</v>
      </c>
      <c r="C44" s="69" t="s">
        <v>20</v>
      </c>
      <c r="D44" s="70">
        <f>IF($A40="","",DATE($A40,5,8))</f>
        <v>43959</v>
      </c>
    </row>
    <row r="45" spans="1:4" ht="20.100000000000001" customHeight="1">
      <c r="A45" s="138"/>
      <c r="B45" s="141" t="e">
        <f>IF(#REF!="","",FLOOR(DAY(MINUTE(#REF!/38)/2+56)&amp;"/5/"&amp;#REF!,7)-34)</f>
        <v>#REF!</v>
      </c>
      <c r="C45" s="69" t="s">
        <v>21</v>
      </c>
      <c r="D45" s="70">
        <f>IF($B40="","",$B40+39)</f>
        <v>43972</v>
      </c>
    </row>
    <row r="46" spans="1:4" ht="20.100000000000001" customHeight="1">
      <c r="A46" s="138"/>
      <c r="B46" s="142" t="s">
        <v>22</v>
      </c>
      <c r="C46" s="69" t="s">
        <v>23</v>
      </c>
      <c r="D46" s="70">
        <f>IF($B40="","",$B40+50)</f>
        <v>43983</v>
      </c>
    </row>
    <row r="47" spans="1:4" ht="20.100000000000001" customHeight="1">
      <c r="A47" s="138"/>
      <c r="B47" s="142"/>
      <c r="C47" s="69" t="s">
        <v>24</v>
      </c>
      <c r="D47" s="70">
        <f>IF(A$1="","",DATE($A40,7,14))</f>
        <v>44026</v>
      </c>
    </row>
    <row r="48" spans="1:4" ht="20.100000000000001" customHeight="1">
      <c r="A48" s="138"/>
      <c r="B48" s="142"/>
      <c r="C48" s="69" t="s">
        <v>25</v>
      </c>
      <c r="D48" s="70">
        <f>IF($A40="","",DATE($A40,8,15))</f>
        <v>44058</v>
      </c>
    </row>
    <row r="49" spans="1:4" ht="20.100000000000001" customHeight="1">
      <c r="A49" s="138"/>
      <c r="B49" s="142"/>
      <c r="C49" s="69" t="s">
        <v>26</v>
      </c>
      <c r="D49" s="70">
        <f>IF($A40="","",DATE($A40,11,1))</f>
        <v>44136</v>
      </c>
    </row>
    <row r="50" spans="1:4" ht="20.100000000000001" customHeight="1">
      <c r="A50" s="138"/>
      <c r="B50" s="142"/>
      <c r="C50" s="69" t="s">
        <v>27</v>
      </c>
      <c r="D50" s="70">
        <f>IF($A40="","",DATE($A40,11,11))</f>
        <v>44146</v>
      </c>
    </row>
    <row r="51" spans="1:4" ht="20.100000000000001" customHeight="1">
      <c r="A51" s="138"/>
      <c r="B51" s="142"/>
      <c r="C51" s="69" t="s">
        <v>28</v>
      </c>
      <c r="D51" s="70">
        <f>IF($A40="","",DATE($A40,12,25))</f>
        <v>44190</v>
      </c>
    </row>
    <row r="52" spans="1:4" ht="20.100000000000001" customHeight="1" thickBot="1">
      <c r="A52" s="139"/>
      <c r="B52" s="143"/>
      <c r="C52" s="71" t="s">
        <v>29</v>
      </c>
      <c r="D52" s="72">
        <f>IF($A40="","",DATE($A40,12,26))</f>
        <v>44191</v>
      </c>
    </row>
    <row r="53" spans="1:4" ht="20.100000000000001" customHeight="1">
      <c r="A53" s="137">
        <f>A40+1</f>
        <v>2021</v>
      </c>
      <c r="B53" s="140">
        <f>IF(A53="","",FLOOR(DAY(MINUTE(A53/38)/2+56)&amp;"/5/"&amp;A53,7)-34)</f>
        <v>44290</v>
      </c>
      <c r="C53" s="65" t="s">
        <v>16</v>
      </c>
      <c r="D53" s="66">
        <f>IF($A53="","",DATE($A53,1,1))</f>
        <v>44197</v>
      </c>
    </row>
    <row r="54" spans="1:4" ht="20.100000000000001" customHeight="1">
      <c r="A54" s="138"/>
      <c r="B54" s="141" t="e">
        <f>IF(#REF!="","",FLOOR(DAY(MINUTE(#REF!/38)/2+56)&amp;"/5/"&amp;#REF!,7)-34)</f>
        <v>#REF!</v>
      </c>
      <c r="C54" s="67" t="s">
        <v>17</v>
      </c>
      <c r="D54" s="68">
        <f>IF($B53="","",$B53-2)</f>
        <v>44288</v>
      </c>
    </row>
    <row r="55" spans="1:4" ht="20.100000000000001" customHeight="1">
      <c r="A55" s="138"/>
      <c r="B55" s="141" t="e">
        <f>IF(#REF!="","",FLOOR(DAY(MINUTE(#REF!/38)/2+56)&amp;"/5/"&amp;#REF!,7)-34)</f>
        <v>#REF!</v>
      </c>
      <c r="C55" s="69" t="s">
        <v>18</v>
      </c>
      <c r="D55" s="70">
        <f>IF($B53="","",$B53+1)</f>
        <v>44291</v>
      </c>
    </row>
    <row r="56" spans="1:4" ht="20.100000000000001" customHeight="1">
      <c r="A56" s="138"/>
      <c r="B56" s="141" t="e">
        <f>IF(#REF!="","",FLOOR(DAY(MINUTE(#REF!/38)/2+56)&amp;"/5/"&amp;#REF!,7)-34)</f>
        <v>#REF!</v>
      </c>
      <c r="C56" s="69" t="s">
        <v>19</v>
      </c>
      <c r="D56" s="70">
        <f>IF($A53="","",DATE($A53,5,1))</f>
        <v>44317</v>
      </c>
    </row>
    <row r="57" spans="1:4" ht="20.100000000000001" customHeight="1">
      <c r="A57" s="138"/>
      <c r="B57" s="141" t="e">
        <f>IF(#REF!="","",FLOOR(DAY(MINUTE(#REF!/38)/2+56)&amp;"/5/"&amp;#REF!,7)-34)</f>
        <v>#REF!</v>
      </c>
      <c r="C57" s="69" t="s">
        <v>20</v>
      </c>
      <c r="D57" s="70">
        <f>IF($A53="","",DATE($A53,5,8))</f>
        <v>44324</v>
      </c>
    </row>
    <row r="58" spans="1:4" ht="20.100000000000001" customHeight="1">
      <c r="A58" s="138"/>
      <c r="B58" s="141" t="e">
        <f>IF(#REF!="","",FLOOR(DAY(MINUTE(#REF!/38)/2+56)&amp;"/5/"&amp;#REF!,7)-34)</f>
        <v>#REF!</v>
      </c>
      <c r="C58" s="69" t="s">
        <v>21</v>
      </c>
      <c r="D58" s="70">
        <f>IF($B53="","",$B53+39)</f>
        <v>44329</v>
      </c>
    </row>
    <row r="59" spans="1:4" ht="20.100000000000001" customHeight="1">
      <c r="A59" s="138"/>
      <c r="B59" s="142" t="s">
        <v>22</v>
      </c>
      <c r="C59" s="69" t="s">
        <v>23</v>
      </c>
      <c r="D59" s="70">
        <f>IF($B53="","",$B53+50)</f>
        <v>44340</v>
      </c>
    </row>
    <row r="60" spans="1:4" ht="20.100000000000001" customHeight="1">
      <c r="A60" s="138"/>
      <c r="B60" s="142"/>
      <c r="C60" s="69" t="s">
        <v>24</v>
      </c>
      <c r="D60" s="70">
        <f>IF(A$1="","",DATE($A53,7,14))</f>
        <v>44391</v>
      </c>
    </row>
    <row r="61" spans="1:4" ht="20.100000000000001" customHeight="1">
      <c r="A61" s="138"/>
      <c r="B61" s="142"/>
      <c r="C61" s="69" t="s">
        <v>25</v>
      </c>
      <c r="D61" s="70">
        <f>IF($A53="","",DATE($A53,8,15))</f>
        <v>44423</v>
      </c>
    </row>
    <row r="62" spans="1:4" ht="20.100000000000001" customHeight="1">
      <c r="A62" s="138"/>
      <c r="B62" s="142"/>
      <c r="C62" s="69" t="s">
        <v>26</v>
      </c>
      <c r="D62" s="70">
        <f>IF($A53="","",DATE($A53,11,1))</f>
        <v>44501</v>
      </c>
    </row>
    <row r="63" spans="1:4" ht="20.100000000000001" customHeight="1">
      <c r="A63" s="138"/>
      <c r="B63" s="142"/>
      <c r="C63" s="69" t="s">
        <v>27</v>
      </c>
      <c r="D63" s="70">
        <f>IF($A53="","",DATE($A53,11,11))</f>
        <v>44511</v>
      </c>
    </row>
    <row r="64" spans="1:4" ht="20.100000000000001" customHeight="1">
      <c r="A64" s="138"/>
      <c r="B64" s="142"/>
      <c r="C64" s="69" t="s">
        <v>28</v>
      </c>
      <c r="D64" s="70">
        <f>IF($A53="","",DATE($A53,12,25))</f>
        <v>44555</v>
      </c>
    </row>
    <row r="65" spans="1:4" ht="20.100000000000001" customHeight="1" thickBot="1">
      <c r="A65" s="139"/>
      <c r="B65" s="143"/>
      <c r="C65" s="71" t="s">
        <v>29</v>
      </c>
      <c r="D65" s="72">
        <f>IF($A53="","",DATE($A53,12,26))</f>
        <v>44556</v>
      </c>
    </row>
    <row r="66" spans="1:4" ht="20.100000000000001" customHeight="1">
      <c r="A66" s="137">
        <f>A53+1</f>
        <v>2022</v>
      </c>
      <c r="B66" s="140">
        <f>IF(A66="","",FLOOR(DAY(MINUTE(A66/38)/2+56)&amp;"/5/"&amp;A66,7)-34)</f>
        <v>44668</v>
      </c>
      <c r="C66" s="65" t="s">
        <v>16</v>
      </c>
      <c r="D66" s="66">
        <f>IF($A66="","",DATE($A66,1,1))</f>
        <v>44562</v>
      </c>
    </row>
    <row r="67" spans="1:4" ht="20.100000000000001" customHeight="1">
      <c r="A67" s="138"/>
      <c r="B67" s="141" t="e">
        <f>IF(#REF!="","",FLOOR(DAY(MINUTE(#REF!/38)/2+56)&amp;"/5/"&amp;#REF!,7)-34)</f>
        <v>#REF!</v>
      </c>
      <c r="C67" s="67" t="s">
        <v>17</v>
      </c>
      <c r="D67" s="68">
        <f>IF($B66="","",$B66-2)</f>
        <v>44666</v>
      </c>
    </row>
    <row r="68" spans="1:4" ht="20.100000000000001" customHeight="1">
      <c r="A68" s="138"/>
      <c r="B68" s="141" t="e">
        <f>IF(#REF!="","",FLOOR(DAY(MINUTE(#REF!/38)/2+56)&amp;"/5/"&amp;#REF!,7)-34)</f>
        <v>#REF!</v>
      </c>
      <c r="C68" s="69" t="s">
        <v>18</v>
      </c>
      <c r="D68" s="70">
        <f>IF($B66="","",$B66+1)</f>
        <v>44669</v>
      </c>
    </row>
    <row r="69" spans="1:4" ht="20.100000000000001" customHeight="1">
      <c r="A69" s="138"/>
      <c r="B69" s="141" t="e">
        <f>IF(#REF!="","",FLOOR(DAY(MINUTE(#REF!/38)/2+56)&amp;"/5/"&amp;#REF!,7)-34)</f>
        <v>#REF!</v>
      </c>
      <c r="C69" s="69" t="s">
        <v>19</v>
      </c>
      <c r="D69" s="70">
        <f>IF($A66="","",DATE($A66,5,1))</f>
        <v>44682</v>
      </c>
    </row>
    <row r="70" spans="1:4" ht="20.100000000000001" customHeight="1">
      <c r="A70" s="138"/>
      <c r="B70" s="141" t="e">
        <f>IF(#REF!="","",FLOOR(DAY(MINUTE(#REF!/38)/2+56)&amp;"/5/"&amp;#REF!,7)-34)</f>
        <v>#REF!</v>
      </c>
      <c r="C70" s="69" t="s">
        <v>20</v>
      </c>
      <c r="D70" s="70">
        <f>IF($A66="","",DATE($A66,5,8))</f>
        <v>44689</v>
      </c>
    </row>
    <row r="71" spans="1:4" ht="20.100000000000001" customHeight="1">
      <c r="A71" s="138"/>
      <c r="B71" s="141" t="e">
        <f>IF(#REF!="","",FLOOR(DAY(MINUTE(#REF!/38)/2+56)&amp;"/5/"&amp;#REF!,7)-34)</f>
        <v>#REF!</v>
      </c>
      <c r="C71" s="69" t="s">
        <v>21</v>
      </c>
      <c r="D71" s="70">
        <f>IF($B66="","",$B66+39)</f>
        <v>44707</v>
      </c>
    </row>
    <row r="72" spans="1:4" ht="20.100000000000001" customHeight="1">
      <c r="A72" s="138"/>
      <c r="B72" s="142" t="s">
        <v>22</v>
      </c>
      <c r="C72" s="69" t="s">
        <v>23</v>
      </c>
      <c r="D72" s="70">
        <f>IF($B66="","",$B66+50)</f>
        <v>44718</v>
      </c>
    </row>
    <row r="73" spans="1:4" ht="20.100000000000001" customHeight="1">
      <c r="A73" s="138"/>
      <c r="B73" s="142"/>
      <c r="C73" s="69" t="s">
        <v>24</v>
      </c>
      <c r="D73" s="70">
        <f>IF(A$1="","",DATE($A66,7,14))</f>
        <v>44756</v>
      </c>
    </row>
    <row r="74" spans="1:4" ht="20.100000000000001" customHeight="1">
      <c r="A74" s="138"/>
      <c r="B74" s="142"/>
      <c r="C74" s="69" t="s">
        <v>25</v>
      </c>
      <c r="D74" s="70">
        <f>IF($A66="","",DATE($A66,8,15))</f>
        <v>44788</v>
      </c>
    </row>
    <row r="75" spans="1:4" ht="20.100000000000001" customHeight="1">
      <c r="A75" s="138"/>
      <c r="B75" s="142"/>
      <c r="C75" s="69" t="s">
        <v>26</v>
      </c>
      <c r="D75" s="70">
        <f>IF($A66="","",DATE($A66,11,1))</f>
        <v>44866</v>
      </c>
    </row>
    <row r="76" spans="1:4" ht="20.100000000000001" customHeight="1">
      <c r="A76" s="138"/>
      <c r="B76" s="142"/>
      <c r="C76" s="69" t="s">
        <v>27</v>
      </c>
      <c r="D76" s="70">
        <f>IF($A66="","",DATE($A66,11,11))</f>
        <v>44876</v>
      </c>
    </row>
    <row r="77" spans="1:4" ht="20.100000000000001" customHeight="1">
      <c r="A77" s="138"/>
      <c r="B77" s="142"/>
      <c r="C77" s="69" t="s">
        <v>28</v>
      </c>
      <c r="D77" s="70">
        <f>IF($A66="","",DATE($A66,12,25))</f>
        <v>44920</v>
      </c>
    </row>
    <row r="78" spans="1:4" ht="20.100000000000001" customHeight="1" thickBot="1">
      <c r="A78" s="139"/>
      <c r="B78" s="143"/>
      <c r="C78" s="71" t="s">
        <v>29</v>
      </c>
      <c r="D78" s="72">
        <f>IF($A66="","",DATE($A66,12,26))</f>
        <v>44921</v>
      </c>
    </row>
    <row r="79" spans="1:4" ht="20.100000000000001" customHeight="1">
      <c r="A79" s="137">
        <f>A66+1</f>
        <v>2023</v>
      </c>
      <c r="B79" s="140">
        <f>IF(A79="","",FLOOR(DAY(MINUTE(A79/38)/2+56)&amp;"/5/"&amp;A79,7)-34)</f>
        <v>45025</v>
      </c>
      <c r="C79" s="65" t="s">
        <v>16</v>
      </c>
      <c r="D79" s="66">
        <f>IF($A79="","",DATE($A79,1,1))</f>
        <v>44927</v>
      </c>
    </row>
    <row r="80" spans="1:4" ht="20.100000000000001" customHeight="1">
      <c r="A80" s="138"/>
      <c r="B80" s="141" t="e">
        <f>IF(#REF!="","",FLOOR(DAY(MINUTE(#REF!/38)/2+56)&amp;"/5/"&amp;#REF!,7)-34)</f>
        <v>#REF!</v>
      </c>
      <c r="C80" s="67" t="s">
        <v>17</v>
      </c>
      <c r="D80" s="68">
        <f>IF($B79="","",$B79-2)</f>
        <v>45023</v>
      </c>
    </row>
    <row r="81" spans="1:4" ht="20.100000000000001" customHeight="1">
      <c r="A81" s="138"/>
      <c r="B81" s="141" t="e">
        <f>IF(#REF!="","",FLOOR(DAY(MINUTE(#REF!/38)/2+56)&amp;"/5/"&amp;#REF!,7)-34)</f>
        <v>#REF!</v>
      </c>
      <c r="C81" s="69" t="s">
        <v>18</v>
      </c>
      <c r="D81" s="70">
        <f>IF($B79="","",$B79+1)</f>
        <v>45026</v>
      </c>
    </row>
    <row r="82" spans="1:4" ht="20.100000000000001" customHeight="1">
      <c r="A82" s="138"/>
      <c r="B82" s="141" t="e">
        <f>IF(#REF!="","",FLOOR(DAY(MINUTE(#REF!/38)/2+56)&amp;"/5/"&amp;#REF!,7)-34)</f>
        <v>#REF!</v>
      </c>
      <c r="C82" s="69" t="s">
        <v>19</v>
      </c>
      <c r="D82" s="70">
        <f>IF($A79="","",DATE($A79,5,1))</f>
        <v>45047</v>
      </c>
    </row>
    <row r="83" spans="1:4" ht="20.100000000000001" customHeight="1">
      <c r="A83" s="138"/>
      <c r="B83" s="141" t="e">
        <f>IF(#REF!="","",FLOOR(DAY(MINUTE(#REF!/38)/2+56)&amp;"/5/"&amp;#REF!,7)-34)</f>
        <v>#REF!</v>
      </c>
      <c r="C83" s="69" t="s">
        <v>20</v>
      </c>
      <c r="D83" s="70">
        <f>IF($A79="","",DATE($A79,5,8))</f>
        <v>45054</v>
      </c>
    </row>
    <row r="84" spans="1:4" ht="20.100000000000001" customHeight="1">
      <c r="A84" s="138"/>
      <c r="B84" s="141" t="e">
        <f>IF(#REF!="","",FLOOR(DAY(MINUTE(#REF!/38)/2+56)&amp;"/5/"&amp;#REF!,7)-34)</f>
        <v>#REF!</v>
      </c>
      <c r="C84" s="69" t="s">
        <v>21</v>
      </c>
      <c r="D84" s="70">
        <f>IF($B79="","",$B79+39)</f>
        <v>45064</v>
      </c>
    </row>
    <row r="85" spans="1:4" ht="20.100000000000001" customHeight="1">
      <c r="A85" s="138"/>
      <c r="B85" s="142" t="s">
        <v>22</v>
      </c>
      <c r="C85" s="69" t="s">
        <v>23</v>
      </c>
      <c r="D85" s="70">
        <f>IF($B79="","",$B79+50)</f>
        <v>45075</v>
      </c>
    </row>
    <row r="86" spans="1:4" ht="20.100000000000001" customHeight="1">
      <c r="A86" s="138"/>
      <c r="B86" s="142"/>
      <c r="C86" s="69" t="s">
        <v>24</v>
      </c>
      <c r="D86" s="70">
        <f>IF(A$1="","",DATE($A79,7,14))</f>
        <v>45121</v>
      </c>
    </row>
    <row r="87" spans="1:4" ht="20.100000000000001" customHeight="1">
      <c r="A87" s="138"/>
      <c r="B87" s="142"/>
      <c r="C87" s="69" t="s">
        <v>25</v>
      </c>
      <c r="D87" s="70">
        <f>IF($A79="","",DATE($A79,8,15))</f>
        <v>45153</v>
      </c>
    </row>
    <row r="88" spans="1:4" ht="20.100000000000001" customHeight="1">
      <c r="A88" s="138"/>
      <c r="B88" s="142"/>
      <c r="C88" s="69" t="s">
        <v>26</v>
      </c>
      <c r="D88" s="70">
        <f>IF($A79="","",DATE($A79,11,1))</f>
        <v>45231</v>
      </c>
    </row>
    <row r="89" spans="1:4" ht="20.100000000000001" customHeight="1">
      <c r="A89" s="138"/>
      <c r="B89" s="142"/>
      <c r="C89" s="69" t="s">
        <v>27</v>
      </c>
      <c r="D89" s="70">
        <f>IF($A79="","",DATE($A79,11,11))</f>
        <v>45241</v>
      </c>
    </row>
    <row r="90" spans="1:4" ht="20.100000000000001" customHeight="1">
      <c r="A90" s="138"/>
      <c r="B90" s="142"/>
      <c r="C90" s="69" t="s">
        <v>28</v>
      </c>
      <c r="D90" s="70">
        <f>IF($A79="","",DATE($A79,12,25))</f>
        <v>45285</v>
      </c>
    </row>
    <row r="91" spans="1:4" ht="20.100000000000001" customHeight="1" thickBot="1">
      <c r="A91" s="139"/>
      <c r="B91" s="143"/>
      <c r="C91" s="71" t="s">
        <v>29</v>
      </c>
      <c r="D91" s="72">
        <f>IF($A79="","",DATE($A79,12,26))</f>
        <v>45286</v>
      </c>
    </row>
    <row r="92" spans="1:4" ht="20.100000000000001" customHeight="1">
      <c r="A92" s="137">
        <f>A79+1</f>
        <v>2024</v>
      </c>
      <c r="B92" s="140">
        <f>IF(A92="","",FLOOR(DAY(MINUTE(A92/38)/2+56)&amp;"/5/"&amp;A92,7)-34)</f>
        <v>45382</v>
      </c>
      <c r="C92" s="65" t="s">
        <v>16</v>
      </c>
      <c r="D92" s="66">
        <f>IF($A92="","",DATE($A92,1,1))</f>
        <v>45292</v>
      </c>
    </row>
    <row r="93" spans="1:4" ht="20.100000000000001" customHeight="1">
      <c r="A93" s="138"/>
      <c r="B93" s="141" t="e">
        <f>IF(#REF!="","",FLOOR(DAY(MINUTE(#REF!/38)/2+56)&amp;"/5/"&amp;#REF!,7)-34)</f>
        <v>#REF!</v>
      </c>
      <c r="C93" s="67" t="s">
        <v>17</v>
      </c>
      <c r="D93" s="68">
        <f>IF($B92="","",$B92-2)</f>
        <v>45380</v>
      </c>
    </row>
    <row r="94" spans="1:4" ht="20.100000000000001" customHeight="1">
      <c r="A94" s="138"/>
      <c r="B94" s="141" t="e">
        <f>IF(#REF!="","",FLOOR(DAY(MINUTE(#REF!/38)/2+56)&amp;"/5/"&amp;#REF!,7)-34)</f>
        <v>#REF!</v>
      </c>
      <c r="C94" s="69" t="s">
        <v>18</v>
      </c>
      <c r="D94" s="70">
        <f>IF($B92="","",$B92+1)</f>
        <v>45383</v>
      </c>
    </row>
    <row r="95" spans="1:4" ht="20.100000000000001" customHeight="1">
      <c r="A95" s="138"/>
      <c r="B95" s="141" t="e">
        <f>IF(#REF!="","",FLOOR(DAY(MINUTE(#REF!/38)/2+56)&amp;"/5/"&amp;#REF!,7)-34)</f>
        <v>#REF!</v>
      </c>
      <c r="C95" s="69" t="s">
        <v>19</v>
      </c>
      <c r="D95" s="70">
        <f>IF($A92="","",DATE($A92,5,1))</f>
        <v>45413</v>
      </c>
    </row>
    <row r="96" spans="1:4" ht="20.100000000000001" customHeight="1">
      <c r="A96" s="138"/>
      <c r="B96" s="141" t="e">
        <f>IF(#REF!="","",FLOOR(DAY(MINUTE(#REF!/38)/2+56)&amp;"/5/"&amp;#REF!,7)-34)</f>
        <v>#REF!</v>
      </c>
      <c r="C96" s="69" t="s">
        <v>20</v>
      </c>
      <c r="D96" s="70">
        <f>IF($A92="","",DATE($A92,5,8))</f>
        <v>45420</v>
      </c>
    </row>
    <row r="97" spans="1:4" ht="20.100000000000001" customHeight="1">
      <c r="A97" s="138"/>
      <c r="B97" s="141" t="e">
        <f>IF(#REF!="","",FLOOR(DAY(MINUTE(#REF!/38)/2+56)&amp;"/5/"&amp;#REF!,7)-34)</f>
        <v>#REF!</v>
      </c>
      <c r="C97" s="69" t="s">
        <v>21</v>
      </c>
      <c r="D97" s="70">
        <f>IF($B92="","",$B92+39)</f>
        <v>45421</v>
      </c>
    </row>
    <row r="98" spans="1:4" ht="20.100000000000001" customHeight="1">
      <c r="A98" s="138"/>
      <c r="B98" s="142" t="s">
        <v>22</v>
      </c>
      <c r="C98" s="69" t="s">
        <v>23</v>
      </c>
      <c r="D98" s="70">
        <f>IF($B92="","",$B92+50)</f>
        <v>45432</v>
      </c>
    </row>
    <row r="99" spans="1:4" ht="20.100000000000001" customHeight="1">
      <c r="A99" s="138"/>
      <c r="B99" s="142"/>
      <c r="C99" s="69" t="s">
        <v>24</v>
      </c>
      <c r="D99" s="70">
        <f>IF(A$1="","",DATE($A92,7,14))</f>
        <v>45487</v>
      </c>
    </row>
    <row r="100" spans="1:4" ht="20.100000000000001" customHeight="1">
      <c r="A100" s="138"/>
      <c r="B100" s="142"/>
      <c r="C100" s="69" t="s">
        <v>25</v>
      </c>
      <c r="D100" s="70">
        <f>IF($A92="","",DATE($A92,8,15))</f>
        <v>45519</v>
      </c>
    </row>
    <row r="101" spans="1:4" ht="20.100000000000001" customHeight="1">
      <c r="A101" s="138"/>
      <c r="B101" s="142"/>
      <c r="C101" s="69" t="s">
        <v>26</v>
      </c>
      <c r="D101" s="70">
        <f>IF($A92="","",DATE($A92,11,1))</f>
        <v>45597</v>
      </c>
    </row>
    <row r="102" spans="1:4" ht="20.100000000000001" customHeight="1">
      <c r="A102" s="138"/>
      <c r="B102" s="142"/>
      <c r="C102" s="69" t="s">
        <v>27</v>
      </c>
      <c r="D102" s="70">
        <f>IF($A92="","",DATE($A92,11,11))</f>
        <v>45607</v>
      </c>
    </row>
    <row r="103" spans="1:4" ht="20.100000000000001" customHeight="1">
      <c r="A103" s="138"/>
      <c r="B103" s="142"/>
      <c r="C103" s="69" t="s">
        <v>28</v>
      </c>
      <c r="D103" s="70">
        <f>IF($A92="","",DATE($A92,12,25))</f>
        <v>45651</v>
      </c>
    </row>
    <row r="104" spans="1:4" ht="20.100000000000001" customHeight="1" thickBot="1">
      <c r="A104" s="139"/>
      <c r="B104" s="143"/>
      <c r="C104" s="71" t="s">
        <v>29</v>
      </c>
      <c r="D104" s="72">
        <f>IF($A92="","",DATE($A92,12,26))</f>
        <v>45652</v>
      </c>
    </row>
    <row r="105" spans="1:4" ht="20.100000000000001" customHeight="1">
      <c r="A105" s="137">
        <f>A92+1</f>
        <v>2025</v>
      </c>
      <c r="B105" s="140">
        <f>IF(A105="","",FLOOR(DAY(MINUTE(A105/38)/2+56)&amp;"/5/"&amp;A105,7)-34)</f>
        <v>45767</v>
      </c>
      <c r="C105" s="65" t="s">
        <v>16</v>
      </c>
      <c r="D105" s="66">
        <f>IF($A105="","",DATE($A105,1,1))</f>
        <v>45658</v>
      </c>
    </row>
    <row r="106" spans="1:4" ht="20.100000000000001" customHeight="1">
      <c r="A106" s="138"/>
      <c r="B106" s="141" t="e">
        <f>IF(#REF!="","",FLOOR(DAY(MINUTE(#REF!/38)/2+56)&amp;"/5/"&amp;#REF!,7)-34)</f>
        <v>#REF!</v>
      </c>
      <c r="C106" s="67" t="s">
        <v>17</v>
      </c>
      <c r="D106" s="68">
        <f>IF($B105="","",$B105-2)</f>
        <v>45765</v>
      </c>
    </row>
    <row r="107" spans="1:4" ht="20.100000000000001" customHeight="1">
      <c r="A107" s="138"/>
      <c r="B107" s="141" t="e">
        <f>IF(#REF!="","",FLOOR(DAY(MINUTE(#REF!/38)/2+56)&amp;"/5/"&amp;#REF!,7)-34)</f>
        <v>#REF!</v>
      </c>
      <c r="C107" s="69" t="s">
        <v>18</v>
      </c>
      <c r="D107" s="70">
        <f>IF($B105="","",$B105+1)</f>
        <v>45768</v>
      </c>
    </row>
    <row r="108" spans="1:4" ht="20.100000000000001" customHeight="1">
      <c r="A108" s="138"/>
      <c r="B108" s="141" t="e">
        <f>IF(#REF!="","",FLOOR(DAY(MINUTE(#REF!/38)/2+56)&amp;"/5/"&amp;#REF!,7)-34)</f>
        <v>#REF!</v>
      </c>
      <c r="C108" s="69" t="s">
        <v>19</v>
      </c>
      <c r="D108" s="70">
        <f>IF($A105="","",DATE($A105,5,1))</f>
        <v>45778</v>
      </c>
    </row>
    <row r="109" spans="1:4" ht="20.100000000000001" customHeight="1">
      <c r="A109" s="138"/>
      <c r="B109" s="141" t="e">
        <f>IF(#REF!="","",FLOOR(DAY(MINUTE(#REF!/38)/2+56)&amp;"/5/"&amp;#REF!,7)-34)</f>
        <v>#REF!</v>
      </c>
      <c r="C109" s="69" t="s">
        <v>20</v>
      </c>
      <c r="D109" s="70">
        <f>IF($A105="","",DATE($A105,5,8))</f>
        <v>45785</v>
      </c>
    </row>
    <row r="110" spans="1:4" ht="20.100000000000001" customHeight="1">
      <c r="A110" s="138"/>
      <c r="B110" s="141" t="e">
        <f>IF(#REF!="","",FLOOR(DAY(MINUTE(#REF!/38)/2+56)&amp;"/5/"&amp;#REF!,7)-34)</f>
        <v>#REF!</v>
      </c>
      <c r="C110" s="69" t="s">
        <v>21</v>
      </c>
      <c r="D110" s="70">
        <f>IF($B105="","",$B105+39)</f>
        <v>45806</v>
      </c>
    </row>
    <row r="111" spans="1:4" ht="20.100000000000001" customHeight="1">
      <c r="A111" s="138"/>
      <c r="B111" s="142" t="s">
        <v>22</v>
      </c>
      <c r="C111" s="69" t="s">
        <v>23</v>
      </c>
      <c r="D111" s="70">
        <f>IF($B105="","",$B105+50)</f>
        <v>45817</v>
      </c>
    </row>
    <row r="112" spans="1:4" ht="20.100000000000001" customHeight="1">
      <c r="A112" s="138"/>
      <c r="B112" s="142"/>
      <c r="C112" s="69" t="s">
        <v>24</v>
      </c>
      <c r="D112" s="70">
        <f>IF(A$1="","",DATE($A105,7,14))</f>
        <v>45852</v>
      </c>
    </row>
    <row r="113" spans="1:4" ht="20.100000000000001" customHeight="1">
      <c r="A113" s="138"/>
      <c r="B113" s="142"/>
      <c r="C113" s="69" t="s">
        <v>25</v>
      </c>
      <c r="D113" s="70">
        <f>IF($A105="","",DATE($A105,8,15))</f>
        <v>45884</v>
      </c>
    </row>
    <row r="114" spans="1:4" ht="20.100000000000001" customHeight="1">
      <c r="A114" s="138"/>
      <c r="B114" s="142"/>
      <c r="C114" s="69" t="s">
        <v>26</v>
      </c>
      <c r="D114" s="70">
        <f>IF($A105="","",DATE($A105,11,1))</f>
        <v>45962</v>
      </c>
    </row>
    <row r="115" spans="1:4" ht="20.100000000000001" customHeight="1">
      <c r="A115" s="138"/>
      <c r="B115" s="142"/>
      <c r="C115" s="69" t="s">
        <v>27</v>
      </c>
      <c r="D115" s="70">
        <f>IF($A105="","",DATE($A105,11,11))</f>
        <v>45972</v>
      </c>
    </row>
    <row r="116" spans="1:4" ht="20.100000000000001" customHeight="1">
      <c r="A116" s="138"/>
      <c r="B116" s="142"/>
      <c r="C116" s="69" t="s">
        <v>28</v>
      </c>
      <c r="D116" s="70">
        <f>IF($A105="","",DATE($A105,12,25))</f>
        <v>46016</v>
      </c>
    </row>
    <row r="117" spans="1:4" ht="20.100000000000001" customHeight="1" thickBot="1">
      <c r="A117" s="139"/>
      <c r="B117" s="143"/>
      <c r="C117" s="71" t="s">
        <v>29</v>
      </c>
      <c r="D117" s="72">
        <f>IF($A105="","",DATE($A105,12,26))</f>
        <v>46017</v>
      </c>
    </row>
    <row r="118" spans="1:4" ht="20.100000000000001" customHeight="1">
      <c r="A118" s="137">
        <f>A105+1</f>
        <v>2026</v>
      </c>
      <c r="B118" s="140">
        <f>IF(A118="","",FLOOR(DAY(MINUTE(A118/38)/2+56)&amp;"/5/"&amp;A118,7)-34)</f>
        <v>46117</v>
      </c>
      <c r="C118" s="65" t="s">
        <v>16</v>
      </c>
      <c r="D118" s="66">
        <f>IF($A118="","",DATE($A118,1,1))</f>
        <v>46023</v>
      </c>
    </row>
    <row r="119" spans="1:4" ht="20.100000000000001" customHeight="1">
      <c r="A119" s="138"/>
      <c r="B119" s="141" t="e">
        <f>IF(#REF!="","",FLOOR(DAY(MINUTE(#REF!/38)/2+56)&amp;"/5/"&amp;#REF!,7)-34)</f>
        <v>#REF!</v>
      </c>
      <c r="C119" s="67" t="s">
        <v>17</v>
      </c>
      <c r="D119" s="68">
        <f>IF($B118="","",$B118-2)</f>
        <v>46115</v>
      </c>
    </row>
    <row r="120" spans="1:4" ht="20.100000000000001" customHeight="1">
      <c r="A120" s="138"/>
      <c r="B120" s="141" t="e">
        <f>IF(#REF!="","",FLOOR(DAY(MINUTE(#REF!/38)/2+56)&amp;"/5/"&amp;#REF!,7)-34)</f>
        <v>#REF!</v>
      </c>
      <c r="C120" s="69" t="s">
        <v>18</v>
      </c>
      <c r="D120" s="70">
        <f>IF($B118="","",$B118+1)</f>
        <v>46118</v>
      </c>
    </row>
    <row r="121" spans="1:4" ht="20.100000000000001" customHeight="1">
      <c r="A121" s="138"/>
      <c r="B121" s="141" t="e">
        <f>IF(#REF!="","",FLOOR(DAY(MINUTE(#REF!/38)/2+56)&amp;"/5/"&amp;#REF!,7)-34)</f>
        <v>#REF!</v>
      </c>
      <c r="C121" s="69" t="s">
        <v>19</v>
      </c>
      <c r="D121" s="70">
        <f>IF($A118="","",DATE($A118,5,1))</f>
        <v>46143</v>
      </c>
    </row>
    <row r="122" spans="1:4" ht="20.100000000000001" customHeight="1">
      <c r="A122" s="138"/>
      <c r="B122" s="141" t="e">
        <f>IF(#REF!="","",FLOOR(DAY(MINUTE(#REF!/38)/2+56)&amp;"/5/"&amp;#REF!,7)-34)</f>
        <v>#REF!</v>
      </c>
      <c r="C122" s="69" t="s">
        <v>20</v>
      </c>
      <c r="D122" s="70">
        <f>IF($A118="","",DATE($A118,5,8))</f>
        <v>46150</v>
      </c>
    </row>
    <row r="123" spans="1:4" ht="20.100000000000001" customHeight="1">
      <c r="A123" s="138"/>
      <c r="B123" s="141" t="e">
        <f>IF(#REF!="","",FLOOR(DAY(MINUTE(#REF!/38)/2+56)&amp;"/5/"&amp;#REF!,7)-34)</f>
        <v>#REF!</v>
      </c>
      <c r="C123" s="69" t="s">
        <v>21</v>
      </c>
      <c r="D123" s="70">
        <f>IF($B118="","",$B118+39)</f>
        <v>46156</v>
      </c>
    </row>
    <row r="124" spans="1:4" ht="20.100000000000001" customHeight="1">
      <c r="A124" s="138"/>
      <c r="B124" s="142" t="s">
        <v>22</v>
      </c>
      <c r="C124" s="69" t="s">
        <v>23</v>
      </c>
      <c r="D124" s="70">
        <f>IF($B118="","",$B118+50)</f>
        <v>46167</v>
      </c>
    </row>
    <row r="125" spans="1:4" ht="20.100000000000001" customHeight="1">
      <c r="A125" s="138"/>
      <c r="B125" s="142"/>
      <c r="C125" s="69" t="s">
        <v>24</v>
      </c>
      <c r="D125" s="70">
        <f>IF(A$1="","",DATE($A118,7,14))</f>
        <v>46217</v>
      </c>
    </row>
    <row r="126" spans="1:4" ht="20.100000000000001" customHeight="1">
      <c r="A126" s="138"/>
      <c r="B126" s="142"/>
      <c r="C126" s="69" t="s">
        <v>25</v>
      </c>
      <c r="D126" s="70">
        <f>IF($A118="","",DATE($A118,8,15))</f>
        <v>46249</v>
      </c>
    </row>
    <row r="127" spans="1:4" ht="20.100000000000001" customHeight="1">
      <c r="A127" s="138"/>
      <c r="B127" s="142"/>
      <c r="C127" s="69" t="s">
        <v>26</v>
      </c>
      <c r="D127" s="70">
        <f>IF($A118="","",DATE($A118,11,1))</f>
        <v>46327</v>
      </c>
    </row>
    <row r="128" spans="1:4" ht="20.100000000000001" customHeight="1">
      <c r="A128" s="138"/>
      <c r="B128" s="142"/>
      <c r="C128" s="69" t="s">
        <v>27</v>
      </c>
      <c r="D128" s="70">
        <f>IF($A118="","",DATE($A118,11,11))</f>
        <v>46337</v>
      </c>
    </row>
    <row r="129" spans="1:4" ht="20.100000000000001" customHeight="1">
      <c r="A129" s="138"/>
      <c r="B129" s="142"/>
      <c r="C129" s="69" t="s">
        <v>28</v>
      </c>
      <c r="D129" s="70">
        <f>IF($A118="","",DATE($A118,12,25))</f>
        <v>46381</v>
      </c>
    </row>
    <row r="130" spans="1:4" ht="20.100000000000001" customHeight="1" thickBot="1">
      <c r="A130" s="139"/>
      <c r="B130" s="143"/>
      <c r="C130" s="71" t="s">
        <v>29</v>
      </c>
      <c r="D130" s="72">
        <f>IF($A118="","",DATE($A118,12,26))</f>
        <v>46382</v>
      </c>
    </row>
    <row r="131" spans="1:4" ht="20.100000000000001" customHeight="1">
      <c r="A131" s="137">
        <f>A118+1</f>
        <v>2027</v>
      </c>
      <c r="B131" s="140">
        <f>IF(A131="","",FLOOR(DAY(MINUTE(A131/38)/2+56)&amp;"/5/"&amp;A131,7)-34)</f>
        <v>46474</v>
      </c>
      <c r="C131" s="65" t="s">
        <v>16</v>
      </c>
      <c r="D131" s="66">
        <f>IF($A131="","",DATE($A131,1,1))</f>
        <v>46388</v>
      </c>
    </row>
    <row r="132" spans="1:4" ht="20.100000000000001" customHeight="1">
      <c r="A132" s="138"/>
      <c r="B132" s="141" t="e">
        <f>IF(#REF!="","",FLOOR(DAY(MINUTE(#REF!/38)/2+56)&amp;"/5/"&amp;#REF!,7)-34)</f>
        <v>#REF!</v>
      </c>
      <c r="C132" s="67" t="s">
        <v>17</v>
      </c>
      <c r="D132" s="68">
        <f>IF($B131="","",$B131-2)</f>
        <v>46472</v>
      </c>
    </row>
    <row r="133" spans="1:4" ht="20.100000000000001" customHeight="1">
      <c r="A133" s="138"/>
      <c r="B133" s="141" t="e">
        <f>IF(#REF!="","",FLOOR(DAY(MINUTE(#REF!/38)/2+56)&amp;"/5/"&amp;#REF!,7)-34)</f>
        <v>#REF!</v>
      </c>
      <c r="C133" s="69" t="s">
        <v>18</v>
      </c>
      <c r="D133" s="70">
        <f>IF($B131="","",$B131+1)</f>
        <v>46475</v>
      </c>
    </row>
    <row r="134" spans="1:4" ht="20.100000000000001" customHeight="1">
      <c r="A134" s="138"/>
      <c r="B134" s="141" t="e">
        <f>IF(#REF!="","",FLOOR(DAY(MINUTE(#REF!/38)/2+56)&amp;"/5/"&amp;#REF!,7)-34)</f>
        <v>#REF!</v>
      </c>
      <c r="C134" s="69" t="s">
        <v>19</v>
      </c>
      <c r="D134" s="70">
        <f>IF($A131="","",DATE($A131,5,1))</f>
        <v>46508</v>
      </c>
    </row>
    <row r="135" spans="1:4" ht="20.100000000000001" customHeight="1">
      <c r="A135" s="138"/>
      <c r="B135" s="141" t="e">
        <f>IF(#REF!="","",FLOOR(DAY(MINUTE(#REF!/38)/2+56)&amp;"/5/"&amp;#REF!,7)-34)</f>
        <v>#REF!</v>
      </c>
      <c r="C135" s="69" t="s">
        <v>20</v>
      </c>
      <c r="D135" s="70">
        <f>IF($A131="","",DATE($A131,5,8))</f>
        <v>46515</v>
      </c>
    </row>
    <row r="136" spans="1:4" ht="20.100000000000001" customHeight="1">
      <c r="A136" s="138"/>
      <c r="B136" s="141" t="e">
        <f>IF(#REF!="","",FLOOR(DAY(MINUTE(#REF!/38)/2+56)&amp;"/5/"&amp;#REF!,7)-34)</f>
        <v>#REF!</v>
      </c>
      <c r="C136" s="69" t="s">
        <v>21</v>
      </c>
      <c r="D136" s="70">
        <f>IF($B131="","",$B131+39)</f>
        <v>46513</v>
      </c>
    </row>
    <row r="137" spans="1:4" ht="20.100000000000001" customHeight="1">
      <c r="A137" s="138"/>
      <c r="B137" s="142" t="s">
        <v>22</v>
      </c>
      <c r="C137" s="69" t="s">
        <v>23</v>
      </c>
      <c r="D137" s="70">
        <f>IF($B131="","",$B131+50)</f>
        <v>46524</v>
      </c>
    </row>
    <row r="138" spans="1:4" ht="20.100000000000001" customHeight="1">
      <c r="A138" s="138"/>
      <c r="B138" s="142"/>
      <c r="C138" s="69" t="s">
        <v>24</v>
      </c>
      <c r="D138" s="70">
        <f>IF(A$1="","",DATE($A131,7,14))</f>
        <v>46582</v>
      </c>
    </row>
    <row r="139" spans="1:4" ht="20.100000000000001" customHeight="1">
      <c r="A139" s="138"/>
      <c r="B139" s="142"/>
      <c r="C139" s="69" t="s">
        <v>25</v>
      </c>
      <c r="D139" s="70">
        <f>IF($A131="","",DATE($A131,8,15))</f>
        <v>46614</v>
      </c>
    </row>
    <row r="140" spans="1:4" ht="20.100000000000001" customHeight="1">
      <c r="A140" s="138"/>
      <c r="B140" s="142"/>
      <c r="C140" s="69" t="s">
        <v>26</v>
      </c>
      <c r="D140" s="70">
        <f>IF($A131="","",DATE($A131,11,1))</f>
        <v>46692</v>
      </c>
    </row>
    <row r="141" spans="1:4" ht="20.100000000000001" customHeight="1">
      <c r="A141" s="138"/>
      <c r="B141" s="142"/>
      <c r="C141" s="69" t="s">
        <v>27</v>
      </c>
      <c r="D141" s="70">
        <f>IF($A131="","",DATE($A131,11,11))</f>
        <v>46702</v>
      </c>
    </row>
    <row r="142" spans="1:4" ht="20.100000000000001" customHeight="1">
      <c r="A142" s="138"/>
      <c r="B142" s="142"/>
      <c r="C142" s="69" t="s">
        <v>28</v>
      </c>
      <c r="D142" s="70">
        <f>IF($A131="","",DATE($A131,12,25))</f>
        <v>46746</v>
      </c>
    </row>
    <row r="143" spans="1:4" ht="20.100000000000001" customHeight="1" thickBot="1">
      <c r="A143" s="139"/>
      <c r="B143" s="143"/>
      <c r="C143" s="71" t="s">
        <v>29</v>
      </c>
      <c r="D143" s="72">
        <f>IF($A131="","",DATE($A131,12,26))</f>
        <v>46747</v>
      </c>
    </row>
    <row r="144" spans="1:4" ht="20.100000000000001" customHeight="1">
      <c r="A144" s="137">
        <f>A131+1</f>
        <v>2028</v>
      </c>
      <c r="B144" s="140">
        <f>IF(A144="","",FLOOR(DAY(MINUTE(A144/38)/2+56)&amp;"/5/"&amp;A144,7)-34)</f>
        <v>46859</v>
      </c>
      <c r="C144" s="65" t="s">
        <v>16</v>
      </c>
      <c r="D144" s="66">
        <f>IF($A144="","",DATE($A144,1,1))</f>
        <v>46753</v>
      </c>
    </row>
    <row r="145" spans="1:4" ht="20.100000000000001" customHeight="1">
      <c r="A145" s="138"/>
      <c r="B145" s="141" t="e">
        <f>IF(#REF!="","",FLOOR(DAY(MINUTE(#REF!/38)/2+56)&amp;"/5/"&amp;#REF!,7)-34)</f>
        <v>#REF!</v>
      </c>
      <c r="C145" s="67" t="s">
        <v>17</v>
      </c>
      <c r="D145" s="68">
        <f>IF($B144="","",$B144-2)</f>
        <v>46857</v>
      </c>
    </row>
    <row r="146" spans="1:4" ht="20.100000000000001" customHeight="1">
      <c r="A146" s="138"/>
      <c r="B146" s="141" t="e">
        <f>IF(#REF!="","",FLOOR(DAY(MINUTE(#REF!/38)/2+56)&amp;"/5/"&amp;#REF!,7)-34)</f>
        <v>#REF!</v>
      </c>
      <c r="C146" s="69" t="s">
        <v>18</v>
      </c>
      <c r="D146" s="70">
        <f>IF($B144="","",$B144+1)</f>
        <v>46860</v>
      </c>
    </row>
    <row r="147" spans="1:4" ht="20.100000000000001" customHeight="1">
      <c r="A147" s="138"/>
      <c r="B147" s="141" t="e">
        <f>IF(#REF!="","",FLOOR(DAY(MINUTE(#REF!/38)/2+56)&amp;"/5/"&amp;#REF!,7)-34)</f>
        <v>#REF!</v>
      </c>
      <c r="C147" s="69" t="s">
        <v>19</v>
      </c>
      <c r="D147" s="70">
        <f>IF($A144="","",DATE($A144,5,1))</f>
        <v>46874</v>
      </c>
    </row>
    <row r="148" spans="1:4" ht="20.100000000000001" customHeight="1">
      <c r="A148" s="138"/>
      <c r="B148" s="141" t="e">
        <f>IF(#REF!="","",FLOOR(DAY(MINUTE(#REF!/38)/2+56)&amp;"/5/"&amp;#REF!,7)-34)</f>
        <v>#REF!</v>
      </c>
      <c r="C148" s="69" t="s">
        <v>20</v>
      </c>
      <c r="D148" s="70">
        <f>IF($A144="","",DATE($A144,5,8))</f>
        <v>46881</v>
      </c>
    </row>
    <row r="149" spans="1:4" ht="20.100000000000001" customHeight="1">
      <c r="A149" s="138"/>
      <c r="B149" s="141" t="e">
        <f>IF(#REF!="","",FLOOR(DAY(MINUTE(#REF!/38)/2+56)&amp;"/5/"&amp;#REF!,7)-34)</f>
        <v>#REF!</v>
      </c>
      <c r="C149" s="69" t="s">
        <v>21</v>
      </c>
      <c r="D149" s="70">
        <f>IF($B144="","",$B144+39)</f>
        <v>46898</v>
      </c>
    </row>
    <row r="150" spans="1:4" ht="20.100000000000001" customHeight="1">
      <c r="A150" s="138"/>
      <c r="B150" s="142" t="s">
        <v>22</v>
      </c>
      <c r="C150" s="69" t="s">
        <v>23</v>
      </c>
      <c r="D150" s="70">
        <f>IF($B144="","",$B144+50)</f>
        <v>46909</v>
      </c>
    </row>
    <row r="151" spans="1:4" ht="20.100000000000001" customHeight="1">
      <c r="A151" s="138"/>
      <c r="B151" s="142"/>
      <c r="C151" s="69" t="s">
        <v>24</v>
      </c>
      <c r="D151" s="70">
        <f>IF(A$1="","",DATE($A144,7,14))</f>
        <v>46948</v>
      </c>
    </row>
    <row r="152" spans="1:4" ht="20.100000000000001" customHeight="1">
      <c r="A152" s="138"/>
      <c r="B152" s="142"/>
      <c r="C152" s="69" t="s">
        <v>25</v>
      </c>
      <c r="D152" s="70">
        <f>IF($A144="","",DATE($A144,8,15))</f>
        <v>46980</v>
      </c>
    </row>
    <row r="153" spans="1:4" ht="20.100000000000001" customHeight="1">
      <c r="A153" s="138"/>
      <c r="B153" s="142"/>
      <c r="C153" s="69" t="s">
        <v>26</v>
      </c>
      <c r="D153" s="70">
        <f>IF($A144="","",DATE($A144,11,1))</f>
        <v>47058</v>
      </c>
    </row>
    <row r="154" spans="1:4" ht="20.100000000000001" customHeight="1">
      <c r="A154" s="138"/>
      <c r="B154" s="142"/>
      <c r="C154" s="69" t="s">
        <v>27</v>
      </c>
      <c r="D154" s="70">
        <f>IF($A144="","",DATE($A144,11,11))</f>
        <v>47068</v>
      </c>
    </row>
    <row r="155" spans="1:4" ht="20.100000000000001" customHeight="1">
      <c r="A155" s="138"/>
      <c r="B155" s="142"/>
      <c r="C155" s="69" t="s">
        <v>28</v>
      </c>
      <c r="D155" s="70">
        <f>IF($A144="","",DATE($A144,12,25))</f>
        <v>47112</v>
      </c>
    </row>
    <row r="156" spans="1:4" ht="20.100000000000001" customHeight="1" thickBot="1">
      <c r="A156" s="139"/>
      <c r="B156" s="143"/>
      <c r="C156" s="71" t="s">
        <v>29</v>
      </c>
      <c r="D156" s="72">
        <f>IF($A144="","",DATE($A144,12,26))</f>
        <v>47113</v>
      </c>
    </row>
    <row r="157" spans="1:4" ht="20.100000000000001" customHeight="1">
      <c r="A157" s="137">
        <f>A144+1</f>
        <v>2029</v>
      </c>
      <c r="B157" s="140">
        <f>IF(A157="","",FLOOR(DAY(MINUTE(A157/38)/2+56)&amp;"/5/"&amp;A157,7)-34)</f>
        <v>47209</v>
      </c>
      <c r="C157" s="65" t="s">
        <v>16</v>
      </c>
      <c r="D157" s="66">
        <f>IF($A157="","",DATE($A157,1,1))</f>
        <v>47119</v>
      </c>
    </row>
    <row r="158" spans="1:4" ht="20.100000000000001" customHeight="1">
      <c r="A158" s="138"/>
      <c r="B158" s="141" t="e">
        <f>IF(#REF!="","",FLOOR(DAY(MINUTE(#REF!/38)/2+56)&amp;"/5/"&amp;#REF!,7)-34)</f>
        <v>#REF!</v>
      </c>
      <c r="C158" s="67" t="s">
        <v>17</v>
      </c>
      <c r="D158" s="68">
        <f>IF($B157="","",$B157-2)</f>
        <v>47207</v>
      </c>
    </row>
    <row r="159" spans="1:4" ht="20.100000000000001" customHeight="1">
      <c r="A159" s="138"/>
      <c r="B159" s="141" t="e">
        <f>IF(#REF!="","",FLOOR(DAY(MINUTE(#REF!/38)/2+56)&amp;"/5/"&amp;#REF!,7)-34)</f>
        <v>#REF!</v>
      </c>
      <c r="C159" s="69" t="s">
        <v>18</v>
      </c>
      <c r="D159" s="70">
        <f>IF($B157="","",$B157+1)</f>
        <v>47210</v>
      </c>
    </row>
    <row r="160" spans="1:4" ht="20.100000000000001" customHeight="1">
      <c r="A160" s="138"/>
      <c r="B160" s="141" t="e">
        <f>IF(#REF!="","",FLOOR(DAY(MINUTE(#REF!/38)/2+56)&amp;"/5/"&amp;#REF!,7)-34)</f>
        <v>#REF!</v>
      </c>
      <c r="C160" s="69" t="s">
        <v>19</v>
      </c>
      <c r="D160" s="70">
        <f>IF($A157="","",DATE($A157,5,1))</f>
        <v>47239</v>
      </c>
    </row>
    <row r="161" spans="1:4" ht="20.100000000000001" customHeight="1">
      <c r="A161" s="138"/>
      <c r="B161" s="141" t="e">
        <f>IF(#REF!="","",FLOOR(DAY(MINUTE(#REF!/38)/2+56)&amp;"/5/"&amp;#REF!,7)-34)</f>
        <v>#REF!</v>
      </c>
      <c r="C161" s="69" t="s">
        <v>20</v>
      </c>
      <c r="D161" s="70">
        <f>IF($A157="","",DATE($A157,5,8))</f>
        <v>47246</v>
      </c>
    </row>
    <row r="162" spans="1:4" ht="20.100000000000001" customHeight="1">
      <c r="A162" s="138"/>
      <c r="B162" s="141" t="e">
        <f>IF(#REF!="","",FLOOR(DAY(MINUTE(#REF!/38)/2+56)&amp;"/5/"&amp;#REF!,7)-34)</f>
        <v>#REF!</v>
      </c>
      <c r="C162" s="69" t="s">
        <v>21</v>
      </c>
      <c r="D162" s="70">
        <f>IF($B157="","",$B157+39)</f>
        <v>47248</v>
      </c>
    </row>
    <row r="163" spans="1:4" ht="20.100000000000001" customHeight="1">
      <c r="A163" s="138"/>
      <c r="B163" s="142" t="s">
        <v>22</v>
      </c>
      <c r="C163" s="69" t="s">
        <v>23</v>
      </c>
      <c r="D163" s="70">
        <f>IF($B157="","",$B157+50)</f>
        <v>47259</v>
      </c>
    </row>
    <row r="164" spans="1:4" ht="20.100000000000001" customHeight="1">
      <c r="A164" s="138"/>
      <c r="B164" s="142"/>
      <c r="C164" s="69" t="s">
        <v>24</v>
      </c>
      <c r="D164" s="70">
        <f>IF(A$1="","",DATE($A157,7,14))</f>
        <v>47313</v>
      </c>
    </row>
    <row r="165" spans="1:4" ht="20.100000000000001" customHeight="1">
      <c r="A165" s="138"/>
      <c r="B165" s="142"/>
      <c r="C165" s="69" t="s">
        <v>25</v>
      </c>
      <c r="D165" s="70">
        <f>IF($A157="","",DATE($A157,8,15))</f>
        <v>47345</v>
      </c>
    </row>
    <row r="166" spans="1:4" ht="20.100000000000001" customHeight="1">
      <c r="A166" s="138"/>
      <c r="B166" s="142"/>
      <c r="C166" s="69" t="s">
        <v>26</v>
      </c>
      <c r="D166" s="70">
        <f>IF($A157="","",DATE($A157,11,1))</f>
        <v>47423</v>
      </c>
    </row>
    <row r="167" spans="1:4" ht="20.100000000000001" customHeight="1">
      <c r="A167" s="138"/>
      <c r="B167" s="142"/>
      <c r="C167" s="69" t="s">
        <v>27</v>
      </c>
      <c r="D167" s="70">
        <f>IF($A157="","",DATE($A157,11,11))</f>
        <v>47433</v>
      </c>
    </row>
    <row r="168" spans="1:4" ht="20.100000000000001" customHeight="1">
      <c r="A168" s="138"/>
      <c r="B168" s="142"/>
      <c r="C168" s="69" t="s">
        <v>28</v>
      </c>
      <c r="D168" s="70">
        <f>IF($A157="","",DATE($A157,12,25))</f>
        <v>47477</v>
      </c>
    </row>
    <row r="169" spans="1:4" ht="20.100000000000001" customHeight="1" thickBot="1">
      <c r="A169" s="139"/>
      <c r="B169" s="143"/>
      <c r="C169" s="71" t="s">
        <v>29</v>
      </c>
      <c r="D169" s="72">
        <f>IF($A157="","",DATE($A157,12,26))</f>
        <v>47478</v>
      </c>
    </row>
  </sheetData>
  <mergeCells count="39">
    <mergeCell ref="A1:A13"/>
    <mergeCell ref="B1:B6"/>
    <mergeCell ref="B7:B13"/>
    <mergeCell ref="A14:A26"/>
    <mergeCell ref="B14:B19"/>
    <mergeCell ref="B20:B26"/>
    <mergeCell ref="A27:A39"/>
    <mergeCell ref="B27:B32"/>
    <mergeCell ref="B33:B39"/>
    <mergeCell ref="A40:A52"/>
    <mergeCell ref="B40:B45"/>
    <mergeCell ref="B46:B52"/>
    <mergeCell ref="A53:A65"/>
    <mergeCell ref="B53:B58"/>
    <mergeCell ref="B59:B65"/>
    <mergeCell ref="A66:A78"/>
    <mergeCell ref="B66:B71"/>
    <mergeCell ref="B72:B78"/>
    <mergeCell ref="A79:A91"/>
    <mergeCell ref="B79:B84"/>
    <mergeCell ref="B85:B91"/>
    <mergeCell ref="A92:A104"/>
    <mergeCell ref="B92:B97"/>
    <mergeCell ref="B98:B104"/>
    <mergeCell ref="A105:A117"/>
    <mergeCell ref="B105:B110"/>
    <mergeCell ref="B111:B117"/>
    <mergeCell ref="A118:A130"/>
    <mergeCell ref="B118:B123"/>
    <mergeCell ref="B124:B130"/>
    <mergeCell ref="A157:A169"/>
    <mergeCell ref="B157:B162"/>
    <mergeCell ref="B163:B169"/>
    <mergeCell ref="A131:A143"/>
    <mergeCell ref="B131:B136"/>
    <mergeCell ref="B137:B143"/>
    <mergeCell ref="A144:A156"/>
    <mergeCell ref="B144:B149"/>
    <mergeCell ref="B150:B15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4"/>
  <dimension ref="A6:B11"/>
  <sheetViews>
    <sheetView workbookViewId="0">
      <selection activeCell="B10" sqref="B10:B11"/>
    </sheetView>
  </sheetViews>
  <sheetFormatPr baseColWidth="10" defaultRowHeight="15"/>
  <cols>
    <col min="1" max="16384" width="11.42578125" style="1"/>
  </cols>
  <sheetData>
    <row r="6" spans="1:2" ht="15.75" thickBot="1"/>
    <row r="7" spans="1:2" ht="18" customHeight="1">
      <c r="A7" s="103" t="s">
        <v>38</v>
      </c>
      <c r="B7" s="101"/>
    </row>
    <row r="8" spans="1:2" ht="18" customHeight="1">
      <c r="A8" s="104" t="s">
        <v>39</v>
      </c>
      <c r="B8" s="102"/>
    </row>
    <row r="9" spans="1:2" ht="18" customHeight="1">
      <c r="A9" s="104" t="s">
        <v>40</v>
      </c>
      <c r="B9" s="99"/>
    </row>
    <row r="10" spans="1:2">
      <c r="A10" s="144" t="s">
        <v>41</v>
      </c>
      <c r="B10" s="146" t="str">
        <f>IF(B9="","",JANVIER!A1+FEVRIER!A1+MARS!A1+AVRIL!A1+MAI!A1+JUIN!A1+JUILLET!A1+AOUT!A1+SEPTEMBRE!A1+OCTOBRE!A1+NOVEMBRE!A1+DECEMBRE!A1)</f>
        <v/>
      </c>
    </row>
    <row r="11" spans="1:2" ht="15.75" thickBot="1">
      <c r="A11" s="145"/>
      <c r="B11" s="147"/>
    </row>
  </sheetData>
  <mergeCells count="2">
    <mergeCell ref="A10:A11"/>
    <mergeCell ref="B10:B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BJ94"/>
  <sheetViews>
    <sheetView tabSelected="1" zoomScale="70" zoomScaleNormal="70" workbookViewId="0">
      <pane xSplit="3" ySplit="9" topLeftCell="D10" activePane="bottomRight" state="frozen"/>
      <selection activeCell="B10" sqref="B10:B11"/>
      <selection pane="topRight" activeCell="B10" sqref="B10:B11"/>
      <selection pane="bottomLeft" activeCell="B10" sqref="B10:B11"/>
      <selection pane="bottomRight" activeCell="G61" sqref="G61"/>
    </sheetView>
  </sheetViews>
  <sheetFormatPr baseColWidth="10" defaultColWidth="7" defaultRowHeight="12.95" customHeight="1"/>
  <cols>
    <col min="2" max="2" width="9.5703125" bestFit="1" customWidth="1"/>
    <col min="3" max="3" width="8.7109375" customWidth="1"/>
    <col min="4" max="5" width="7" customWidth="1"/>
    <col min="7" max="7" width="7" customWidth="1"/>
    <col min="35" max="35" width="7" style="106"/>
    <col min="52" max="52" width="7" style="128"/>
    <col min="53" max="54" width="7" style="1"/>
    <col min="55" max="55" width="7" style="95"/>
    <col min="62" max="62" width="7" style="1"/>
  </cols>
  <sheetData>
    <row r="1" spans="1:55" ht="12.95" customHeight="1">
      <c r="A1" s="105">
        <f ca="1">COUNTIF(INDIRECT(ADDRESS(13,IF(ISNA(MATCH(Recherche!$B$7,($9:$9))),1,MATCH(Recherche!$B$7,($9:$9))))):INDIRECT(ADDRESS(84,IF(ISNA(MATCH(Recherche!$B$8,($9:$9))),1,MATCH(Recherche!$B$8,($9:$9))))),Recherche!$B$9)</f>
        <v>0</v>
      </c>
    </row>
    <row r="2" spans="1:55" ht="12.95" customHeight="1">
      <c r="B2" s="2"/>
      <c r="C2" s="2"/>
      <c r="D2" s="3" t="s">
        <v>1</v>
      </c>
      <c r="E2" s="2"/>
      <c r="F2" s="2"/>
      <c r="G2" s="2"/>
      <c r="H2" s="81">
        <v>1</v>
      </c>
      <c r="I2" s="2"/>
      <c r="J2" s="82">
        <v>2</v>
      </c>
      <c r="K2" s="2"/>
      <c r="L2" s="123">
        <v>3</v>
      </c>
      <c r="M2" s="2"/>
      <c r="N2" s="124">
        <v>4</v>
      </c>
      <c r="O2" s="2"/>
      <c r="P2" s="125">
        <v>5</v>
      </c>
      <c r="Q2" s="2"/>
      <c r="R2" s="127" t="s">
        <v>2</v>
      </c>
      <c r="S2" s="2"/>
      <c r="T2" s="133" t="s">
        <v>43</v>
      </c>
      <c r="U2" s="134" t="s">
        <v>44</v>
      </c>
      <c r="V2" s="135"/>
      <c r="W2" s="136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55" ht="12.95" customHeight="1">
      <c r="B3" s="2"/>
      <c r="C3" s="2"/>
      <c r="D3" s="4" t="s">
        <v>3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55" ht="12.95" customHeight="1">
      <c r="B4" s="2"/>
      <c r="C4" s="2"/>
      <c r="D4" s="5" t="s">
        <v>4</v>
      </c>
      <c r="E4" s="2"/>
      <c r="F4" s="2"/>
      <c r="G4" s="2"/>
      <c r="H4" s="108" t="s">
        <v>5</v>
      </c>
      <c r="I4" s="2"/>
      <c r="J4" s="80" t="s">
        <v>6</v>
      </c>
      <c r="K4" s="2"/>
      <c r="L4" s="2"/>
      <c r="M4" s="2"/>
      <c r="N4" s="2"/>
      <c r="O4" s="2"/>
      <c r="P4" s="132">
        <v>6</v>
      </c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55" ht="12.95" customHeight="1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</row>
    <row r="6" spans="1:55" ht="12.95" customHeight="1" thickBot="1">
      <c r="B6" s="2"/>
      <c r="C6" s="2"/>
      <c r="D6" s="92" t="str">
        <f>IF(AND(D8="lun",E8="mar",D12=5,E12=5),"ê","")</f>
        <v/>
      </c>
      <c r="E6" s="92" t="str">
        <f t="shared" ref="E6:AG6" si="0">IF(AND(E8="lun",F8="mar",E12=5,F12=5),"ê","")</f>
        <v/>
      </c>
      <c r="F6" s="92" t="str">
        <f t="shared" si="0"/>
        <v/>
      </c>
      <c r="G6" s="92" t="str">
        <f t="shared" si="0"/>
        <v/>
      </c>
      <c r="H6" s="92" t="str">
        <f t="shared" si="0"/>
        <v/>
      </c>
      <c r="I6" s="92" t="str">
        <f t="shared" si="0"/>
        <v/>
      </c>
      <c r="J6" s="92" t="str">
        <f t="shared" si="0"/>
        <v/>
      </c>
      <c r="K6" s="92" t="str">
        <f t="shared" si="0"/>
        <v/>
      </c>
      <c r="L6" s="92" t="str">
        <f t="shared" si="0"/>
        <v/>
      </c>
      <c r="M6" s="92" t="str">
        <f t="shared" si="0"/>
        <v/>
      </c>
      <c r="N6" s="92" t="str">
        <f t="shared" si="0"/>
        <v/>
      </c>
      <c r="O6" s="92" t="str">
        <f t="shared" si="0"/>
        <v/>
      </c>
      <c r="P6" s="92" t="str">
        <f t="shared" si="0"/>
        <v/>
      </c>
      <c r="Q6" s="92" t="str">
        <f t="shared" si="0"/>
        <v/>
      </c>
      <c r="R6" s="92" t="str">
        <f t="shared" si="0"/>
        <v/>
      </c>
      <c r="S6" s="92" t="str">
        <f t="shared" si="0"/>
        <v/>
      </c>
      <c r="T6" s="92" t="str">
        <f t="shared" si="0"/>
        <v/>
      </c>
      <c r="U6" s="92" t="str">
        <f t="shared" si="0"/>
        <v/>
      </c>
      <c r="V6" s="92" t="str">
        <f t="shared" si="0"/>
        <v/>
      </c>
      <c r="W6" s="92" t="str">
        <f t="shared" si="0"/>
        <v/>
      </c>
      <c r="X6" s="92" t="str">
        <f t="shared" si="0"/>
        <v/>
      </c>
      <c r="Y6" s="92" t="str">
        <f t="shared" si="0"/>
        <v/>
      </c>
      <c r="Z6" s="92" t="str">
        <f t="shared" si="0"/>
        <v/>
      </c>
      <c r="AA6" s="92" t="str">
        <f t="shared" si="0"/>
        <v/>
      </c>
      <c r="AB6" s="92" t="str">
        <f t="shared" si="0"/>
        <v/>
      </c>
      <c r="AC6" s="92" t="str">
        <f t="shared" si="0"/>
        <v/>
      </c>
      <c r="AD6" s="92" t="str">
        <f t="shared" si="0"/>
        <v/>
      </c>
      <c r="AE6" s="92" t="str">
        <f t="shared" si="0"/>
        <v/>
      </c>
      <c r="AF6" s="92" t="str">
        <f t="shared" si="0"/>
        <v/>
      </c>
      <c r="AG6" s="92" t="str">
        <f t="shared" si="0"/>
        <v/>
      </c>
      <c r="AH6" s="92" t="str">
        <f>IF(AND(AH8="lun",FEVRIER!D8="mar",AH12=5,FEVRIER!D12=5),"ê","")</f>
        <v/>
      </c>
    </row>
    <row r="7" spans="1:55" s="1" customFormat="1" ht="12.95" customHeight="1" thickBot="1">
      <c r="B7" s="6"/>
      <c r="C7" s="6"/>
      <c r="D7" s="85"/>
      <c r="E7" s="84"/>
      <c r="F7" s="83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4"/>
      <c r="AF7" s="84"/>
      <c r="AG7" s="84"/>
      <c r="AH7" s="86"/>
      <c r="AI7" s="106"/>
      <c r="AZ7" s="128"/>
      <c r="BC7" s="95"/>
    </row>
    <row r="8" spans="1:55" ht="15" customHeight="1" thickTop="1" thickBot="1">
      <c r="B8" s="6"/>
      <c r="C8" s="7"/>
      <c r="D8" s="73" t="str">
        <f>IF(D9="","",TEXT(D9,"jjj"))</f>
        <v>mar</v>
      </c>
      <c r="E8" s="74" t="str">
        <f t="shared" ref="E8:AI8" si="1">IF(E9="","",TEXT(E9,"jjj"))</f>
        <v>mer</v>
      </c>
      <c r="F8" s="74" t="str">
        <f t="shared" si="1"/>
        <v>jeu</v>
      </c>
      <c r="G8" s="74" t="str">
        <f t="shared" si="1"/>
        <v>ven</v>
      </c>
      <c r="H8" s="74" t="str">
        <f t="shared" si="1"/>
        <v>sam</v>
      </c>
      <c r="I8" s="75" t="str">
        <f t="shared" si="1"/>
        <v>dim</v>
      </c>
      <c r="J8" s="74" t="str">
        <f t="shared" si="1"/>
        <v>lun</v>
      </c>
      <c r="K8" s="76" t="str">
        <f t="shared" si="1"/>
        <v>mar</v>
      </c>
      <c r="L8" s="74" t="str">
        <f t="shared" si="1"/>
        <v>mer</v>
      </c>
      <c r="M8" s="77" t="str">
        <f t="shared" si="1"/>
        <v>jeu</v>
      </c>
      <c r="N8" s="74" t="str">
        <f t="shared" si="1"/>
        <v>ven</v>
      </c>
      <c r="O8" s="77" t="str">
        <f t="shared" si="1"/>
        <v>sam</v>
      </c>
      <c r="P8" s="75" t="str">
        <f t="shared" si="1"/>
        <v>dim</v>
      </c>
      <c r="Q8" s="74" t="str">
        <f t="shared" si="1"/>
        <v>lun</v>
      </c>
      <c r="R8" s="77" t="str">
        <f t="shared" si="1"/>
        <v>mar</v>
      </c>
      <c r="S8" s="77" t="str">
        <f t="shared" si="1"/>
        <v>mer</v>
      </c>
      <c r="T8" s="77" t="str">
        <f t="shared" si="1"/>
        <v>jeu</v>
      </c>
      <c r="U8" s="74" t="str">
        <f t="shared" si="1"/>
        <v>ven</v>
      </c>
      <c r="V8" s="77" t="str">
        <f t="shared" si="1"/>
        <v>sam</v>
      </c>
      <c r="W8" s="75" t="str">
        <f t="shared" si="1"/>
        <v>dim</v>
      </c>
      <c r="X8" s="74" t="str">
        <f t="shared" si="1"/>
        <v>lun</v>
      </c>
      <c r="Y8" s="76" t="str">
        <f t="shared" si="1"/>
        <v>mar</v>
      </c>
      <c r="Z8" s="74" t="str">
        <f t="shared" si="1"/>
        <v>mer</v>
      </c>
      <c r="AA8" s="77" t="str">
        <f t="shared" si="1"/>
        <v>jeu</v>
      </c>
      <c r="AB8" s="74" t="str">
        <f t="shared" si="1"/>
        <v>ven</v>
      </c>
      <c r="AC8" s="77" t="str">
        <f t="shared" si="1"/>
        <v>sam</v>
      </c>
      <c r="AD8" s="75" t="str">
        <f t="shared" si="1"/>
        <v>dim</v>
      </c>
      <c r="AE8" s="74" t="str">
        <f t="shared" si="1"/>
        <v>lun</v>
      </c>
      <c r="AF8" s="74" t="str">
        <f t="shared" si="1"/>
        <v>mar</v>
      </c>
      <c r="AG8" s="75" t="str">
        <f t="shared" si="1"/>
        <v>mer</v>
      </c>
      <c r="AH8" s="78" t="str">
        <f t="shared" si="1"/>
        <v>jeu</v>
      </c>
      <c r="AI8" s="106" t="str">
        <f t="shared" si="1"/>
        <v>ven</v>
      </c>
    </row>
    <row r="9" spans="1:55" ht="12.95" customHeight="1" thickTop="1" thickBot="1">
      <c r="B9" s="148">
        <v>43466</v>
      </c>
      <c r="C9" s="149"/>
      <c r="D9" s="87">
        <f>IF(B9="","",B9)</f>
        <v>43466</v>
      </c>
      <c r="E9" s="88">
        <f>IF($B$9="","",D9+1)</f>
        <v>43467</v>
      </c>
      <c r="F9" s="88">
        <f t="shared" ref="F9:AI9" si="2">IF($B$9="","",E9+1)</f>
        <v>43468</v>
      </c>
      <c r="G9" s="88">
        <f t="shared" si="2"/>
        <v>43469</v>
      </c>
      <c r="H9" s="88">
        <f t="shared" si="2"/>
        <v>43470</v>
      </c>
      <c r="I9" s="88">
        <f t="shared" si="2"/>
        <v>43471</v>
      </c>
      <c r="J9" s="88">
        <f t="shared" si="2"/>
        <v>43472</v>
      </c>
      <c r="K9" s="88">
        <f t="shared" si="2"/>
        <v>43473</v>
      </c>
      <c r="L9" s="88">
        <f t="shared" si="2"/>
        <v>43474</v>
      </c>
      <c r="M9" s="88">
        <f t="shared" si="2"/>
        <v>43475</v>
      </c>
      <c r="N9" s="89">
        <f t="shared" si="2"/>
        <v>43476</v>
      </c>
      <c r="O9" s="88">
        <f t="shared" si="2"/>
        <v>43477</v>
      </c>
      <c r="P9" s="88">
        <f t="shared" si="2"/>
        <v>43478</v>
      </c>
      <c r="Q9" s="89">
        <f t="shared" si="2"/>
        <v>43479</v>
      </c>
      <c r="R9" s="88">
        <f t="shared" si="2"/>
        <v>43480</v>
      </c>
      <c r="S9" s="88">
        <f t="shared" si="2"/>
        <v>43481</v>
      </c>
      <c r="T9" s="88">
        <f t="shared" si="2"/>
        <v>43482</v>
      </c>
      <c r="U9" s="88">
        <f t="shared" si="2"/>
        <v>43483</v>
      </c>
      <c r="V9" s="88">
        <f t="shared" si="2"/>
        <v>43484</v>
      </c>
      <c r="W9" s="88">
        <f t="shared" si="2"/>
        <v>43485</v>
      </c>
      <c r="X9" s="88">
        <f t="shared" si="2"/>
        <v>43486</v>
      </c>
      <c r="Y9" s="88">
        <f t="shared" si="2"/>
        <v>43487</v>
      </c>
      <c r="Z9" s="88">
        <f t="shared" si="2"/>
        <v>43488</v>
      </c>
      <c r="AA9" s="88">
        <f t="shared" si="2"/>
        <v>43489</v>
      </c>
      <c r="AB9" s="88">
        <f t="shared" si="2"/>
        <v>43490</v>
      </c>
      <c r="AC9" s="88">
        <f t="shared" si="2"/>
        <v>43491</v>
      </c>
      <c r="AD9" s="88">
        <f t="shared" si="2"/>
        <v>43492</v>
      </c>
      <c r="AE9" s="88">
        <f t="shared" si="2"/>
        <v>43493</v>
      </c>
      <c r="AF9" s="89">
        <f t="shared" si="2"/>
        <v>43494</v>
      </c>
      <c r="AG9" s="90">
        <f t="shared" si="2"/>
        <v>43495</v>
      </c>
      <c r="AH9" s="91">
        <f t="shared" si="2"/>
        <v>43496</v>
      </c>
      <c r="AI9" s="107">
        <f t="shared" si="2"/>
        <v>43497</v>
      </c>
    </row>
    <row r="10" spans="1:55" ht="12.95" customHeight="1" thickTop="1" thickBot="1">
      <c r="B10" s="150" t="s">
        <v>9</v>
      </c>
      <c r="C10" s="151"/>
      <c r="D10" s="13" t="str">
        <f t="shared" ref="D10:AH10" si="3">IF(AND($B$9&gt;0,D8&lt;&gt;"sam",D8&lt;&gt;"dim",$AS$32&gt;0,COUNTIF(Férié,$D$9:$AH$9)&lt;&gt;1,COUNTIF(D$63:D$84,$AS$32)&lt;1),$AS$32,"")</f>
        <v/>
      </c>
      <c r="E10" s="10" t="str">
        <f t="shared" si="3"/>
        <v/>
      </c>
      <c r="F10" s="10" t="str">
        <f t="shared" si="3"/>
        <v/>
      </c>
      <c r="G10" s="10" t="str">
        <f t="shared" si="3"/>
        <v/>
      </c>
      <c r="H10" s="10" t="str">
        <f t="shared" si="3"/>
        <v/>
      </c>
      <c r="I10" s="10" t="str">
        <f t="shared" si="3"/>
        <v/>
      </c>
      <c r="J10" s="10" t="str">
        <f t="shared" si="3"/>
        <v/>
      </c>
      <c r="K10" s="10" t="str">
        <f t="shared" si="3"/>
        <v/>
      </c>
      <c r="L10" s="10" t="str">
        <f t="shared" si="3"/>
        <v/>
      </c>
      <c r="M10" s="10" t="str">
        <f t="shared" si="3"/>
        <v/>
      </c>
      <c r="N10" s="10" t="str">
        <f t="shared" si="3"/>
        <v/>
      </c>
      <c r="O10" s="10" t="str">
        <f t="shared" si="3"/>
        <v/>
      </c>
      <c r="P10" s="10" t="str">
        <f t="shared" si="3"/>
        <v/>
      </c>
      <c r="Q10" s="10" t="str">
        <f t="shared" si="3"/>
        <v/>
      </c>
      <c r="R10" s="10" t="str">
        <f t="shared" si="3"/>
        <v/>
      </c>
      <c r="S10" s="10" t="str">
        <f t="shared" si="3"/>
        <v/>
      </c>
      <c r="T10" s="10" t="str">
        <f t="shared" si="3"/>
        <v/>
      </c>
      <c r="U10" s="10" t="str">
        <f t="shared" si="3"/>
        <v/>
      </c>
      <c r="V10" s="10" t="str">
        <f t="shared" si="3"/>
        <v/>
      </c>
      <c r="W10" s="10" t="str">
        <f t="shared" si="3"/>
        <v/>
      </c>
      <c r="X10" s="10" t="str">
        <f t="shared" si="3"/>
        <v/>
      </c>
      <c r="Y10" s="10" t="str">
        <f t="shared" si="3"/>
        <v/>
      </c>
      <c r="Z10" s="10" t="str">
        <f t="shared" si="3"/>
        <v/>
      </c>
      <c r="AA10" s="10" t="str">
        <f t="shared" si="3"/>
        <v/>
      </c>
      <c r="AB10" s="10" t="str">
        <f t="shared" si="3"/>
        <v/>
      </c>
      <c r="AC10" s="10" t="str">
        <f t="shared" si="3"/>
        <v/>
      </c>
      <c r="AD10" s="10" t="str">
        <f t="shared" si="3"/>
        <v/>
      </c>
      <c r="AE10" s="10" t="str">
        <f t="shared" si="3"/>
        <v/>
      </c>
      <c r="AF10" s="10" t="str">
        <f t="shared" si="3"/>
        <v/>
      </c>
      <c r="AG10" s="63" t="str">
        <f t="shared" si="3"/>
        <v/>
      </c>
      <c r="AH10" s="11" t="str">
        <f t="shared" si="3"/>
        <v/>
      </c>
    </row>
    <row r="11" spans="1:55" ht="12.95" customHeight="1" thickBot="1">
      <c r="B11" s="152"/>
      <c r="C11" s="153"/>
      <c r="D11" s="15"/>
      <c r="E11" s="15"/>
      <c r="F11" s="15"/>
      <c r="G11" s="15"/>
      <c r="H11" s="8"/>
      <c r="I11" s="15"/>
      <c r="J11" s="15"/>
      <c r="K11" s="15"/>
      <c r="L11" s="15"/>
      <c r="M11" s="15"/>
      <c r="N11" s="15"/>
      <c r="O11" s="8"/>
      <c r="P11" s="15"/>
      <c r="Q11" s="15"/>
      <c r="R11" s="8"/>
      <c r="S11" s="8"/>
      <c r="T11" s="12"/>
      <c r="U11" s="15"/>
      <c r="V11" s="15"/>
      <c r="W11" s="15"/>
      <c r="X11" s="15"/>
      <c r="Y11" s="15"/>
      <c r="Z11" s="15"/>
      <c r="AA11" s="15"/>
      <c r="AB11" s="15"/>
      <c r="AC11" s="14"/>
      <c r="AD11" s="15"/>
      <c r="AE11" s="14"/>
      <c r="AF11" s="15"/>
      <c r="AG11" s="12"/>
      <c r="AH11" s="9"/>
      <c r="AO11" s="1"/>
      <c r="AP11" s="1"/>
      <c r="AQ11" s="1"/>
      <c r="AR11" s="197">
        <v>1</v>
      </c>
      <c r="AS11" s="181">
        <v>2</v>
      </c>
      <c r="AT11" s="187">
        <v>3</v>
      </c>
      <c r="AU11" s="189">
        <v>4</v>
      </c>
      <c r="AV11" s="191">
        <v>5</v>
      </c>
      <c r="AW11" s="193">
        <v>6</v>
      </c>
      <c r="AZ11" s="203" t="s">
        <v>1</v>
      </c>
      <c r="BA11" s="206" t="s">
        <v>2</v>
      </c>
      <c r="BB11" s="206" t="s">
        <v>14</v>
      </c>
      <c r="BC11" s="209" t="s">
        <v>15</v>
      </c>
    </row>
    <row r="12" spans="1:55" ht="12.95" customHeight="1" thickTop="1" thickBot="1">
      <c r="B12" s="150" t="s">
        <v>8</v>
      </c>
      <c r="C12" s="79" t="s">
        <v>12</v>
      </c>
      <c r="D12" s="17">
        <v>5</v>
      </c>
      <c r="E12" s="17">
        <v>1</v>
      </c>
      <c r="F12" s="17">
        <f>IF(AND(D12=5,E12=5),1,IF(AND(D12=1,E12=1),2,IF(AND(D12=2,E12=2),3,IF(AND(D12=3,E12=3),4,IF(AND(D12=4,E12=4),5,IF(AND(D12=5,E12=1),1,IF(AND(D12=1,E12=2),2,IF(AND(D12=2,E12=3),3,IF(AND(D12=3,E12=4),4,IF(AND(D12=4,E12=5),5,""))))))))))</f>
        <v>1</v>
      </c>
      <c r="G12" s="17">
        <f t="shared" ref="G12:AH12" si="4">IF(AND(E12=5,F12=5),1,IF(AND(E12=1,F12=1),2,IF(AND(E12=2,F12=2),3,IF(AND(E12=3,F12=3),4,IF(AND(E12=4,F12=4),5,IF(AND(E12=5,F12=1),1,IF(AND(E12=1,F12=2),2,IF(AND(E12=2,F12=3),3,IF(AND(E12=3,F12=4),4,IF(AND(E12=4,F12=5),5,""))))))))))</f>
        <v>2</v>
      </c>
      <c r="H12" s="16">
        <f t="shared" si="4"/>
        <v>2</v>
      </c>
      <c r="I12" s="17">
        <f t="shared" si="4"/>
        <v>3</v>
      </c>
      <c r="J12" s="17">
        <f t="shared" si="4"/>
        <v>3</v>
      </c>
      <c r="K12" s="18">
        <f t="shared" si="4"/>
        <v>4</v>
      </c>
      <c r="L12" s="17">
        <f t="shared" ref="L12" si="5">IF(AND(J12=5,K12=5),1,IF(AND(J12=1,K12=1),2,IF(AND(J12=2,K12=2),3,IF(AND(J12=3,K12=3),4,IF(AND(J12=4,K12=4),5,IF(AND(J12=5,K12=1),1,IF(AND(J12=1,K12=2),2,IF(AND(J12=2,K12=3),3,IF(AND(J12=3,K12=4),4,IF(AND(J12=4,K12=5),5,""))))))))))</f>
        <v>4</v>
      </c>
      <c r="M12" s="19">
        <f t="shared" ref="M12" si="6">IF(AND(K12=5,L12=5),1,IF(AND(K12=1,L12=1),2,IF(AND(K12=2,L12=2),3,IF(AND(K12=3,L12=3),4,IF(AND(K12=4,L12=4),5,IF(AND(K12=5,L12=1),1,IF(AND(K12=1,L12=2),2,IF(AND(K12=2,L12=3),3,IF(AND(K12=3,L12=4),4,IF(AND(K12=4,L12=5),5,""))))))))))</f>
        <v>5</v>
      </c>
      <c r="N12" s="17">
        <f t="shared" si="4"/>
        <v>5</v>
      </c>
      <c r="O12" s="16">
        <f t="shared" si="4"/>
        <v>1</v>
      </c>
      <c r="P12" s="17">
        <f t="shared" si="4"/>
        <v>1</v>
      </c>
      <c r="Q12" s="16">
        <f t="shared" si="4"/>
        <v>2</v>
      </c>
      <c r="R12" s="20">
        <f t="shared" si="4"/>
        <v>2</v>
      </c>
      <c r="S12" s="16">
        <f t="shared" si="4"/>
        <v>3</v>
      </c>
      <c r="T12" s="18">
        <f t="shared" si="4"/>
        <v>3</v>
      </c>
      <c r="U12" s="18">
        <f t="shared" si="4"/>
        <v>4</v>
      </c>
      <c r="V12" s="17">
        <f t="shared" si="4"/>
        <v>4</v>
      </c>
      <c r="W12" s="19">
        <f t="shared" si="4"/>
        <v>5</v>
      </c>
      <c r="X12" s="17">
        <f t="shared" si="4"/>
        <v>5</v>
      </c>
      <c r="Y12" s="16">
        <f t="shared" si="4"/>
        <v>1</v>
      </c>
      <c r="Z12" s="18">
        <f t="shared" si="4"/>
        <v>1</v>
      </c>
      <c r="AA12" s="18">
        <f t="shared" si="4"/>
        <v>2</v>
      </c>
      <c r="AB12" s="18">
        <f t="shared" si="4"/>
        <v>2</v>
      </c>
      <c r="AC12" s="21">
        <f t="shared" si="4"/>
        <v>3</v>
      </c>
      <c r="AD12" s="17">
        <f t="shared" si="4"/>
        <v>3</v>
      </c>
      <c r="AE12" s="21">
        <f t="shared" si="4"/>
        <v>4</v>
      </c>
      <c r="AF12" s="18">
        <f t="shared" si="4"/>
        <v>4</v>
      </c>
      <c r="AG12" s="18">
        <f t="shared" si="4"/>
        <v>5</v>
      </c>
      <c r="AH12" s="22">
        <f t="shared" si="4"/>
        <v>5</v>
      </c>
      <c r="AO12" s="1"/>
      <c r="AP12" s="1"/>
      <c r="AQ12" s="1"/>
      <c r="AR12" s="198"/>
      <c r="AS12" s="182"/>
      <c r="AT12" s="188"/>
      <c r="AU12" s="190"/>
      <c r="AV12" s="192"/>
      <c r="AW12" s="194"/>
      <c r="AZ12" s="204"/>
      <c r="BA12" s="207"/>
      <c r="BB12" s="207"/>
      <c r="BC12" s="210"/>
    </row>
    <row r="13" spans="1:55" ht="12.95" customHeight="1" thickBot="1">
      <c r="B13" s="154"/>
      <c r="C13" s="155" t="s">
        <v>10</v>
      </c>
      <c r="D13" s="23" t="str">
        <f>IF(AND(D$12=1,$AR$13&gt;0,COUNTIF(D$63:D$84,$AR$13)&lt;1),$AR$13,IF(AND(D$12=2,$AS$13&gt;0,COUNTIF(D$63:D$84,$AS$13)&lt;1),$AS$13,IF(AND(D$12=3,$AT$13&gt;0,COUNTIF(D$63:D$84,$AT$13)&lt;1),$AT$13,IF(AND(D$12=4,$AU$13&gt;0,COUNTIF(D$63:D$84,$AU$13)&lt;1),$AU$13,IF(AND(D$12=5,$AV$13&gt;0,COUNTIF(D$63:D$84,$AV$13)&lt;1),$AV$13,IF(AND(D$12=6,$AW$13&gt;0,COUNTIF(D$63:D$84,$AW$13)&lt;1),$AW$13,""))))))</f>
        <v>EEE</v>
      </c>
      <c r="E13" s="23" t="str">
        <f t="shared" ref="E13:AH13" si="7">IF(AND(E$12=1,$AR$13&gt;0,COUNTIF(E$63:E$84,$AR$13)&lt;1),$AR$13,IF(AND(E$12=2,$AS$13&gt;0,COUNTIF(E$63:E$84,$AS$13)&lt;1),$AS$13,IF(AND(E$12=3,$AT$13&gt;0,COUNTIF(E$63:E$84,$AT$13)&lt;1),$AT$13,IF(AND(E$12=4,$AU$13&gt;0,COUNTIF(E$63:E$84,$AU$13)&lt;1),$AU$13,IF(AND(E$12=5,$AV$13&gt;0,COUNTIF(E$63:E$84,$AV$13)&lt;1),$AV$13,IF(AND(E$12=6,$AW$13&gt;0,COUNTIF(E$63:E$84,$AW$13)&lt;1),$AW$13,""))))))</f>
        <v>AAA</v>
      </c>
      <c r="F13" s="23" t="str">
        <f t="shared" si="7"/>
        <v>AAA</v>
      </c>
      <c r="G13" s="23" t="str">
        <f t="shared" si="7"/>
        <v>BBB</v>
      </c>
      <c r="H13" s="23" t="str">
        <f t="shared" si="7"/>
        <v>BBB</v>
      </c>
      <c r="I13" s="23" t="str">
        <f t="shared" si="7"/>
        <v>CCC</v>
      </c>
      <c r="J13" s="23" t="str">
        <f t="shared" si="7"/>
        <v>CCC</v>
      </c>
      <c r="K13" s="23" t="str">
        <f t="shared" si="7"/>
        <v>DDD</v>
      </c>
      <c r="L13" s="23" t="str">
        <f t="shared" si="7"/>
        <v>DDD</v>
      </c>
      <c r="M13" s="23" t="str">
        <f t="shared" si="7"/>
        <v>EEE</v>
      </c>
      <c r="N13" s="23" t="str">
        <f t="shared" si="7"/>
        <v>EEE</v>
      </c>
      <c r="O13" s="23" t="str">
        <f t="shared" si="7"/>
        <v>AAA</v>
      </c>
      <c r="P13" s="23" t="str">
        <f t="shared" si="7"/>
        <v>AAA</v>
      </c>
      <c r="Q13" s="23" t="str">
        <f t="shared" si="7"/>
        <v>BBB</v>
      </c>
      <c r="R13" s="23" t="str">
        <f t="shared" si="7"/>
        <v>BBB</v>
      </c>
      <c r="S13" s="23" t="str">
        <f t="shared" si="7"/>
        <v>CCC</v>
      </c>
      <c r="T13" s="23" t="str">
        <f t="shared" si="7"/>
        <v>CCC</v>
      </c>
      <c r="U13" s="23" t="str">
        <f t="shared" si="7"/>
        <v>DDD</v>
      </c>
      <c r="V13" s="23" t="str">
        <f t="shared" si="7"/>
        <v>DDD</v>
      </c>
      <c r="W13" s="23" t="str">
        <f t="shared" si="7"/>
        <v>EEE</v>
      </c>
      <c r="X13" s="23" t="str">
        <f t="shared" si="7"/>
        <v>EEE</v>
      </c>
      <c r="Y13" s="23" t="str">
        <f t="shared" si="7"/>
        <v>AAA</v>
      </c>
      <c r="Z13" s="23" t="str">
        <f t="shared" si="7"/>
        <v>AAA</v>
      </c>
      <c r="AA13" s="23" t="str">
        <f t="shared" si="7"/>
        <v>BBB</v>
      </c>
      <c r="AB13" s="23" t="str">
        <f t="shared" si="7"/>
        <v>BBB</v>
      </c>
      <c r="AC13" s="23" t="str">
        <f t="shared" si="7"/>
        <v>CCC</v>
      </c>
      <c r="AD13" s="23" t="str">
        <f t="shared" si="7"/>
        <v>CCC</v>
      </c>
      <c r="AE13" s="23" t="str">
        <f t="shared" si="7"/>
        <v>DDD</v>
      </c>
      <c r="AF13" s="23" t="str">
        <f t="shared" si="7"/>
        <v>DDD</v>
      </c>
      <c r="AG13" s="37" t="str">
        <f t="shared" si="7"/>
        <v>EEE</v>
      </c>
      <c r="AH13" s="24" t="str">
        <f t="shared" si="7"/>
        <v>EEE</v>
      </c>
      <c r="AJ13" s="61" t="str">
        <f>IF($AR$13="","",$AR$13)</f>
        <v>AAA</v>
      </c>
      <c r="AK13" s="61">
        <f>IF($AR$13="","",COUNTIF($D$12:$AH$62,$AJ$13))</f>
        <v>18</v>
      </c>
      <c r="AO13" s="175" t="s">
        <v>32</v>
      </c>
      <c r="AP13" s="176"/>
      <c r="AQ13" s="195"/>
      <c r="AR13" s="110" t="s">
        <v>46</v>
      </c>
      <c r="AS13" s="116" t="s">
        <v>47</v>
      </c>
      <c r="AT13" s="116" t="s">
        <v>48</v>
      </c>
      <c r="AU13" s="116" t="s">
        <v>49</v>
      </c>
      <c r="AV13" s="116" t="s">
        <v>50</v>
      </c>
      <c r="AW13" s="117"/>
      <c r="AZ13" s="205"/>
      <c r="BA13" s="208"/>
      <c r="BB13" s="208"/>
      <c r="BC13" s="211"/>
    </row>
    <row r="14" spans="1:55" ht="12.95" customHeight="1" thickBot="1">
      <c r="B14" s="154"/>
      <c r="C14" s="156"/>
      <c r="D14" s="25" t="str">
        <f>IF(AND(D$12=1,$AR$14&gt;0,COUNTIF(D$63:D$84,$AR$14)&lt;1),$AR$14,IF(AND(D$12=2,$AS$14&gt;0,COUNTIF(D$63:D$84,$AS$14)&lt;1),$AS$14,IF(AND(D$12=3,$AT$14&gt;0,COUNTIF(D$63:D$84,$AT$14)&lt;1),$AT$14,IF(AND(D$12=4,$AU$14&gt;0,COUNTIF(D$63:D$84,$AU$14)&lt;1),$AU$14,IF(AND(D$12=5,$AV$14&gt;0,COUNTIF(D$63:D$84,$AV$14)&lt;1),$AV$14,IF(AND(D$12=6,$AW$14&gt;0,COUNTIF(D$63:D$84,$AW$14)&lt;1),$AW$14,""))))))</f>
        <v/>
      </c>
      <c r="E14" s="25" t="str">
        <f t="shared" ref="E14:AH14" si="8">IF(AND(E$12=1,$AR$14&gt;0,COUNTIF(E$63:E$84,$AR$14)&lt;1),$AR$14,IF(AND(E$12=2,$AS$14&gt;0,COUNTIF(E$63:E$84,$AS$14)&lt;1),$AS$14,IF(AND(E$12=3,$AT$14&gt;0,COUNTIF(E$63:E$84,$AT$14)&lt;1),$AT$14,IF(AND(E$12=4,$AU$14&gt;0,COUNTIF(E$63:E$84,$AU$14)&lt;1),$AU$14,IF(AND(E$12=5,$AV$14&gt;0,COUNTIF(E$63:E$84,$AV$14)&lt;1),$AV$14,IF(AND(E$12=6,$AW$14&gt;0,COUNTIF(E$63:E$84,$AW$14)&lt;1),$AW$14,""))))))</f>
        <v/>
      </c>
      <c r="F14" s="25" t="str">
        <f t="shared" si="8"/>
        <v/>
      </c>
      <c r="G14" s="25" t="str">
        <f t="shared" si="8"/>
        <v/>
      </c>
      <c r="H14" s="25" t="str">
        <f t="shared" si="8"/>
        <v/>
      </c>
      <c r="I14" s="25" t="str">
        <f t="shared" si="8"/>
        <v/>
      </c>
      <c r="J14" s="25" t="str">
        <f t="shared" si="8"/>
        <v/>
      </c>
      <c r="K14" s="25" t="str">
        <f t="shared" si="8"/>
        <v/>
      </c>
      <c r="L14" s="25" t="str">
        <f t="shared" si="8"/>
        <v/>
      </c>
      <c r="M14" s="25" t="str">
        <f t="shared" si="8"/>
        <v/>
      </c>
      <c r="N14" s="25" t="str">
        <f t="shared" si="8"/>
        <v/>
      </c>
      <c r="O14" s="25" t="str">
        <f t="shared" si="8"/>
        <v/>
      </c>
      <c r="P14" s="25" t="str">
        <f t="shared" si="8"/>
        <v/>
      </c>
      <c r="Q14" s="25" t="str">
        <f t="shared" si="8"/>
        <v/>
      </c>
      <c r="R14" s="25" t="str">
        <f t="shared" si="8"/>
        <v/>
      </c>
      <c r="S14" s="25" t="str">
        <f t="shared" si="8"/>
        <v/>
      </c>
      <c r="T14" s="25" t="str">
        <f t="shared" si="8"/>
        <v/>
      </c>
      <c r="U14" s="25" t="str">
        <f t="shared" si="8"/>
        <v/>
      </c>
      <c r="V14" s="25" t="str">
        <f t="shared" si="8"/>
        <v/>
      </c>
      <c r="W14" s="25" t="str">
        <f t="shared" si="8"/>
        <v/>
      </c>
      <c r="X14" s="25" t="str">
        <f t="shared" si="8"/>
        <v/>
      </c>
      <c r="Y14" s="25" t="str">
        <f t="shared" si="8"/>
        <v/>
      </c>
      <c r="Z14" s="25" t="str">
        <f t="shared" si="8"/>
        <v/>
      </c>
      <c r="AA14" s="25" t="str">
        <f t="shared" si="8"/>
        <v/>
      </c>
      <c r="AB14" s="25" t="str">
        <f t="shared" si="8"/>
        <v/>
      </c>
      <c r="AC14" s="25" t="str">
        <f t="shared" si="8"/>
        <v/>
      </c>
      <c r="AD14" s="25" t="str">
        <f t="shared" si="8"/>
        <v/>
      </c>
      <c r="AE14" s="25" t="str">
        <f t="shared" si="8"/>
        <v/>
      </c>
      <c r="AF14" s="25" t="str">
        <f t="shared" si="8"/>
        <v/>
      </c>
      <c r="AG14" s="35" t="str">
        <f t="shared" si="8"/>
        <v/>
      </c>
      <c r="AH14" s="26" t="str">
        <f t="shared" si="8"/>
        <v/>
      </c>
      <c r="AJ14" s="1"/>
      <c r="AK14" s="1"/>
      <c r="AO14" s="179"/>
      <c r="AP14" s="180"/>
      <c r="AQ14" s="196"/>
      <c r="AR14" s="118"/>
      <c r="AS14" s="112"/>
      <c r="AT14" s="112"/>
      <c r="AU14" s="112"/>
      <c r="AV14" s="112"/>
      <c r="AW14" s="113"/>
      <c r="AZ14" s="129"/>
      <c r="BA14" s="93"/>
      <c r="BB14" s="93"/>
      <c r="BC14" s="96"/>
    </row>
    <row r="15" spans="1:55" ht="12.95" customHeight="1">
      <c r="B15" s="154"/>
      <c r="C15" s="155" t="s">
        <v>42</v>
      </c>
      <c r="D15" s="17" t="str">
        <f>IF(AND(D$12=1,$AR$15&gt;0,COUNTIF(D$63:D$84,$AR$15)&lt;1),$AR$15,IF(AND(D$12=2,$AS$15&gt;0,COUNTIF(D$63:D$84,$AS$15)&lt;1),$AS$15,IF(AND(D$12=3,$AT$15&gt;0,COUNTIF(D$63:D$84,$AT$15)&lt;1),$AT$15,IF(AND(D$12=4,$AU$15&gt;0,COUNTIF(D$63:D$84,$AU$15)&lt;1),$AU$15,IF(AND(D$12=5,$AV$15&gt;0,COUNTIF(D$63:D$84,$AV$15)&lt;1),$AV$15,IF(AND(D$12=6,$AW$15&gt;0,COUNTIF(D$63:D$84,$AW$15)&lt;1),$AW$15,""))))))</f>
        <v>EEA</v>
      </c>
      <c r="E15" s="17" t="str">
        <f t="shared" ref="E15:AH15" si="9">IF(AND(E$12=1,$AR$15&gt;0,COUNTIF(E$63:E$84,$AR$15)&lt;1),$AR$15,IF(AND(E$12=2,$AS$15&gt;0,COUNTIF(E$63:E$84,$AS$15)&lt;1),$AS$15,IF(AND(E$12=3,$AT$15&gt;0,COUNTIF(E$63:E$84,$AT$15)&lt;1),$AT$15,IF(AND(E$12=4,$AU$15&gt;0,COUNTIF(E$63:E$84,$AU$15)&lt;1),$AU$15,IF(AND(E$12=5,$AV$15&gt;0,COUNTIF(E$63:E$84,$AV$15)&lt;1),$AV$15,IF(AND(E$12=6,$AW$15&gt;0,COUNTIF(E$63:E$84,$AW$15)&lt;1),$AW$15,""))))))</f>
        <v>AAB</v>
      </c>
      <c r="F15" s="17" t="str">
        <f t="shared" si="9"/>
        <v>AAB</v>
      </c>
      <c r="G15" s="17" t="str">
        <f t="shared" si="9"/>
        <v>BBC</v>
      </c>
      <c r="H15" s="16" t="str">
        <f t="shared" si="9"/>
        <v>BBC</v>
      </c>
      <c r="I15" s="17" t="str">
        <f t="shared" si="9"/>
        <v>CCA</v>
      </c>
      <c r="J15" s="17" t="str">
        <f t="shared" si="9"/>
        <v>CCA</v>
      </c>
      <c r="K15" s="27" t="str">
        <f t="shared" si="9"/>
        <v>DDB</v>
      </c>
      <c r="L15" s="27" t="str">
        <f t="shared" si="9"/>
        <v>DDB</v>
      </c>
      <c r="M15" s="19" t="str">
        <f t="shared" si="9"/>
        <v>EEA</v>
      </c>
      <c r="N15" s="17" t="str">
        <f t="shared" si="9"/>
        <v>EEA</v>
      </c>
      <c r="O15" s="17" t="str">
        <f t="shared" si="9"/>
        <v>AAB</v>
      </c>
      <c r="P15" s="17" t="str">
        <f t="shared" si="9"/>
        <v>AAB</v>
      </c>
      <c r="Q15" s="16" t="str">
        <f t="shared" si="9"/>
        <v>BBC</v>
      </c>
      <c r="R15" s="16" t="str">
        <f t="shared" si="9"/>
        <v>BBC</v>
      </c>
      <c r="S15" s="17" t="str">
        <f t="shared" si="9"/>
        <v>CCA</v>
      </c>
      <c r="T15" s="17" t="str">
        <f t="shared" si="9"/>
        <v>CCA</v>
      </c>
      <c r="U15" s="18" t="str">
        <f t="shared" si="9"/>
        <v>DDB</v>
      </c>
      <c r="V15" s="17" t="str">
        <f t="shared" si="9"/>
        <v>DDB</v>
      </c>
      <c r="W15" s="19" t="str">
        <f t="shared" si="9"/>
        <v>EEA</v>
      </c>
      <c r="X15" s="17" t="str">
        <f t="shared" si="9"/>
        <v>EEA</v>
      </c>
      <c r="Y15" s="17" t="str">
        <f t="shared" si="9"/>
        <v>AAB</v>
      </c>
      <c r="Z15" s="18" t="str">
        <f t="shared" si="9"/>
        <v>AAB</v>
      </c>
      <c r="AA15" s="18" t="str">
        <f t="shared" si="9"/>
        <v>BBC</v>
      </c>
      <c r="AB15" s="18" t="str">
        <f t="shared" si="9"/>
        <v>BBC</v>
      </c>
      <c r="AC15" s="17" t="str">
        <f t="shared" si="9"/>
        <v>CCA</v>
      </c>
      <c r="AD15" s="17" t="str">
        <f t="shared" si="9"/>
        <v>CCA</v>
      </c>
      <c r="AE15" s="18" t="str">
        <f t="shared" si="9"/>
        <v>DDB</v>
      </c>
      <c r="AF15" s="18" t="str">
        <f t="shared" si="9"/>
        <v>DDB</v>
      </c>
      <c r="AG15" s="18" t="str">
        <f t="shared" si="9"/>
        <v>EEA</v>
      </c>
      <c r="AH15" s="22" t="str">
        <f t="shared" si="9"/>
        <v>EEA</v>
      </c>
      <c r="AJ15" s="61" t="str">
        <f>IF($AS$13="","",$AS$13)</f>
        <v>BBB</v>
      </c>
      <c r="AK15" s="61">
        <f>IF($AS$13="","",COUNTIF($D$12:$AH$62,$AJ$15))</f>
        <v>18</v>
      </c>
      <c r="AO15" s="175" t="s">
        <v>42</v>
      </c>
      <c r="AP15" s="176"/>
      <c r="AQ15" s="199" t="s">
        <v>13</v>
      </c>
      <c r="AR15" s="119" t="s">
        <v>51</v>
      </c>
      <c r="AS15" s="116" t="s">
        <v>58</v>
      </c>
      <c r="AT15" s="116" t="s">
        <v>65</v>
      </c>
      <c r="AU15" s="116" t="s">
        <v>73</v>
      </c>
      <c r="AV15" s="116" t="s">
        <v>75</v>
      </c>
      <c r="AW15" s="117"/>
      <c r="AZ15" s="200" t="s">
        <v>87</v>
      </c>
      <c r="BA15" s="201" t="s">
        <v>89</v>
      </c>
      <c r="BB15" s="201"/>
      <c r="BC15" s="202"/>
    </row>
    <row r="16" spans="1:55" ht="12.95" customHeight="1">
      <c r="B16" s="154"/>
      <c r="C16" s="157"/>
      <c r="D16" s="28" t="str">
        <f>IF(AND(D$12=1,$AR$16&gt;0,COUNTIF(D$63:D$84,$AR$16)&lt;1),$AR$16,IF(AND(D$12=2,$AS$16&gt;0,COUNTIF(D$63:D$84,$AS$16)&lt;1),$AS$16,IF(AND(D$12=3,$AT$16&gt;0,COUNTIF(D$63:D$84,$AT$16)&lt;1),$AT$16,IF(AND(D$12=4,$AU$16&gt;0,COUNTIF(D$63:D$84,$AU$16)&lt;1),$AU$16,IF(AND(D$12=5,$AV$16&gt;0,COUNTIF(D$63:D$84,$AV$16)&lt;1),$AV$16,IF(AND(D$12=6,$AW$16&gt;0,COUNTIF(D$63:D$84,$AW$16)&lt;1),$AW$16,""))))))</f>
        <v/>
      </c>
      <c r="E16" s="28" t="str">
        <f t="shared" ref="E16:AH16" si="10">IF(AND(E$12=1,$AR$16&gt;0,COUNTIF(E$63:E$84,$AR$16)&lt;1),$AR$16,IF(AND(E$12=2,$AS$16&gt;0,COUNTIF(E$63:E$84,$AS$16)&lt;1),$AS$16,IF(AND(E$12=3,$AT$16&gt;0,COUNTIF(E$63:E$84,$AT$16)&lt;1),$AT$16,IF(AND(E$12=4,$AU$16&gt;0,COUNTIF(E$63:E$84,$AU$16)&lt;1),$AU$16,IF(AND(E$12=5,$AV$16&gt;0,COUNTIF(E$63:E$84,$AV$16)&lt;1),$AV$16,IF(AND(E$12=6,$AW$16&gt;0,COUNTIF(E$63:E$84,$AW$16)&lt;1),$AW$16,""))))))</f>
        <v/>
      </c>
      <c r="F16" s="28" t="str">
        <f t="shared" si="10"/>
        <v/>
      </c>
      <c r="G16" s="28" t="str">
        <f t="shared" si="10"/>
        <v/>
      </c>
      <c r="H16" s="29" t="str">
        <f t="shared" si="10"/>
        <v/>
      </c>
      <c r="I16" s="28" t="str">
        <f t="shared" si="10"/>
        <v/>
      </c>
      <c r="J16" s="28" t="str">
        <f t="shared" si="10"/>
        <v/>
      </c>
      <c r="K16" s="28" t="str">
        <f t="shared" si="10"/>
        <v/>
      </c>
      <c r="L16" s="28" t="str">
        <f t="shared" si="10"/>
        <v/>
      </c>
      <c r="M16" s="30" t="str">
        <f t="shared" si="10"/>
        <v/>
      </c>
      <c r="N16" s="28" t="str">
        <f t="shared" si="10"/>
        <v/>
      </c>
      <c r="O16" s="28" t="str">
        <f t="shared" si="10"/>
        <v/>
      </c>
      <c r="P16" s="28" t="str">
        <f t="shared" si="10"/>
        <v/>
      </c>
      <c r="Q16" s="29" t="str">
        <f t="shared" si="10"/>
        <v/>
      </c>
      <c r="R16" s="29" t="str">
        <f t="shared" si="10"/>
        <v/>
      </c>
      <c r="S16" s="28" t="str">
        <f t="shared" si="10"/>
        <v/>
      </c>
      <c r="T16" s="28" t="str">
        <f t="shared" si="10"/>
        <v/>
      </c>
      <c r="U16" s="28" t="str">
        <f t="shared" si="10"/>
        <v/>
      </c>
      <c r="V16" s="28" t="str">
        <f t="shared" si="10"/>
        <v/>
      </c>
      <c r="W16" s="30" t="str">
        <f t="shared" si="10"/>
        <v/>
      </c>
      <c r="X16" s="28" t="str">
        <f t="shared" si="10"/>
        <v/>
      </c>
      <c r="Y16" s="28" t="str">
        <f t="shared" si="10"/>
        <v/>
      </c>
      <c r="Z16" s="30" t="str">
        <f t="shared" si="10"/>
        <v/>
      </c>
      <c r="AA16" s="30" t="str">
        <f t="shared" si="10"/>
        <v/>
      </c>
      <c r="AB16" s="30" t="str">
        <f t="shared" si="10"/>
        <v/>
      </c>
      <c r="AC16" s="28" t="str">
        <f t="shared" si="10"/>
        <v/>
      </c>
      <c r="AD16" s="28" t="str">
        <f t="shared" si="10"/>
        <v/>
      </c>
      <c r="AE16" s="28" t="str">
        <f t="shared" si="10"/>
        <v/>
      </c>
      <c r="AF16" s="30" t="str">
        <f t="shared" si="10"/>
        <v/>
      </c>
      <c r="AG16" s="30" t="str">
        <f t="shared" si="10"/>
        <v/>
      </c>
      <c r="AH16" s="31" t="str">
        <f t="shared" si="10"/>
        <v/>
      </c>
      <c r="AJ16" s="1"/>
      <c r="AK16" s="1"/>
      <c r="AO16" s="177"/>
      <c r="AP16" s="178"/>
      <c r="AQ16" s="173"/>
      <c r="AR16" s="114"/>
      <c r="AS16" s="109"/>
      <c r="AT16" s="109"/>
      <c r="AU16" s="109"/>
      <c r="AV16" s="109"/>
      <c r="AW16" s="115"/>
      <c r="AZ16" s="200"/>
      <c r="BA16" s="201"/>
      <c r="BB16" s="201"/>
      <c r="BC16" s="202"/>
    </row>
    <row r="17" spans="2:55" ht="12.95" customHeight="1">
      <c r="B17" s="154"/>
      <c r="C17" s="157"/>
      <c r="D17" s="17" t="str">
        <f>IF(AND(D$12=1,$AR$17&gt;0,COUNTIF(D$63:D$84,$AR$17)&lt;1),$AR$17,IF(AND(D$12=2,$AS$17&gt;0,COUNTIF(D$63:D$84,$AS$17)&lt;1),$AS$17,IF(AND(D$12=3,$AT$17&gt;0,COUNTIF(D$63:D$84,$AT$17)&lt;1),$AT$17,IF(AND(D$12=4,$AU$17&gt;0,COUNTIF(D$63:D$84,$AU$17)&lt;1),$AU$17,IF(AND(D$12=5,$AV$17&gt;0,COUNTIF(D$63:D$84,$AV$17)&lt;1),$AV$17,IF(AND(D$12=6,$AW$17&gt;0,COUNTIF(D$63:D$84,$AW$17)&lt;1),$AW$17,""))))))</f>
        <v>EEB</v>
      </c>
      <c r="E17" s="17" t="str">
        <f t="shared" ref="E17:AH17" si="11">IF(AND(E$12=1,$AR$17&gt;0,COUNTIF(E$63:E$84,$AR$17)&lt;1),$AR$17,IF(AND(E$12=2,$AS$17&gt;0,COUNTIF(E$63:E$84,$AS$17)&lt;1),$AS$17,IF(AND(E$12=3,$AT$17&gt;0,COUNTIF(E$63:E$84,$AT$17)&lt;1),$AT$17,IF(AND(E$12=4,$AU$17&gt;0,COUNTIF(E$63:E$84,$AU$17)&lt;1),$AU$17,IF(AND(E$12=5,$AV$17&gt;0,COUNTIF(E$63:E$84,$AV$17)&lt;1),$AV$17,IF(AND(E$12=6,$AW$17&gt;0,COUNTIF(E$63:E$84,$AW$17)&lt;1),$AW$17,""))))))</f>
        <v>AAC</v>
      </c>
      <c r="F17" s="17" t="str">
        <f t="shared" si="11"/>
        <v>AAC</v>
      </c>
      <c r="G17" s="17" t="str">
        <f t="shared" si="11"/>
        <v>BBD</v>
      </c>
      <c r="H17" s="32" t="str">
        <f t="shared" si="11"/>
        <v>BBD</v>
      </c>
      <c r="I17" s="17" t="str">
        <f t="shared" si="11"/>
        <v>CCB</v>
      </c>
      <c r="J17" s="17" t="str">
        <f t="shared" si="11"/>
        <v>CCB</v>
      </c>
      <c r="K17" s="18" t="str">
        <f t="shared" si="11"/>
        <v>DDC</v>
      </c>
      <c r="L17" s="17" t="str">
        <f t="shared" si="11"/>
        <v>DDC</v>
      </c>
      <c r="M17" s="18" t="str">
        <f t="shared" si="11"/>
        <v>EEB</v>
      </c>
      <c r="N17" s="17" t="str">
        <f t="shared" si="11"/>
        <v>EEB</v>
      </c>
      <c r="O17" s="17" t="str">
        <f t="shared" si="11"/>
        <v>AAC</v>
      </c>
      <c r="P17" s="27" t="str">
        <f t="shared" si="11"/>
        <v>AAC</v>
      </c>
      <c r="Q17" s="16" t="str">
        <f t="shared" si="11"/>
        <v>BBD</v>
      </c>
      <c r="R17" s="16" t="str">
        <f t="shared" si="11"/>
        <v>BBD</v>
      </c>
      <c r="S17" s="17" t="str">
        <f t="shared" si="11"/>
        <v>CCB</v>
      </c>
      <c r="T17" s="17" t="str">
        <f t="shared" si="11"/>
        <v>CCB</v>
      </c>
      <c r="U17" s="18" t="str">
        <f t="shared" si="11"/>
        <v>DDC</v>
      </c>
      <c r="V17" s="17" t="str">
        <f t="shared" si="11"/>
        <v>DDC</v>
      </c>
      <c r="W17" s="18" t="str">
        <f t="shared" si="11"/>
        <v>EEB</v>
      </c>
      <c r="X17" s="17" t="str">
        <f t="shared" si="11"/>
        <v>EEB</v>
      </c>
      <c r="Y17" s="17" t="str">
        <f t="shared" si="11"/>
        <v>AAC</v>
      </c>
      <c r="Z17" s="27" t="str">
        <f t="shared" si="11"/>
        <v>AAC</v>
      </c>
      <c r="AA17" s="32" t="str">
        <f t="shared" si="11"/>
        <v>BBD</v>
      </c>
      <c r="AB17" s="32" t="str">
        <f t="shared" si="11"/>
        <v>BBD</v>
      </c>
      <c r="AC17" s="17" t="str">
        <f t="shared" si="11"/>
        <v>CCB</v>
      </c>
      <c r="AD17" s="17" t="str">
        <f t="shared" si="11"/>
        <v>CCB</v>
      </c>
      <c r="AE17" s="18" t="str">
        <f t="shared" si="11"/>
        <v>DDC</v>
      </c>
      <c r="AF17" s="17" t="str">
        <f t="shared" si="11"/>
        <v>DDC</v>
      </c>
      <c r="AG17" s="18" t="str">
        <f t="shared" si="11"/>
        <v>EEB</v>
      </c>
      <c r="AH17" s="22" t="str">
        <f t="shared" si="11"/>
        <v>EEB</v>
      </c>
      <c r="AJ17" s="61" t="str">
        <f>IF($AT$13="","",$AT$13)</f>
        <v>CCC</v>
      </c>
      <c r="AK17" s="61">
        <f>IF($AT$13="","",COUNTIF($D$12:$AH$62,$AJ$17))</f>
        <v>19</v>
      </c>
      <c r="AO17" s="177"/>
      <c r="AP17" s="178"/>
      <c r="AQ17" s="173" t="s">
        <v>34</v>
      </c>
      <c r="AR17" s="120" t="s">
        <v>52</v>
      </c>
      <c r="AS17" s="121" t="s">
        <v>59</v>
      </c>
      <c r="AT17" s="121" t="s">
        <v>66</v>
      </c>
      <c r="AU17" s="121" t="s">
        <v>74</v>
      </c>
      <c r="AV17" s="121" t="s">
        <v>76</v>
      </c>
      <c r="AW17" s="122"/>
      <c r="AZ17" s="200" t="s">
        <v>88</v>
      </c>
      <c r="BA17" s="201" t="s">
        <v>90</v>
      </c>
      <c r="BB17" s="201"/>
      <c r="BC17" s="202"/>
    </row>
    <row r="18" spans="2:55" ht="12.95" customHeight="1">
      <c r="B18" s="154"/>
      <c r="C18" s="157"/>
      <c r="D18" s="28" t="str">
        <f>IF(AND(D$12=1,$AR$18&gt;0,COUNTIF(D$63:D$84,$AR$18)&lt;1),$AR$18,IF(AND(D$12=2,$AS$18&gt;0,COUNTIF(D$63:D$84,$AS$18)&lt;1),$AS$18,IF(AND(D$12=3,$AT$18&gt;0,COUNTIF(D$63:D$84,$AT$18)&lt;1),$AT$18,IF(AND(D$12=4,$AU$18&gt;0,COUNTIF(D$63:D$84,$AU$18)&lt;1),$AU$18,IF(AND(D$12=5,$AV$18&gt;0,COUNTIF(D$63:D$84,$AV$18)&lt;1),$AV$18,IF(AND(D$12=6,$AW$18&gt;0,COUNTIF(D$63:D$84,$AW$18)&lt;1),$AW$18,""))))))</f>
        <v/>
      </c>
      <c r="E18" s="28" t="str">
        <f t="shared" ref="E18:AH18" si="12">IF(AND(E$12=1,$AR$18&gt;0,COUNTIF(E$63:E$84,$AR$18)&lt;1),$AR$18,IF(AND(E$12=2,$AS$18&gt;0,COUNTIF(E$63:E$84,$AS$18)&lt;1),$AS$18,IF(AND(E$12=3,$AT$18&gt;0,COUNTIF(E$63:E$84,$AT$18)&lt;1),$AT$18,IF(AND(E$12=4,$AU$18&gt;0,COUNTIF(E$63:E$84,$AU$18)&lt;1),$AU$18,IF(AND(E$12=5,$AV$18&gt;0,COUNTIF(E$63:E$84,$AV$18)&lt;1),$AV$18,IF(AND(E$12=6,$AW$18&gt;0,COUNTIF(E$63:E$84,$AW$18)&lt;1),$AW$18,""))))))</f>
        <v/>
      </c>
      <c r="F18" s="28" t="str">
        <f t="shared" si="12"/>
        <v/>
      </c>
      <c r="G18" s="28" t="str">
        <f t="shared" si="12"/>
        <v/>
      </c>
      <c r="H18" s="29" t="str">
        <f t="shared" si="12"/>
        <v/>
      </c>
      <c r="I18" s="28" t="str">
        <f t="shared" si="12"/>
        <v/>
      </c>
      <c r="J18" s="28" t="str">
        <f t="shared" si="12"/>
        <v/>
      </c>
      <c r="K18" s="28" t="str">
        <f t="shared" si="12"/>
        <v/>
      </c>
      <c r="L18" s="28" t="str">
        <f t="shared" si="12"/>
        <v/>
      </c>
      <c r="M18" s="28" t="str">
        <f t="shared" si="12"/>
        <v/>
      </c>
      <c r="N18" s="28" t="str">
        <f t="shared" si="12"/>
        <v/>
      </c>
      <c r="O18" s="29" t="str">
        <f t="shared" si="12"/>
        <v/>
      </c>
      <c r="P18" s="29" t="str">
        <f t="shared" si="12"/>
        <v/>
      </c>
      <c r="Q18" s="28" t="str">
        <f t="shared" si="12"/>
        <v/>
      </c>
      <c r="R18" s="28" t="str">
        <f t="shared" si="12"/>
        <v/>
      </c>
      <c r="S18" s="28" t="str">
        <f t="shared" si="12"/>
        <v/>
      </c>
      <c r="T18" s="28" t="str">
        <f t="shared" si="12"/>
        <v/>
      </c>
      <c r="U18" s="28" t="str">
        <f t="shared" si="12"/>
        <v/>
      </c>
      <c r="V18" s="28" t="str">
        <f t="shared" si="12"/>
        <v/>
      </c>
      <c r="W18" s="28" t="str">
        <f t="shared" si="12"/>
        <v/>
      </c>
      <c r="X18" s="28" t="str">
        <f t="shared" si="12"/>
        <v/>
      </c>
      <c r="Y18" s="29" t="str">
        <f t="shared" si="12"/>
        <v/>
      </c>
      <c r="Z18" s="29" t="str">
        <f t="shared" si="12"/>
        <v/>
      </c>
      <c r="AA18" s="30" t="str">
        <f t="shared" si="12"/>
        <v/>
      </c>
      <c r="AB18" s="30" t="str">
        <f t="shared" si="12"/>
        <v/>
      </c>
      <c r="AC18" s="28" t="str">
        <f t="shared" si="12"/>
        <v/>
      </c>
      <c r="AD18" s="28" t="str">
        <f t="shared" si="12"/>
        <v/>
      </c>
      <c r="AE18" s="28" t="str">
        <f t="shared" si="12"/>
        <v/>
      </c>
      <c r="AF18" s="30" t="str">
        <f t="shared" si="12"/>
        <v/>
      </c>
      <c r="AG18" s="30" t="str">
        <f t="shared" si="12"/>
        <v/>
      </c>
      <c r="AH18" s="31" t="str">
        <f t="shared" si="12"/>
        <v/>
      </c>
      <c r="AJ18" s="1"/>
      <c r="AK18" s="1"/>
      <c r="AO18" s="177"/>
      <c r="AP18" s="178"/>
      <c r="AQ18" s="173"/>
      <c r="AR18" s="114"/>
      <c r="AS18" s="109"/>
      <c r="AT18" s="109"/>
      <c r="AU18" s="109"/>
      <c r="AV18" s="109"/>
      <c r="AW18" s="115"/>
      <c r="AZ18" s="200"/>
      <c r="BA18" s="201"/>
      <c r="BB18" s="201"/>
      <c r="BC18" s="202"/>
    </row>
    <row r="19" spans="2:55" ht="12.95" customHeight="1">
      <c r="B19" s="154"/>
      <c r="C19" s="157"/>
      <c r="D19" s="17" t="str">
        <f>IF(AND(D$12=1,$AR$19&gt;0,COUNTIF(D$63:D$84,$AR$19)&lt;1),$AR$19,IF(AND(D$12=2,$AS$19&gt;0,COUNTIF(D$63:D$84,$AS$19)&lt;1),$AS$19,IF(AND(D$12=3,$AT$19&gt;0,COUNTIF(D$63:D$84,$AT$19)&lt;1),$AT$19,IF(AND(D$12=4,$AU$19&gt;0,COUNTIF(D$63:D$84,$AU$19)&lt;1),$AU$19,IF(AND(D$12=5,$AV$19&gt;0,COUNTIF(D$63:D$84,$AV$19)&lt;1),$AV$19,IF(AND(D$12=6,$AW$19&gt;0,COUNTIF(D$63:D$84,$AW$19)&lt;1),$AW$19,""))))))</f>
        <v>EEC</v>
      </c>
      <c r="E19" s="17" t="str">
        <f t="shared" ref="E19:AH19" si="13">IF(AND(E$12=1,$AR$19&gt;0,COUNTIF(E$63:E$84,$AR$19)&lt;1),$AR$19,IF(AND(E$12=2,$AS$19&gt;0,COUNTIF(E$63:E$84,$AS$19)&lt;1),$AS$19,IF(AND(E$12=3,$AT$19&gt;0,COUNTIF(E$63:E$84,$AT$19)&lt;1),$AT$19,IF(AND(E$12=4,$AU$19&gt;0,COUNTIF(E$63:E$84,$AU$19)&lt;1),$AU$19,IF(AND(E$12=5,$AV$19&gt;0,COUNTIF(E$63:E$84,$AV$19)&lt;1),$AV$19,IF(AND(E$12=6,$AW$19&gt;0,COUNTIF(E$63:E$84,$AW$19)&lt;1),$AW$19,""))))))</f>
        <v>AAD</v>
      </c>
      <c r="F19" s="17" t="str">
        <f t="shared" si="13"/>
        <v>AAD</v>
      </c>
      <c r="G19" s="17" t="str">
        <f t="shared" si="13"/>
        <v>BBE</v>
      </c>
      <c r="H19" s="27" t="str">
        <f t="shared" si="13"/>
        <v>BBE</v>
      </c>
      <c r="I19" s="17" t="str">
        <f t="shared" si="13"/>
        <v>CCD</v>
      </c>
      <c r="J19" s="17" t="str">
        <f t="shared" si="13"/>
        <v>CCD</v>
      </c>
      <c r="K19" s="18" t="str">
        <f t="shared" si="13"/>
        <v>DDE</v>
      </c>
      <c r="L19" s="17" t="str">
        <f t="shared" si="13"/>
        <v>DDE</v>
      </c>
      <c r="M19" s="18" t="str">
        <f t="shared" si="13"/>
        <v>EEC</v>
      </c>
      <c r="N19" s="17" t="str">
        <f t="shared" si="13"/>
        <v>EEC</v>
      </c>
      <c r="O19" s="17" t="str">
        <f t="shared" si="13"/>
        <v>AAD</v>
      </c>
      <c r="P19" s="27" t="str">
        <f t="shared" si="13"/>
        <v>AAD</v>
      </c>
      <c r="Q19" s="32" t="str">
        <f t="shared" si="13"/>
        <v>BBE</v>
      </c>
      <c r="R19" s="27" t="str">
        <f t="shared" si="13"/>
        <v>BBE</v>
      </c>
      <c r="S19" s="17" t="str">
        <f t="shared" si="13"/>
        <v>CCD</v>
      </c>
      <c r="T19" s="17" t="str">
        <f t="shared" si="13"/>
        <v>CCD</v>
      </c>
      <c r="U19" s="18" t="str">
        <f t="shared" si="13"/>
        <v>DDE</v>
      </c>
      <c r="V19" s="17" t="str">
        <f t="shared" si="13"/>
        <v>DDE</v>
      </c>
      <c r="W19" s="18" t="str">
        <f t="shared" si="13"/>
        <v>EEC</v>
      </c>
      <c r="X19" s="17" t="str">
        <f t="shared" si="13"/>
        <v>EEC</v>
      </c>
      <c r="Y19" s="17" t="str">
        <f t="shared" si="13"/>
        <v>AAD</v>
      </c>
      <c r="Z19" s="17" t="str">
        <f t="shared" si="13"/>
        <v>AAD</v>
      </c>
      <c r="AA19" s="18" t="str">
        <f t="shared" si="13"/>
        <v>BBE</v>
      </c>
      <c r="AB19" s="18" t="str">
        <f t="shared" si="13"/>
        <v>BBE</v>
      </c>
      <c r="AC19" s="17" t="str">
        <f t="shared" si="13"/>
        <v>CCD</v>
      </c>
      <c r="AD19" s="17" t="str">
        <f t="shared" si="13"/>
        <v>CCD</v>
      </c>
      <c r="AE19" s="18" t="str">
        <f t="shared" si="13"/>
        <v>DDE</v>
      </c>
      <c r="AF19" s="18" t="str">
        <f t="shared" si="13"/>
        <v>DDE</v>
      </c>
      <c r="AG19" s="18" t="str">
        <f t="shared" si="13"/>
        <v>EEC</v>
      </c>
      <c r="AH19" s="22" t="str">
        <f t="shared" si="13"/>
        <v>EEC</v>
      </c>
      <c r="AJ19" s="61" t="str">
        <f>IF($AU$13="","",$AU$13)</f>
        <v>DDD</v>
      </c>
      <c r="AK19" s="61">
        <f>IF($AU$13="","",COUNTIF($D$12:$AH$62,$AJ$19))</f>
        <v>19</v>
      </c>
      <c r="AO19" s="177"/>
      <c r="AP19" s="178"/>
      <c r="AQ19" s="173" t="s">
        <v>35</v>
      </c>
      <c r="AR19" s="120" t="s">
        <v>53</v>
      </c>
      <c r="AS19" s="121" t="s">
        <v>60</v>
      </c>
      <c r="AT19" s="121" t="s">
        <v>67</v>
      </c>
      <c r="AU19" s="121" t="s">
        <v>82</v>
      </c>
      <c r="AV19" s="121" t="s">
        <v>77</v>
      </c>
      <c r="AW19" s="122"/>
      <c r="AZ19" s="200"/>
      <c r="BA19" s="201" t="s">
        <v>91</v>
      </c>
      <c r="BB19" s="201"/>
      <c r="BC19" s="202"/>
    </row>
    <row r="20" spans="2:55" ht="12.95" customHeight="1">
      <c r="B20" s="154"/>
      <c r="C20" s="157"/>
      <c r="D20" s="28" t="str">
        <f>IF(AND(D$12=1,$AR$20&gt;0,COUNTIF(D$63:D$84,$AR$20)&lt;1),$AR$20,IF(AND(D$12=2,$AS$20&gt;0,COUNTIF(D$63:D$84,$AS$20)&lt;1),$AS$20,IF(AND(D$12=3,$AT$20&gt;0,COUNTIF(D$63:D$84,$AT$20)&lt;1),$AT$20,IF(AND(D$12=4,$AU$20&gt;0,COUNTIF(D$63:D$84,$AU$20)&lt;1),$AU$20,IF(AND(D$12=5,$AV$20&gt;0,COUNTIF(D$63:D$84,$AV$20)&lt;1),$AV$20,IF(AND(D$12=6,$AW$20&gt;0,COUNTIF(D$63:D$84,$AW$20)&lt;1),$AW$20,""))))))</f>
        <v/>
      </c>
      <c r="E20" s="28" t="str">
        <f t="shared" ref="E20:AH20" si="14">IF(AND(E$12=1,$AR$20&gt;0,COUNTIF(E$63:E$84,$AR$20)&lt;1),$AR$20,IF(AND(E$12=2,$AS$20&gt;0,COUNTIF(E$63:E$84,$AS$20)&lt;1),$AS$20,IF(AND(E$12=3,$AT$20&gt;0,COUNTIF(E$63:E$84,$AT$20)&lt;1),$AT$20,IF(AND(E$12=4,$AU$20&gt;0,COUNTIF(E$63:E$84,$AU$20)&lt;1),$AU$20,IF(AND(E$12=5,$AV$20&gt;0,COUNTIF(E$63:E$84,$AV$20)&lt;1),$AV$20,IF(AND(E$12=6,$AW$20&gt;0,COUNTIF(E$63:E$84,$AW$20)&lt;1),$AW$20,""))))))</f>
        <v/>
      </c>
      <c r="F20" s="28" t="str">
        <f t="shared" si="14"/>
        <v/>
      </c>
      <c r="G20" s="28" t="str">
        <f t="shared" si="14"/>
        <v/>
      </c>
      <c r="H20" s="16" t="str">
        <f t="shared" si="14"/>
        <v/>
      </c>
      <c r="I20" s="28" t="str">
        <f t="shared" si="14"/>
        <v/>
      </c>
      <c r="J20" s="28" t="str">
        <f t="shared" si="14"/>
        <v/>
      </c>
      <c r="K20" s="28" t="str">
        <f t="shared" si="14"/>
        <v/>
      </c>
      <c r="L20" s="28" t="str">
        <f t="shared" si="14"/>
        <v/>
      </c>
      <c r="M20" s="28" t="str">
        <f t="shared" si="14"/>
        <v/>
      </c>
      <c r="N20" s="28" t="str">
        <f t="shared" si="14"/>
        <v/>
      </c>
      <c r="O20" s="28" t="str">
        <f t="shared" si="14"/>
        <v/>
      </c>
      <c r="P20" s="28" t="str">
        <f t="shared" si="14"/>
        <v/>
      </c>
      <c r="Q20" s="17" t="str">
        <f t="shared" si="14"/>
        <v/>
      </c>
      <c r="R20" s="16" t="str">
        <f t="shared" si="14"/>
        <v/>
      </c>
      <c r="S20" s="28" t="str">
        <f t="shared" si="14"/>
        <v/>
      </c>
      <c r="T20" s="28" t="str">
        <f t="shared" si="14"/>
        <v/>
      </c>
      <c r="U20" s="28" t="str">
        <f t="shared" si="14"/>
        <v/>
      </c>
      <c r="V20" s="28" t="str">
        <f t="shared" si="14"/>
        <v/>
      </c>
      <c r="W20" s="28" t="str">
        <f t="shared" si="14"/>
        <v/>
      </c>
      <c r="X20" s="28" t="str">
        <f t="shared" si="14"/>
        <v/>
      </c>
      <c r="Y20" s="28" t="str">
        <f t="shared" si="14"/>
        <v/>
      </c>
      <c r="Z20" s="30" t="str">
        <f t="shared" si="14"/>
        <v/>
      </c>
      <c r="AA20" s="28" t="str">
        <f t="shared" si="14"/>
        <v/>
      </c>
      <c r="AB20" s="28" t="str">
        <f t="shared" si="14"/>
        <v/>
      </c>
      <c r="AC20" s="28" t="str">
        <f t="shared" si="14"/>
        <v/>
      </c>
      <c r="AD20" s="28" t="str">
        <f t="shared" si="14"/>
        <v/>
      </c>
      <c r="AE20" s="28" t="str">
        <f t="shared" si="14"/>
        <v/>
      </c>
      <c r="AF20" s="30" t="str">
        <f t="shared" si="14"/>
        <v/>
      </c>
      <c r="AG20" s="30" t="str">
        <f t="shared" si="14"/>
        <v/>
      </c>
      <c r="AH20" s="31" t="str">
        <f t="shared" si="14"/>
        <v/>
      </c>
      <c r="AJ20" s="1"/>
      <c r="AK20" s="1"/>
      <c r="AO20" s="177"/>
      <c r="AP20" s="178"/>
      <c r="AQ20" s="173"/>
      <c r="AR20" s="114"/>
      <c r="AS20" s="109"/>
      <c r="AT20" s="109"/>
      <c r="AU20" s="109"/>
      <c r="AV20" s="109"/>
      <c r="AW20" s="115"/>
      <c r="AZ20" s="200"/>
      <c r="BA20" s="201"/>
      <c r="BB20" s="201"/>
      <c r="BC20" s="202"/>
    </row>
    <row r="21" spans="2:55" ht="12.95" customHeight="1">
      <c r="B21" s="154"/>
      <c r="C21" s="157"/>
      <c r="D21" s="27" t="str">
        <f>IF(AND(D$12=1,$AR$21&gt;0,COUNTIF(D$63:D$84,$AR$21)&lt;1),$AR$21,IF(AND(D$12=2,$AS$21&gt;0,COUNTIF(D$63:D$84,$AS$21)&lt;1),$AS$21,IF(AND(D$12=3,$AT$21&gt;0,COUNTIF(D$63:D$84,$AT$21)&lt;1),$AT$21,IF(AND(D$12=4,$AU$21&gt;0,COUNTIF(D$63:D$84,$AU$21)&lt;1),$AU$21,IF(AND(D$12=5,$AV$21&gt;0,COUNTIF(D$63:D$84,$AV$21)&lt;1),$AV$21,IF(AND(D$12=6,$AW$21&gt;0,COUNTIF(D$63:D$84,$AW$21)&lt;1),$AW$21,""))))))</f>
        <v>EED</v>
      </c>
      <c r="E21" s="27" t="str">
        <f t="shared" ref="E21:AH21" si="15">IF(AND(E$12=1,$AR$21&gt;0,COUNTIF(E$63:E$84,$AR$21)&lt;1),$AR$21,IF(AND(E$12=2,$AS$21&gt;0,COUNTIF(E$63:E$84,$AS$21)&lt;1),$AS$21,IF(AND(E$12=3,$AT$21&gt;0,COUNTIF(E$63:E$84,$AT$21)&lt;1),$AT$21,IF(AND(E$12=4,$AU$21&gt;0,COUNTIF(E$63:E$84,$AU$21)&lt;1),$AU$21,IF(AND(E$12=5,$AV$21&gt;0,COUNTIF(E$63:E$84,$AV$21)&lt;1),$AV$21,IF(AND(E$12=6,$AW$21&gt;0,COUNTIF(E$63:E$84,$AW$21)&lt;1),$AW$21,""))))))</f>
        <v>AAE</v>
      </c>
      <c r="F21" s="27" t="str">
        <f t="shared" si="15"/>
        <v>AAE</v>
      </c>
      <c r="G21" s="27" t="str">
        <f t="shared" si="15"/>
        <v>BBF</v>
      </c>
      <c r="H21" s="32" t="str">
        <f t="shared" si="15"/>
        <v>BBF</v>
      </c>
      <c r="I21" s="27" t="str">
        <f t="shared" si="15"/>
        <v>CCE</v>
      </c>
      <c r="J21" s="27" t="str">
        <f t="shared" si="15"/>
        <v>CCE</v>
      </c>
      <c r="K21" s="33" t="str">
        <f t="shared" si="15"/>
        <v>DDF</v>
      </c>
      <c r="L21" s="27" t="str">
        <f t="shared" si="15"/>
        <v>DDF</v>
      </c>
      <c r="M21" s="33" t="str">
        <f t="shared" si="15"/>
        <v>EED</v>
      </c>
      <c r="N21" s="27" t="str">
        <f t="shared" si="15"/>
        <v>EED</v>
      </c>
      <c r="O21" s="27" t="str">
        <f t="shared" si="15"/>
        <v>AAE</v>
      </c>
      <c r="P21" s="27" t="str">
        <f t="shared" si="15"/>
        <v>AAE</v>
      </c>
      <c r="Q21" s="27" t="str">
        <f t="shared" si="15"/>
        <v>BBF</v>
      </c>
      <c r="R21" s="32" t="str">
        <f t="shared" si="15"/>
        <v>BBF</v>
      </c>
      <c r="S21" s="27" t="str">
        <f t="shared" si="15"/>
        <v>CCE</v>
      </c>
      <c r="T21" s="27" t="str">
        <f t="shared" si="15"/>
        <v>CCE</v>
      </c>
      <c r="U21" s="33" t="str">
        <f t="shared" si="15"/>
        <v>DDF</v>
      </c>
      <c r="V21" s="27" t="str">
        <f t="shared" si="15"/>
        <v>DDF</v>
      </c>
      <c r="W21" s="33" t="str">
        <f t="shared" si="15"/>
        <v>EED</v>
      </c>
      <c r="X21" s="27" t="str">
        <f t="shared" si="15"/>
        <v>EED</v>
      </c>
      <c r="Y21" s="27" t="str">
        <f t="shared" si="15"/>
        <v>AAE</v>
      </c>
      <c r="Z21" s="27" t="str">
        <f t="shared" si="15"/>
        <v>AAE</v>
      </c>
      <c r="AA21" s="32" t="str">
        <f t="shared" si="15"/>
        <v>BBF</v>
      </c>
      <c r="AB21" s="32" t="str">
        <f t="shared" si="15"/>
        <v>BBF</v>
      </c>
      <c r="AC21" s="27" t="str">
        <f t="shared" si="15"/>
        <v>CCE</v>
      </c>
      <c r="AD21" s="27" t="str">
        <f t="shared" si="15"/>
        <v>CCE</v>
      </c>
      <c r="AE21" s="33" t="str">
        <f t="shared" si="15"/>
        <v>DDF</v>
      </c>
      <c r="AF21" s="33" t="str">
        <f t="shared" si="15"/>
        <v>DDF</v>
      </c>
      <c r="AG21" s="33" t="str">
        <f t="shared" si="15"/>
        <v>EED</v>
      </c>
      <c r="AH21" s="34" t="str">
        <f t="shared" si="15"/>
        <v>EED</v>
      </c>
      <c r="AJ21" s="61" t="str">
        <f>IF($AV$13="","",$AV$13)</f>
        <v>EEE</v>
      </c>
      <c r="AK21" s="61">
        <f>IF($AV$13="","",COUNTIF($D$12:$AH$62,$AJ$21))</f>
        <v>19</v>
      </c>
      <c r="AO21" s="177"/>
      <c r="AP21" s="178"/>
      <c r="AQ21" s="173" t="s">
        <v>36</v>
      </c>
      <c r="AR21" s="120" t="s">
        <v>54</v>
      </c>
      <c r="AS21" s="121" t="s">
        <v>61</v>
      </c>
      <c r="AT21" s="121" t="s">
        <v>68</v>
      </c>
      <c r="AU21" s="121" t="s">
        <v>83</v>
      </c>
      <c r="AV21" s="121" t="s">
        <v>78</v>
      </c>
      <c r="AW21" s="122"/>
      <c r="AZ21" s="200"/>
      <c r="BA21" s="201" t="s">
        <v>92</v>
      </c>
      <c r="BB21" s="201"/>
      <c r="BC21" s="202"/>
    </row>
    <row r="22" spans="2:55" ht="12.95" customHeight="1" thickBot="1">
      <c r="B22" s="154"/>
      <c r="C22" s="156"/>
      <c r="D22" s="25" t="str">
        <f>IF(AND(D$12=1,$AR$22&gt;0,COUNTIF(D$63:D$84,$AR$22)&lt;1),$AR$22,IF(AND(D$12=2,$AS$22&gt;0,COUNTIF(D$63:D$84,$AS$22)&lt;1),$AS$22,IF(AND(D$12=3,$AT$22&gt;0,COUNTIF(D$63:D$84,$AT$22)&lt;1),$AT$22,IF(AND(D$12=4,$AU$22&gt;0,COUNTIF(D$63:D$84,$AU$22)&lt;1),$AU$22,IF(AND(D$12=5,$AV$22&gt;0,COUNTIF(D$63:D$84,$AV$22)&lt;1),$AV$22,IF(AND(D$12=6,$AW$22&gt;0,COUNTIF(D$63:D$84,$AW$22)&lt;1),$AW$22,""))))))</f>
        <v/>
      </c>
      <c r="E22" s="25" t="str">
        <f t="shared" ref="E22:AH22" si="16">IF(AND(E$12=1,$AR$22&gt;0,COUNTIF(E$63:E$84,$AR$22)&lt;1),$AR$22,IF(AND(E$12=2,$AS$22&gt;0,COUNTIF(E$63:E$84,$AS$22)&lt;1),$AS$22,IF(AND(E$12=3,$AT$22&gt;0,COUNTIF(E$63:E$84,$AT$22)&lt;1),$AT$22,IF(AND(E$12=4,$AU$22&gt;0,COUNTIF(E$63:E$84,$AU$22)&lt;1),$AU$22,IF(AND(E$12=5,$AV$22&gt;0,COUNTIF(E$63:E$84,$AV$22)&lt;1),$AV$22,IF(AND(E$12=6,$AW$22&gt;0,COUNTIF(E$63:E$84,$AW$22)&lt;1),$AW$22,""))))))</f>
        <v/>
      </c>
      <c r="F22" s="25" t="str">
        <f t="shared" si="16"/>
        <v/>
      </c>
      <c r="G22" s="25" t="str">
        <f t="shared" si="16"/>
        <v/>
      </c>
      <c r="H22" s="16" t="str">
        <f t="shared" si="16"/>
        <v/>
      </c>
      <c r="I22" s="25" t="str">
        <f t="shared" si="16"/>
        <v/>
      </c>
      <c r="J22" s="25" t="str">
        <f t="shared" si="16"/>
        <v/>
      </c>
      <c r="K22" s="35" t="str">
        <f t="shared" si="16"/>
        <v/>
      </c>
      <c r="L22" s="25" t="str">
        <f t="shared" si="16"/>
        <v/>
      </c>
      <c r="M22" s="35" t="str">
        <f t="shared" si="16"/>
        <v/>
      </c>
      <c r="N22" s="25" t="str">
        <f t="shared" si="16"/>
        <v/>
      </c>
      <c r="O22" s="25" t="str">
        <f t="shared" si="16"/>
        <v/>
      </c>
      <c r="P22" s="25" t="str">
        <f t="shared" si="16"/>
        <v/>
      </c>
      <c r="Q22" s="16" t="str">
        <f t="shared" si="16"/>
        <v/>
      </c>
      <c r="R22" s="16" t="str">
        <f t="shared" si="16"/>
        <v/>
      </c>
      <c r="S22" s="25" t="str">
        <f t="shared" si="16"/>
        <v/>
      </c>
      <c r="T22" s="25" t="str">
        <f t="shared" si="16"/>
        <v/>
      </c>
      <c r="U22" s="35" t="str">
        <f t="shared" si="16"/>
        <v/>
      </c>
      <c r="V22" s="25" t="str">
        <f t="shared" si="16"/>
        <v/>
      </c>
      <c r="W22" s="35" t="str">
        <f t="shared" si="16"/>
        <v/>
      </c>
      <c r="X22" s="25" t="str">
        <f t="shared" si="16"/>
        <v/>
      </c>
      <c r="Y22" s="25" t="str">
        <f t="shared" si="16"/>
        <v/>
      </c>
      <c r="Z22" s="35" t="str">
        <f t="shared" si="16"/>
        <v/>
      </c>
      <c r="AA22" s="17" t="str">
        <f t="shared" si="16"/>
        <v/>
      </c>
      <c r="AB22" s="16" t="str">
        <f t="shared" si="16"/>
        <v/>
      </c>
      <c r="AC22" s="25" t="str">
        <f t="shared" si="16"/>
        <v/>
      </c>
      <c r="AD22" s="25" t="str">
        <f t="shared" si="16"/>
        <v/>
      </c>
      <c r="AE22" s="35" t="str">
        <f t="shared" si="16"/>
        <v/>
      </c>
      <c r="AF22" s="35" t="str">
        <f t="shared" si="16"/>
        <v/>
      </c>
      <c r="AG22" s="35" t="str">
        <f t="shared" si="16"/>
        <v/>
      </c>
      <c r="AH22" s="26" t="str">
        <f t="shared" si="16"/>
        <v/>
      </c>
      <c r="AO22" s="179"/>
      <c r="AP22" s="180"/>
      <c r="AQ22" s="174"/>
      <c r="AR22" s="111"/>
      <c r="AS22" s="112"/>
      <c r="AT22" s="112"/>
      <c r="AU22" s="112"/>
      <c r="AV22" s="112"/>
      <c r="AW22" s="113"/>
      <c r="AZ22" s="200"/>
      <c r="BA22" s="201"/>
      <c r="BB22" s="201"/>
      <c r="BC22" s="202"/>
    </row>
    <row r="23" spans="2:55" ht="12.95" customHeight="1">
      <c r="B23" s="154"/>
      <c r="C23" s="157" t="s">
        <v>0</v>
      </c>
      <c r="D23" s="17" t="str">
        <f>IF(AND(D$12=1,$AR$23&gt;0,COUNTIF(D$63:D$84,$AR$23)&lt;1),$AR$23,IF(AND(D$12=2,$AS$23&gt;0,COUNTIF(D$63:D$84,$AS$23)&lt;1),$AS$23,IF(AND(D$12=3,$AT$23&gt;0,COUNTIF(D$63:D$84,$AT$23)&lt;1),$AT$23,IF(AND(D$12=4,$AU$23&gt;0,COUNTIF(D$63:D$84,$AU$23)&lt;1),$AU$23,IF(AND(D$12=5,$AV$23&gt;0,COUNTIF(D$63:D$84,$AV$23)&lt;1),$AV$23,IF(AND(D$12=6,$AW$23&gt;0,COUNTIF(D$63:D$84,$AW$23)&lt;1),$AW$23,""))))))</f>
        <v>EEF</v>
      </c>
      <c r="E23" s="17" t="str">
        <f t="shared" ref="E23:AH23" si="17">IF(AND(E$12=1,$AR$23&gt;0,COUNTIF(E$63:E$84,$AR$23)&lt;1),$AR$23,IF(AND(E$12=2,$AS$23&gt;0,COUNTIF(E$63:E$84,$AS$23)&lt;1),$AS$23,IF(AND(E$12=3,$AT$23&gt;0,COUNTIF(E$63:E$84,$AT$23)&lt;1),$AT$23,IF(AND(E$12=4,$AU$23&gt;0,COUNTIF(E$63:E$84,$AU$23)&lt;1),$AU$23,IF(AND(E$12=5,$AV$23&gt;0,COUNTIF(E$63:E$84,$AV$23)&lt;1),$AV$23,IF(AND(E$12=6,$AW$23&gt;0,COUNTIF(E$63:E$84,$AW$23)&lt;1),$AW$23,""))))))</f>
        <v>AAF</v>
      </c>
      <c r="F23" s="17" t="str">
        <f t="shared" si="17"/>
        <v>AAF</v>
      </c>
      <c r="G23" s="17" t="str">
        <f t="shared" si="17"/>
        <v>BBG</v>
      </c>
      <c r="H23" s="36" t="str">
        <f t="shared" si="17"/>
        <v>BBG</v>
      </c>
      <c r="I23" s="16" t="str">
        <f t="shared" si="17"/>
        <v>CCF</v>
      </c>
      <c r="J23" s="17" t="str">
        <f t="shared" si="17"/>
        <v>CCF</v>
      </c>
      <c r="K23" s="18" t="str">
        <f t="shared" si="17"/>
        <v>DDH</v>
      </c>
      <c r="L23" s="17" t="str">
        <f t="shared" si="17"/>
        <v>DDH</v>
      </c>
      <c r="M23" s="18" t="str">
        <f t="shared" si="17"/>
        <v>EEF</v>
      </c>
      <c r="N23" s="17" t="str">
        <f t="shared" si="17"/>
        <v>EEF</v>
      </c>
      <c r="O23" s="17" t="str">
        <f t="shared" si="17"/>
        <v>AAF</v>
      </c>
      <c r="P23" s="17" t="str">
        <f t="shared" si="17"/>
        <v>AAF</v>
      </c>
      <c r="Q23" s="36" t="str">
        <f t="shared" si="17"/>
        <v>BBG</v>
      </c>
      <c r="R23" s="36" t="str">
        <f t="shared" si="17"/>
        <v>BBG</v>
      </c>
      <c r="S23" s="16" t="str">
        <f t="shared" si="17"/>
        <v>CCF</v>
      </c>
      <c r="T23" s="17" t="str">
        <f t="shared" si="17"/>
        <v>CCF</v>
      </c>
      <c r="U23" s="18" t="str">
        <f t="shared" si="17"/>
        <v>DDH</v>
      </c>
      <c r="V23" s="17" t="str">
        <f t="shared" si="17"/>
        <v>DDH</v>
      </c>
      <c r="W23" s="18" t="str">
        <f t="shared" si="17"/>
        <v>EEF</v>
      </c>
      <c r="X23" s="17" t="str">
        <f t="shared" si="17"/>
        <v>EEF</v>
      </c>
      <c r="Y23" s="17" t="str">
        <f t="shared" si="17"/>
        <v>AAF</v>
      </c>
      <c r="Z23" s="18" t="str">
        <f t="shared" si="17"/>
        <v>AAF</v>
      </c>
      <c r="AA23" s="37" t="str">
        <f t="shared" si="17"/>
        <v>BBG</v>
      </c>
      <c r="AB23" s="23" t="str">
        <f t="shared" si="17"/>
        <v>BBG</v>
      </c>
      <c r="AC23" s="16" t="str">
        <f t="shared" si="17"/>
        <v>CCF</v>
      </c>
      <c r="AD23" s="17" t="str">
        <f t="shared" si="17"/>
        <v>CCF</v>
      </c>
      <c r="AE23" s="18" t="str">
        <f t="shared" si="17"/>
        <v>DDH</v>
      </c>
      <c r="AF23" s="18" t="str">
        <f t="shared" si="17"/>
        <v>DDH</v>
      </c>
      <c r="AG23" s="18" t="str">
        <f t="shared" si="17"/>
        <v>EEF</v>
      </c>
      <c r="AH23" s="22" t="str">
        <f t="shared" si="17"/>
        <v>EEF</v>
      </c>
      <c r="AO23" s="175" t="s">
        <v>33</v>
      </c>
      <c r="AP23" s="176"/>
      <c r="AQ23" s="199" t="s">
        <v>13</v>
      </c>
      <c r="AR23" s="119" t="s">
        <v>55</v>
      </c>
      <c r="AS23" s="116" t="s">
        <v>62</v>
      </c>
      <c r="AT23" s="116" t="s">
        <v>69</v>
      </c>
      <c r="AU23" s="116" t="s">
        <v>84</v>
      </c>
      <c r="AV23" s="116" t="s">
        <v>79</v>
      </c>
      <c r="AW23" s="117"/>
      <c r="AZ23" s="200"/>
      <c r="BA23" s="201" t="s">
        <v>93</v>
      </c>
      <c r="BB23" s="201"/>
      <c r="BC23" s="202"/>
    </row>
    <row r="24" spans="2:55" ht="12.95" customHeight="1">
      <c r="B24" s="154"/>
      <c r="C24" s="157"/>
      <c r="D24" s="28" t="str">
        <f>IF(AND(D$12=1,$AR$24&gt;0,COUNTIF(D$63:D$84,$AR$24)&lt;1),$AR$24,IF(AND(D$12=2,$AS$24&gt;0,COUNTIF(D$63:D$84,$AS$24)&lt;1),$AS$24,IF(AND(D$12=3,$AT$24&gt;0,COUNTIF(D$63:D$84,$AT$24)&lt;1),$AT$24,IF(AND(D$12=4,$AU$24&gt;0,COUNTIF(D$63:D$84,$AU$24)&lt;1),$AU$24,IF(AND(D$12=5,$AV$24&gt;0,COUNTIF(D$63:D$84,$AV$24)&lt;1),$AV$24,IF(AND(D$12=6,$AW$24&gt;0,COUNTIF(D$63:D$84,$AW$24)&lt;1),$AW$24,""))))))</f>
        <v/>
      </c>
      <c r="E24" s="28" t="str">
        <f t="shared" ref="E24:AH24" si="18">IF(AND(E$12=1,$AR$24&gt;0,COUNTIF(E$63:E$84,$AR$24)&lt;1),$AR$24,IF(AND(E$12=2,$AS$24&gt;0,COUNTIF(E$63:E$84,$AS$24)&lt;1),$AS$24,IF(AND(E$12=3,$AT$24&gt;0,COUNTIF(E$63:E$84,$AT$24)&lt;1),$AT$24,IF(AND(E$12=4,$AU$24&gt;0,COUNTIF(E$63:E$84,$AU$24)&lt;1),$AU$24,IF(AND(E$12=5,$AV$24&gt;0,COUNTIF(E$63:E$84,$AV$24)&lt;1),$AV$24,IF(AND(E$12=6,$AW$24&gt;0,COUNTIF(E$63:E$84,$AW$24)&lt;1),$AW$24,""))))))</f>
        <v/>
      </c>
      <c r="F24" s="28" t="str">
        <f t="shared" si="18"/>
        <v/>
      </c>
      <c r="G24" s="28" t="str">
        <f t="shared" si="18"/>
        <v/>
      </c>
      <c r="H24" s="29" t="str">
        <f t="shared" si="18"/>
        <v/>
      </c>
      <c r="I24" s="29" t="str">
        <f t="shared" si="18"/>
        <v/>
      </c>
      <c r="J24" s="28" t="str">
        <f t="shared" si="18"/>
        <v/>
      </c>
      <c r="K24" s="28" t="str">
        <f t="shared" si="18"/>
        <v/>
      </c>
      <c r="L24" s="28" t="str">
        <f t="shared" si="18"/>
        <v/>
      </c>
      <c r="M24" s="28" t="str">
        <f t="shared" si="18"/>
        <v/>
      </c>
      <c r="N24" s="28" t="str">
        <f t="shared" si="18"/>
        <v/>
      </c>
      <c r="O24" s="28" t="str">
        <f t="shared" si="18"/>
        <v/>
      </c>
      <c r="P24" s="28" t="str">
        <f t="shared" si="18"/>
        <v/>
      </c>
      <c r="Q24" s="29" t="str">
        <f t="shared" si="18"/>
        <v/>
      </c>
      <c r="R24" s="29" t="str">
        <f t="shared" si="18"/>
        <v/>
      </c>
      <c r="S24" s="29" t="str">
        <f t="shared" si="18"/>
        <v/>
      </c>
      <c r="T24" s="28" t="str">
        <f t="shared" si="18"/>
        <v/>
      </c>
      <c r="U24" s="28" t="str">
        <f t="shared" si="18"/>
        <v/>
      </c>
      <c r="V24" s="28" t="str">
        <f t="shared" si="18"/>
        <v/>
      </c>
      <c r="W24" s="28" t="str">
        <f t="shared" si="18"/>
        <v/>
      </c>
      <c r="X24" s="28" t="str">
        <f t="shared" si="18"/>
        <v/>
      </c>
      <c r="Y24" s="28" t="str">
        <f t="shared" si="18"/>
        <v/>
      </c>
      <c r="Z24" s="30" t="str">
        <f t="shared" si="18"/>
        <v/>
      </c>
      <c r="AA24" s="30" t="str">
        <f t="shared" si="18"/>
        <v/>
      </c>
      <c r="AB24" s="30" t="str">
        <f t="shared" si="18"/>
        <v/>
      </c>
      <c r="AC24" s="28" t="str">
        <f t="shared" si="18"/>
        <v/>
      </c>
      <c r="AD24" s="28" t="str">
        <f t="shared" si="18"/>
        <v/>
      </c>
      <c r="AE24" s="28" t="str">
        <f t="shared" si="18"/>
        <v/>
      </c>
      <c r="AF24" s="30" t="str">
        <f t="shared" si="18"/>
        <v/>
      </c>
      <c r="AG24" s="30" t="str">
        <f t="shared" si="18"/>
        <v/>
      </c>
      <c r="AH24" s="31" t="str">
        <f t="shared" si="18"/>
        <v/>
      </c>
      <c r="AJ24" s="126" t="str">
        <f>IF($BA$15="","",$BA$15)</f>
        <v>XXX</v>
      </c>
      <c r="AK24" s="126">
        <f>IF($BA$15="","",COUNTIF($D$12:$AH$62,$AJ$24))</f>
        <v>0</v>
      </c>
      <c r="AO24" s="177"/>
      <c r="AP24" s="178"/>
      <c r="AQ24" s="173"/>
      <c r="AR24" s="114"/>
      <c r="AS24" s="109"/>
      <c r="AT24" s="109"/>
      <c r="AU24" s="109"/>
      <c r="AV24" s="109"/>
      <c r="AW24" s="115"/>
      <c r="AZ24" s="200"/>
      <c r="BA24" s="201"/>
      <c r="BB24" s="201"/>
      <c r="BC24" s="202"/>
    </row>
    <row r="25" spans="2:55" ht="12.95" customHeight="1">
      <c r="B25" s="154"/>
      <c r="C25" s="157"/>
      <c r="D25" s="17" t="str">
        <f>IF(AND(D$12=1,$AR$27&gt;0,COUNTIF(D$63:D$84,$AR$27)&lt;1),$AR$27,IF(AND(D$12=2,$AS$27&gt;0,COUNTIF(D$63:D$84,$AS$27)&lt;1),$AS$27,IF(AND(D$12=3,$AT$27&gt;0,COUNTIF(D$63:D$84,$AT$27)&lt;1),$AT$27,IF(AND(D$12=4,$AU$27&gt;0,COUNTIF(D$63:D$84,$AU$27)&lt;1),$AU$27,IF(AND(D$12=5,$AV$27&gt;0,COUNTIF(D$63:D$84,$AV$27)&lt;1),$AV$27,IF(AND(D$12=6,$AW$27&gt;0,COUNTIF(D$63:D$84,$AW$27)&lt;1),$AW$27,""))))))</f>
        <v>EEG</v>
      </c>
      <c r="E25" s="17" t="str">
        <f t="shared" ref="E25:AH25" si="19">IF(AND(E$12=1,$AR$27&gt;0,COUNTIF(E$63:E$84,$AR$27)&lt;1),$AR$27,IF(AND(E$12=2,$AS$27&gt;0,COUNTIF(E$63:E$84,$AS$27)&lt;1),$AS$27,IF(AND(E$12=3,$AT$27&gt;0,COUNTIF(E$63:E$84,$AT$27)&lt;1),$AT$27,IF(AND(E$12=4,$AU$27&gt;0,COUNTIF(E$63:E$84,$AU$27)&lt;1),$AU$27,IF(AND(E$12=5,$AV$27&gt;0,COUNTIF(E$63:E$84,$AV$27)&lt;1),$AV$27,IF(AND(E$12=6,$AW$27&gt;0,COUNTIF(E$63:E$84,$AW$27)&lt;1),$AW$27,""))))))</f>
        <v>AAG</v>
      </c>
      <c r="F25" s="17" t="str">
        <f t="shared" si="19"/>
        <v>AAG</v>
      </c>
      <c r="G25" s="17" t="str">
        <f t="shared" si="19"/>
        <v>BBH</v>
      </c>
      <c r="H25" s="16" t="str">
        <f t="shared" si="19"/>
        <v>BBH</v>
      </c>
      <c r="I25" s="16" t="str">
        <f t="shared" si="19"/>
        <v>CCH</v>
      </c>
      <c r="J25" s="17" t="str">
        <f t="shared" si="19"/>
        <v>CCH</v>
      </c>
      <c r="K25" s="18" t="str">
        <f t="shared" si="19"/>
        <v>DDI</v>
      </c>
      <c r="L25" s="17" t="str">
        <f t="shared" si="19"/>
        <v>DDI</v>
      </c>
      <c r="M25" s="18" t="str">
        <f t="shared" si="19"/>
        <v>EEG</v>
      </c>
      <c r="N25" s="17" t="str">
        <f t="shared" si="19"/>
        <v>EEG</v>
      </c>
      <c r="O25" s="17" t="str">
        <f t="shared" si="19"/>
        <v>AAG</v>
      </c>
      <c r="P25" s="27" t="str">
        <f t="shared" si="19"/>
        <v>AAG</v>
      </c>
      <c r="Q25" s="16" t="str">
        <f t="shared" si="19"/>
        <v>BBH</v>
      </c>
      <c r="R25" s="16" t="str">
        <f t="shared" si="19"/>
        <v>BBH</v>
      </c>
      <c r="S25" s="16" t="str">
        <f t="shared" si="19"/>
        <v>CCH</v>
      </c>
      <c r="T25" s="17" t="str">
        <f t="shared" si="19"/>
        <v>CCH</v>
      </c>
      <c r="U25" s="18" t="str">
        <f t="shared" si="19"/>
        <v>DDI</v>
      </c>
      <c r="V25" s="17" t="str">
        <f t="shared" si="19"/>
        <v>DDI</v>
      </c>
      <c r="W25" s="18" t="str">
        <f t="shared" si="19"/>
        <v>EEG</v>
      </c>
      <c r="X25" s="17" t="str">
        <f t="shared" si="19"/>
        <v>EEG</v>
      </c>
      <c r="Y25" s="17" t="str">
        <f t="shared" si="19"/>
        <v>AAG</v>
      </c>
      <c r="Z25" s="27" t="str">
        <f t="shared" si="19"/>
        <v>AAG</v>
      </c>
      <c r="AA25" s="16" t="str">
        <f t="shared" si="19"/>
        <v>BBH</v>
      </c>
      <c r="AB25" s="16" t="str">
        <f t="shared" si="19"/>
        <v>BBH</v>
      </c>
      <c r="AC25" s="17" t="str">
        <f t="shared" si="19"/>
        <v>CCH</v>
      </c>
      <c r="AD25" s="17" t="str">
        <f t="shared" si="19"/>
        <v>CCH</v>
      </c>
      <c r="AE25" s="18" t="str">
        <f t="shared" si="19"/>
        <v>DDI</v>
      </c>
      <c r="AF25" s="18" t="str">
        <f t="shared" si="19"/>
        <v>DDI</v>
      </c>
      <c r="AG25" s="18" t="str">
        <f t="shared" si="19"/>
        <v>EEG</v>
      </c>
      <c r="AH25" s="22" t="str">
        <f t="shared" si="19"/>
        <v>EEG</v>
      </c>
      <c r="AO25" s="177"/>
      <c r="AP25" s="178"/>
      <c r="AQ25" s="173"/>
      <c r="AR25" s="120"/>
      <c r="AS25" s="121"/>
      <c r="AT25" s="121" t="s">
        <v>70</v>
      </c>
      <c r="AU25" s="121"/>
      <c r="AV25" s="121"/>
      <c r="AW25" s="122"/>
      <c r="AZ25" s="200"/>
      <c r="BA25" s="201"/>
      <c r="BB25" s="201"/>
      <c r="BC25" s="202"/>
    </row>
    <row r="26" spans="2:55" ht="12.95" customHeight="1">
      <c r="B26" s="154"/>
      <c r="C26" s="157"/>
      <c r="D26" s="28" t="str">
        <f>IF(AND(D$12=1,$AR$28&gt;0,COUNTIF(D$63:D$84,$AR$28)&lt;1),$AR$28,IF(AND(D$12=2,$AS$28&gt;0,COUNTIF(D$63:D$84,$AS$28)&lt;1),$AS$28,IF(AND(D$12=3,$AT$25&gt;0,COUNTIF(D$63:D$84,$AT$25)&lt;1),$AT$25,IF(AND(D$12=4,$AU$28&gt;0,COUNTIF(D$63:D$84,$AU$28)&lt;1),$AU$28,IF(AND(D$12=5,$AV$28&gt;0,COUNTIF(D$63:D$84,$AV$28)&lt;1),$AV$28,IF(AND(D$12=6,$AW$28&gt;0,COUNTIF(D$63:D$84,$AW$28)&lt;1),$AW$28,""))))))</f>
        <v/>
      </c>
      <c r="E26" s="28" t="str">
        <f t="shared" ref="E26:AH26" si="20">IF(AND(E$12=1,$AR$28&gt;0,COUNTIF(E$63:E$84,$AR$28)&lt;1),$AR$28,IF(AND(E$12=2,$AS$28&gt;0,COUNTIF(E$63:E$84,$AS$28)&lt;1),$AS$28,IF(AND(E$12=3,$AT$25&gt;0,COUNTIF(E$63:E$84,$AT$25)&lt;1),$AT$25,IF(AND(E$12=4,$AU$28&gt;0,COUNTIF(E$63:E$84,$AU$28)&lt;1),$AU$28,IF(AND(E$12=5,$AV$28&gt;0,COUNTIF(E$63:E$84,$AV$28)&lt;1),$AV$28,IF(AND(E$12=6,$AW$28&gt;0,COUNTIF(E$63:E$84,$AW$28)&lt;1),$AW$28,""))))))</f>
        <v/>
      </c>
      <c r="F26" s="28" t="str">
        <f t="shared" si="20"/>
        <v/>
      </c>
      <c r="G26" s="28" t="str">
        <f t="shared" si="20"/>
        <v/>
      </c>
      <c r="H26" s="29" t="str">
        <f t="shared" si="20"/>
        <v/>
      </c>
      <c r="I26" s="29" t="str">
        <f t="shared" si="20"/>
        <v>CCG</v>
      </c>
      <c r="J26" s="28" t="str">
        <f t="shared" si="20"/>
        <v>CCG</v>
      </c>
      <c r="K26" s="28" t="str">
        <f t="shared" si="20"/>
        <v/>
      </c>
      <c r="L26" s="28" t="str">
        <f t="shared" si="20"/>
        <v/>
      </c>
      <c r="M26" s="28" t="str">
        <f t="shared" si="20"/>
        <v/>
      </c>
      <c r="N26" s="28" t="str">
        <f t="shared" si="20"/>
        <v/>
      </c>
      <c r="O26" s="28" t="str">
        <f t="shared" si="20"/>
        <v/>
      </c>
      <c r="P26" s="28" t="str">
        <f t="shared" si="20"/>
        <v/>
      </c>
      <c r="Q26" s="29" t="str">
        <f t="shared" si="20"/>
        <v/>
      </c>
      <c r="R26" s="29" t="str">
        <f t="shared" si="20"/>
        <v/>
      </c>
      <c r="S26" s="29" t="str">
        <f t="shared" si="20"/>
        <v>CCG</v>
      </c>
      <c r="T26" s="28" t="str">
        <f t="shared" si="20"/>
        <v>CCG</v>
      </c>
      <c r="U26" s="28" t="str">
        <f t="shared" si="20"/>
        <v/>
      </c>
      <c r="V26" s="28" t="str">
        <f t="shared" si="20"/>
        <v/>
      </c>
      <c r="W26" s="28" t="str">
        <f t="shared" si="20"/>
        <v/>
      </c>
      <c r="X26" s="28" t="str">
        <f t="shared" si="20"/>
        <v/>
      </c>
      <c r="Y26" s="28" t="str">
        <f t="shared" si="20"/>
        <v/>
      </c>
      <c r="Z26" s="30" t="str">
        <f t="shared" si="20"/>
        <v/>
      </c>
      <c r="AA26" s="30" t="str">
        <f t="shared" si="20"/>
        <v/>
      </c>
      <c r="AB26" s="30" t="str">
        <f t="shared" si="20"/>
        <v/>
      </c>
      <c r="AC26" s="28" t="str">
        <f t="shared" si="20"/>
        <v>CCG</v>
      </c>
      <c r="AD26" s="28" t="str">
        <f t="shared" si="20"/>
        <v>CCG</v>
      </c>
      <c r="AE26" s="28" t="str">
        <f t="shared" si="20"/>
        <v/>
      </c>
      <c r="AF26" s="30" t="str">
        <f t="shared" si="20"/>
        <v/>
      </c>
      <c r="AG26" s="30" t="str">
        <f t="shared" si="20"/>
        <v/>
      </c>
      <c r="AH26" s="31" t="str">
        <f t="shared" si="20"/>
        <v/>
      </c>
      <c r="AJ26" s="126" t="str">
        <f>IF($BA$17="","",$BA$17)</f>
        <v>YYY</v>
      </c>
      <c r="AK26" s="126">
        <f>IF($BA$17="","",COUNTIF($D$12:$AH$62,$AJ$26))</f>
        <v>0</v>
      </c>
      <c r="AO26" s="177"/>
      <c r="AP26" s="178"/>
      <c r="AQ26" s="173"/>
      <c r="AR26" s="114"/>
      <c r="AS26" s="109"/>
      <c r="AT26" s="109"/>
      <c r="AU26" s="109"/>
      <c r="AV26" s="109"/>
      <c r="AW26" s="115"/>
      <c r="AZ26" s="200"/>
      <c r="BA26" s="201"/>
      <c r="BB26" s="201"/>
      <c r="BC26" s="202"/>
    </row>
    <row r="27" spans="2:55" ht="12.95" customHeight="1">
      <c r="B27" s="154"/>
      <c r="C27" s="157"/>
      <c r="D27" s="27" t="str">
        <f>IF(AND(D$12=1,$AR$29&gt;0,COUNTIF(D$63:D$84,$AR$29)&lt;1),$AR$29,IF(AND(D$12=2,$AS$29&gt;0,COUNTIF(D$63:D$84,$AS$29)&lt;1),$AS$29,IF(AND(D$12=3,$AT$29&gt;0,COUNTIF(D$63:D$84,$AT$29)&lt;1),$AT$29,IF(AND(D$12=4,$AU$29&gt;0,COUNTIF(D$63:D$84,$AU$29)&lt;1),$AU$29,IF(AND(D$12=5,$AV$29&gt;0,COUNTIF(D$63:D$84,$AV$29)&lt;1),$AV$29,IF(AND(D$12=6,$AW$29&gt;0,COUNTIF(D$63:D$84,$AW$29)&lt;1),$AW$29,""))))))</f>
        <v>EEH</v>
      </c>
      <c r="E27" s="27" t="str">
        <f t="shared" ref="E27:AH27" si="21">IF(AND(E$12=1,$AR$29&gt;0,COUNTIF(E$63:E$84,$AR$29)&lt;1),$AR$29,IF(AND(E$12=2,$AS$29&gt;0,COUNTIF(E$63:E$84,$AS$29)&lt;1),$AS$29,IF(AND(E$12=3,$AT$29&gt;0,COUNTIF(E$63:E$84,$AT$29)&lt;1),$AT$29,IF(AND(E$12=4,$AU$29&gt;0,COUNTIF(E$63:E$84,$AU$29)&lt;1),$AU$29,IF(AND(E$12=5,$AV$29&gt;0,COUNTIF(E$63:E$84,$AV$29)&lt;1),$AV$29,IF(AND(E$12=6,$AW$29&gt;0,COUNTIF(E$63:E$84,$AW$29)&lt;1),$AW$29,""))))))</f>
        <v>AAH</v>
      </c>
      <c r="F27" s="27" t="str">
        <f t="shared" si="21"/>
        <v>AAH</v>
      </c>
      <c r="G27" s="27" t="str">
        <f t="shared" si="21"/>
        <v>BBI</v>
      </c>
      <c r="H27" s="32" t="str">
        <f t="shared" si="21"/>
        <v>BBI</v>
      </c>
      <c r="I27" s="32" t="str">
        <f t="shared" si="21"/>
        <v>CCI</v>
      </c>
      <c r="J27" s="27" t="str">
        <f t="shared" si="21"/>
        <v>CCI</v>
      </c>
      <c r="K27" s="17" t="str">
        <f t="shared" si="21"/>
        <v>DDJ</v>
      </c>
      <c r="L27" s="18" t="str">
        <f t="shared" si="21"/>
        <v>DDJ</v>
      </c>
      <c r="M27" s="33" t="str">
        <f t="shared" si="21"/>
        <v>EEH</v>
      </c>
      <c r="N27" s="27" t="str">
        <f t="shared" si="21"/>
        <v>EEH</v>
      </c>
      <c r="O27" s="32" t="str">
        <f t="shared" si="21"/>
        <v>AAH</v>
      </c>
      <c r="P27" s="27" t="str">
        <f t="shared" si="21"/>
        <v>AAH</v>
      </c>
      <c r="Q27" s="32" t="str">
        <f t="shared" si="21"/>
        <v>BBI</v>
      </c>
      <c r="R27" s="32" t="str">
        <f t="shared" si="21"/>
        <v>BBI</v>
      </c>
      <c r="S27" s="32" t="str">
        <f t="shared" si="21"/>
        <v>CCI</v>
      </c>
      <c r="T27" s="27" t="str">
        <f t="shared" si="21"/>
        <v>CCI</v>
      </c>
      <c r="U27" s="17" t="str">
        <f t="shared" si="21"/>
        <v>DDJ</v>
      </c>
      <c r="V27" s="18" t="str">
        <f t="shared" si="21"/>
        <v>DDJ</v>
      </c>
      <c r="W27" s="33" t="str">
        <f t="shared" si="21"/>
        <v>EEH</v>
      </c>
      <c r="X27" s="27" t="str">
        <f t="shared" si="21"/>
        <v>EEH</v>
      </c>
      <c r="Y27" s="32" t="str">
        <f t="shared" si="21"/>
        <v>AAH</v>
      </c>
      <c r="Z27" s="33" t="str">
        <f t="shared" si="21"/>
        <v>AAH</v>
      </c>
      <c r="AA27" s="33" t="str">
        <f t="shared" si="21"/>
        <v>BBI</v>
      </c>
      <c r="AB27" s="33" t="str">
        <f t="shared" si="21"/>
        <v>BBI</v>
      </c>
      <c r="AC27" s="27" t="str">
        <f t="shared" si="21"/>
        <v>CCI</v>
      </c>
      <c r="AD27" s="27" t="str">
        <f t="shared" si="21"/>
        <v>CCI</v>
      </c>
      <c r="AE27" s="17" t="str">
        <f t="shared" si="21"/>
        <v>DDJ</v>
      </c>
      <c r="AF27" s="18" t="str">
        <f t="shared" si="21"/>
        <v>DDJ</v>
      </c>
      <c r="AG27" s="18" t="str">
        <f t="shared" si="21"/>
        <v>EEH</v>
      </c>
      <c r="AH27" s="34" t="str">
        <f t="shared" si="21"/>
        <v>EEH</v>
      </c>
      <c r="AO27" s="177"/>
      <c r="AP27" s="178"/>
      <c r="AQ27" s="173" t="s">
        <v>34</v>
      </c>
      <c r="AR27" s="120" t="s">
        <v>56</v>
      </c>
      <c r="AS27" s="121" t="s">
        <v>63</v>
      </c>
      <c r="AT27" s="121" t="s">
        <v>71</v>
      </c>
      <c r="AU27" s="121" t="s">
        <v>85</v>
      </c>
      <c r="AV27" s="121" t="s">
        <v>80</v>
      </c>
      <c r="AW27" s="122"/>
      <c r="AZ27" s="200"/>
      <c r="BA27" s="201"/>
      <c r="BB27" s="201"/>
      <c r="BC27" s="202"/>
    </row>
    <row r="28" spans="2:55" ht="12.95" customHeight="1" thickBot="1">
      <c r="B28" s="152"/>
      <c r="C28" s="158"/>
      <c r="D28" s="38" t="str">
        <f>IF(AND(D$12=1,$AR$30&gt;0,COUNTIF(D$63:D$84,$AR$30)&lt;1),$AR$30,IF(AND(D$12=2,$AS$30&gt;0,COUNTIF(D$63:D$84,$AS$30)&lt;1),$AS$30,IF(AND(D$12=3,$AT$30&gt;0,COUNTIF(D$63:D$84,$AT$30)&lt;1),$AT$30,IF(AND(D$12=4,$AU$30&gt;0,COUNTIF(D$63:D$84,$AU$30)&lt;1),$AU$30,IF(AND(D$12=5,$AV$30&gt;0,COUNTIF(D$63:D$84,$AV$30)&lt;1),$AV$30,IF(AND(D$12=6,$AW$30&gt;0,COUNTIF(D$63:D$84,$AW$30)&lt;1),$AW$30,""))))))</f>
        <v/>
      </c>
      <c r="E28" s="38" t="str">
        <f t="shared" ref="E28:AH28" si="22">IF(AND(E$12=1,$AR$30&gt;0,COUNTIF(E$63:E$84,$AR$30)&lt;1),$AR$30,IF(AND(E$12=2,$AS$30&gt;0,COUNTIF(E$63:E$84,$AS$30)&lt;1),$AS$30,IF(AND(E$12=3,$AT$30&gt;0,COUNTIF(E$63:E$84,$AT$30)&lt;1),$AT$30,IF(AND(E$12=4,$AU$30&gt;0,COUNTIF(E$63:E$84,$AU$30)&lt;1),$AU$30,IF(AND(E$12=5,$AV$30&gt;0,COUNTIF(E$63:E$84,$AV$30)&lt;1),$AV$30,IF(AND(E$12=6,$AW$30&gt;0,COUNTIF(E$63:E$84,$AW$30)&lt;1),$AW$30,""))))))</f>
        <v/>
      </c>
      <c r="F28" s="38" t="str">
        <f t="shared" si="22"/>
        <v/>
      </c>
      <c r="G28" s="38" t="str">
        <f t="shared" si="22"/>
        <v/>
      </c>
      <c r="H28" s="39" t="str">
        <f t="shared" si="22"/>
        <v/>
      </c>
      <c r="I28" s="39" t="str">
        <f t="shared" si="22"/>
        <v/>
      </c>
      <c r="J28" s="38" t="str">
        <f t="shared" si="22"/>
        <v/>
      </c>
      <c r="K28" s="40" t="str">
        <f t="shared" si="22"/>
        <v/>
      </c>
      <c r="L28" s="38" t="str">
        <f t="shared" si="22"/>
        <v/>
      </c>
      <c r="M28" s="40" t="str">
        <f t="shared" si="22"/>
        <v/>
      </c>
      <c r="N28" s="38" t="str">
        <f t="shared" si="22"/>
        <v/>
      </c>
      <c r="O28" s="38" t="str">
        <f t="shared" si="22"/>
        <v/>
      </c>
      <c r="P28" s="38" t="str">
        <f t="shared" si="22"/>
        <v/>
      </c>
      <c r="Q28" s="39" t="str">
        <f t="shared" si="22"/>
        <v/>
      </c>
      <c r="R28" s="39" t="str">
        <f t="shared" si="22"/>
        <v/>
      </c>
      <c r="S28" s="39" t="str">
        <f t="shared" si="22"/>
        <v/>
      </c>
      <c r="T28" s="38" t="str">
        <f t="shared" si="22"/>
        <v/>
      </c>
      <c r="U28" s="40" t="str">
        <f t="shared" si="22"/>
        <v/>
      </c>
      <c r="V28" s="38" t="str">
        <f t="shared" si="22"/>
        <v/>
      </c>
      <c r="W28" s="40" t="str">
        <f t="shared" si="22"/>
        <v/>
      </c>
      <c r="X28" s="38" t="str">
        <f t="shared" si="22"/>
        <v/>
      </c>
      <c r="Y28" s="38" t="str">
        <f t="shared" si="22"/>
        <v/>
      </c>
      <c r="Z28" s="40" t="str">
        <f t="shared" si="22"/>
        <v/>
      </c>
      <c r="AA28" s="40" t="str">
        <f t="shared" si="22"/>
        <v/>
      </c>
      <c r="AB28" s="40" t="str">
        <f t="shared" si="22"/>
        <v/>
      </c>
      <c r="AC28" s="38" t="str">
        <f t="shared" si="22"/>
        <v/>
      </c>
      <c r="AD28" s="38" t="str">
        <f t="shared" si="22"/>
        <v/>
      </c>
      <c r="AE28" s="40" t="str">
        <f t="shared" si="22"/>
        <v/>
      </c>
      <c r="AF28" s="40" t="str">
        <f t="shared" si="22"/>
        <v/>
      </c>
      <c r="AG28" s="40" t="str">
        <f t="shared" si="22"/>
        <v/>
      </c>
      <c r="AH28" s="41" t="str">
        <f t="shared" si="22"/>
        <v/>
      </c>
      <c r="AO28" s="177"/>
      <c r="AP28" s="178"/>
      <c r="AQ28" s="173"/>
      <c r="AR28" s="114"/>
      <c r="AS28" s="109"/>
      <c r="AT28" s="109"/>
      <c r="AU28" s="109"/>
      <c r="AV28" s="109"/>
      <c r="AW28" s="115"/>
      <c r="AZ28" s="200"/>
      <c r="BA28" s="201"/>
      <c r="BB28" s="201"/>
      <c r="BC28" s="202"/>
    </row>
    <row r="29" spans="2:55" ht="12.95" customHeight="1" thickTop="1">
      <c r="B29" s="150" t="s">
        <v>7</v>
      </c>
      <c r="C29" s="79" t="s">
        <v>12</v>
      </c>
      <c r="D29" s="17">
        <f>IF(D12=5,4,IF(D12=4,3,IF(D12=3,2,IF(D12=2,1,IF(D12=1,5,"")))))</f>
        <v>4</v>
      </c>
      <c r="E29" s="17">
        <f t="shared" ref="E29:AH29" si="23">IF(E12=5,4,IF(E12=4,3,IF(E12=3,2,IF(E12=2,1,IF(E12=1,5,"")))))</f>
        <v>5</v>
      </c>
      <c r="F29" s="17">
        <f t="shared" si="23"/>
        <v>5</v>
      </c>
      <c r="G29" s="17">
        <f t="shared" si="23"/>
        <v>1</v>
      </c>
      <c r="H29" s="16">
        <f t="shared" si="23"/>
        <v>1</v>
      </c>
      <c r="I29" s="17">
        <f t="shared" si="23"/>
        <v>2</v>
      </c>
      <c r="J29" s="17">
        <f t="shared" si="23"/>
        <v>2</v>
      </c>
      <c r="K29" s="18">
        <f t="shared" si="23"/>
        <v>3</v>
      </c>
      <c r="L29" s="17">
        <f t="shared" si="23"/>
        <v>3</v>
      </c>
      <c r="M29" s="19">
        <f t="shared" si="23"/>
        <v>4</v>
      </c>
      <c r="N29" s="17">
        <f t="shared" si="23"/>
        <v>4</v>
      </c>
      <c r="O29" s="16">
        <f t="shared" si="23"/>
        <v>5</v>
      </c>
      <c r="P29" s="17">
        <f t="shared" si="23"/>
        <v>5</v>
      </c>
      <c r="Q29" s="16">
        <f t="shared" si="23"/>
        <v>1</v>
      </c>
      <c r="R29" s="20">
        <f t="shared" si="23"/>
        <v>1</v>
      </c>
      <c r="S29" s="16">
        <f t="shared" si="23"/>
        <v>2</v>
      </c>
      <c r="T29" s="18">
        <f t="shared" si="23"/>
        <v>2</v>
      </c>
      <c r="U29" s="18">
        <f t="shared" si="23"/>
        <v>3</v>
      </c>
      <c r="V29" s="17">
        <f t="shared" si="23"/>
        <v>3</v>
      </c>
      <c r="W29" s="19">
        <f t="shared" si="23"/>
        <v>4</v>
      </c>
      <c r="X29" s="17">
        <f t="shared" si="23"/>
        <v>4</v>
      </c>
      <c r="Y29" s="16">
        <f t="shared" si="23"/>
        <v>5</v>
      </c>
      <c r="Z29" s="18">
        <f t="shared" si="23"/>
        <v>5</v>
      </c>
      <c r="AA29" s="18">
        <f t="shared" si="23"/>
        <v>1</v>
      </c>
      <c r="AB29" s="18">
        <f t="shared" si="23"/>
        <v>1</v>
      </c>
      <c r="AC29" s="21">
        <f t="shared" si="23"/>
        <v>2</v>
      </c>
      <c r="AD29" s="17">
        <f t="shared" si="23"/>
        <v>2</v>
      </c>
      <c r="AE29" s="21">
        <f t="shared" si="23"/>
        <v>3</v>
      </c>
      <c r="AF29" s="18">
        <f t="shared" si="23"/>
        <v>3</v>
      </c>
      <c r="AG29" s="18">
        <f t="shared" si="23"/>
        <v>4</v>
      </c>
      <c r="AH29" s="22">
        <f t="shared" si="23"/>
        <v>4</v>
      </c>
      <c r="AO29" s="177"/>
      <c r="AP29" s="178"/>
      <c r="AQ29" s="173" t="s">
        <v>35</v>
      </c>
      <c r="AR29" s="120" t="s">
        <v>57</v>
      </c>
      <c r="AS29" s="121" t="s">
        <v>64</v>
      </c>
      <c r="AT29" s="121" t="s">
        <v>72</v>
      </c>
      <c r="AU29" s="121" t="s">
        <v>86</v>
      </c>
      <c r="AV29" s="121" t="s">
        <v>81</v>
      </c>
      <c r="AW29" s="122"/>
      <c r="AZ29" s="200"/>
      <c r="BA29" s="201"/>
      <c r="BB29" s="201"/>
      <c r="BC29" s="202"/>
    </row>
    <row r="30" spans="2:55" ht="12.95" customHeight="1" thickBot="1">
      <c r="B30" s="154"/>
      <c r="C30" s="155" t="s">
        <v>10</v>
      </c>
      <c r="D30" s="23" t="str">
        <f>IF(AND(D$29=1,$AR$13&gt;0,COUNTIF(D$63:D$84,$AR$13)&lt;1),$AR$13,IF(AND(D$29=2,$AS$13&gt;0,COUNTIF(D$63:D$84,$AS$13)&lt;1),$AS$13,IF(AND(D$29=3,$AT$13&gt;0,COUNTIF(D$63:D$84,$AT$13)&lt;1),$AT$13,IF(AND(D$29=4,$AU$13&gt;0,COUNTIF(D$63:D$84,$AU$13)&lt;1),$AU$13,IF(AND(D$29=5,$AV$13&gt;0,COUNTIF(D$63:D$84,$AV$13)&lt;1),$AV$13,IF(AND(D$29=6,$AW$13&gt;0,COUNTIF(D$63:D$84,$AW$13)&lt;1),$AW$13,""))))))</f>
        <v>DDD</v>
      </c>
      <c r="E30" s="23" t="str">
        <f t="shared" ref="E30:AH30" si="24">IF(AND(E$29=1,$AR$13&gt;0,COUNTIF(E$63:E$84,$AR$13)&lt;1),$AR$13,IF(AND(E$29=2,$AS$13&gt;0,COUNTIF(E$63:E$84,$AS$13)&lt;1),$AS$13,IF(AND(E$29=3,$AT$13&gt;0,COUNTIF(E$63:E$84,$AT$13)&lt;1),$AT$13,IF(AND(E$29=4,$AU$13&gt;0,COUNTIF(E$63:E$84,$AU$13)&lt;1),$AU$13,IF(AND(E$29=5,$AV$13&gt;0,COUNTIF(E$63:E$84,$AV$13)&lt;1),$AV$13,IF(AND(E$29=6,$AW$13&gt;0,COUNTIF(E$63:E$84,$AW$13)&lt;1),$AW$13,""))))))</f>
        <v>EEE</v>
      </c>
      <c r="F30" s="23" t="str">
        <f t="shared" si="24"/>
        <v>EEE</v>
      </c>
      <c r="G30" s="23" t="str">
        <f t="shared" si="24"/>
        <v>AAA</v>
      </c>
      <c r="H30" s="23" t="str">
        <f t="shared" si="24"/>
        <v>AAA</v>
      </c>
      <c r="I30" s="23" t="str">
        <f t="shared" si="24"/>
        <v>BBB</v>
      </c>
      <c r="J30" s="23" t="str">
        <f t="shared" si="24"/>
        <v>BBB</v>
      </c>
      <c r="K30" s="23" t="str">
        <f t="shared" si="24"/>
        <v>CCC</v>
      </c>
      <c r="L30" s="23" t="str">
        <f t="shared" si="24"/>
        <v>CCC</v>
      </c>
      <c r="M30" s="23" t="str">
        <f t="shared" si="24"/>
        <v>DDD</v>
      </c>
      <c r="N30" s="23" t="str">
        <f t="shared" si="24"/>
        <v>DDD</v>
      </c>
      <c r="O30" s="23" t="str">
        <f t="shared" si="24"/>
        <v>EEE</v>
      </c>
      <c r="P30" s="23" t="str">
        <f t="shared" si="24"/>
        <v>EEE</v>
      </c>
      <c r="Q30" s="23" t="str">
        <f t="shared" si="24"/>
        <v>AAA</v>
      </c>
      <c r="R30" s="23" t="str">
        <f t="shared" si="24"/>
        <v>AAA</v>
      </c>
      <c r="S30" s="23" t="str">
        <f t="shared" si="24"/>
        <v>BBB</v>
      </c>
      <c r="T30" s="23" t="str">
        <f t="shared" si="24"/>
        <v>BBB</v>
      </c>
      <c r="U30" s="23" t="str">
        <f t="shared" si="24"/>
        <v>CCC</v>
      </c>
      <c r="V30" s="23" t="str">
        <f t="shared" si="24"/>
        <v>CCC</v>
      </c>
      <c r="W30" s="23" t="str">
        <f t="shared" si="24"/>
        <v>DDD</v>
      </c>
      <c r="X30" s="23" t="str">
        <f t="shared" si="24"/>
        <v>DDD</v>
      </c>
      <c r="Y30" s="23" t="str">
        <f t="shared" si="24"/>
        <v>EEE</v>
      </c>
      <c r="Z30" s="23" t="str">
        <f t="shared" si="24"/>
        <v>EEE</v>
      </c>
      <c r="AA30" s="23" t="str">
        <f t="shared" si="24"/>
        <v>AAA</v>
      </c>
      <c r="AB30" s="23" t="str">
        <f t="shared" si="24"/>
        <v>AAA</v>
      </c>
      <c r="AC30" s="23" t="str">
        <f t="shared" si="24"/>
        <v>BBB</v>
      </c>
      <c r="AD30" s="23" t="str">
        <f t="shared" si="24"/>
        <v>BBB</v>
      </c>
      <c r="AE30" s="23" t="str">
        <f t="shared" si="24"/>
        <v>CCC</v>
      </c>
      <c r="AF30" s="23" t="str">
        <f t="shared" si="24"/>
        <v>CCC</v>
      </c>
      <c r="AG30" s="37" t="str">
        <f t="shared" si="24"/>
        <v>DDD</v>
      </c>
      <c r="AH30" s="24" t="str">
        <f t="shared" si="24"/>
        <v>DDD</v>
      </c>
      <c r="AO30" s="179"/>
      <c r="AP30" s="180"/>
      <c r="AQ30" s="174"/>
      <c r="AR30" s="111"/>
      <c r="AS30" s="112"/>
      <c r="AT30" s="112"/>
      <c r="AU30" s="112"/>
      <c r="AV30" s="112"/>
      <c r="AW30" s="113"/>
      <c r="AZ30" s="200"/>
      <c r="BA30" s="201"/>
      <c r="BB30" s="201"/>
      <c r="BC30" s="202"/>
    </row>
    <row r="31" spans="2:55" ht="12.95" customHeight="1">
      <c r="B31" s="154"/>
      <c r="C31" s="156"/>
      <c r="D31" s="25" t="str">
        <f>IF(AND(D$29=1,$AR$14&gt;0,COUNTIF(D$63:D$84,$AR$14)&lt;1),$AR$14,IF(AND(D$29=2,$AS$14&gt;0,COUNTIF(D$63:D$84,$AS$14)&lt;1),$AS$14,IF(AND(D$29=3,$AT$14&gt;0,COUNTIF(D$63:D$84,$AT$14)&lt;1),$AT$14,IF(AND(D$29=4,$AU$14&gt;0,COUNTIF(D$63:D$84,$AU$14)&lt;1),$AU$14,IF(AND(D$29=5,$AV$14&gt;0,COUNTIF(D$63:D$84,$AV$14)&lt;1),$AV$14,IF(AND(D$29=6,$AW$14&gt;0,COUNTIF(D$63:D$84,$AW$14)&lt;1),$AW$14,""))))))</f>
        <v/>
      </c>
      <c r="E31" s="25" t="str">
        <f t="shared" ref="E31:AH31" si="25">IF(AND(E$29=1,$AR$14&gt;0,COUNTIF(E$63:E$84,$AR$14)&lt;1),$AR$14,IF(AND(E$29=2,$AS$14&gt;0,COUNTIF(E$63:E$84,$AS$14)&lt;1),$AS$14,IF(AND(E$29=3,$AT$14&gt;0,COUNTIF(E$63:E$84,$AT$14)&lt;1),$AT$14,IF(AND(E$29=4,$AU$14&gt;0,COUNTIF(E$63:E$84,$AU$14)&lt;1),$AU$14,IF(AND(E$29=5,$AV$14&gt;0,COUNTIF(E$63:E$84,$AV$14)&lt;1),$AV$14,IF(AND(E$29=6,$AW$14&gt;0,COUNTIF(E$63:E$84,$AW$14)&lt;1),$AW$14,""))))))</f>
        <v/>
      </c>
      <c r="F31" s="25" t="str">
        <f t="shared" si="25"/>
        <v/>
      </c>
      <c r="G31" s="25" t="str">
        <f t="shared" si="25"/>
        <v/>
      </c>
      <c r="H31" s="25" t="str">
        <f t="shared" si="25"/>
        <v/>
      </c>
      <c r="I31" s="25" t="str">
        <f t="shared" si="25"/>
        <v/>
      </c>
      <c r="J31" s="25" t="str">
        <f t="shared" si="25"/>
        <v/>
      </c>
      <c r="K31" s="25" t="str">
        <f t="shared" si="25"/>
        <v/>
      </c>
      <c r="L31" s="25" t="str">
        <f t="shared" si="25"/>
        <v/>
      </c>
      <c r="M31" s="25" t="str">
        <f t="shared" si="25"/>
        <v/>
      </c>
      <c r="N31" s="25" t="str">
        <f t="shared" si="25"/>
        <v/>
      </c>
      <c r="O31" s="25" t="str">
        <f t="shared" si="25"/>
        <v/>
      </c>
      <c r="P31" s="25" t="str">
        <f t="shared" si="25"/>
        <v/>
      </c>
      <c r="Q31" s="25" t="str">
        <f t="shared" si="25"/>
        <v/>
      </c>
      <c r="R31" s="25" t="str">
        <f t="shared" si="25"/>
        <v/>
      </c>
      <c r="S31" s="25" t="str">
        <f t="shared" si="25"/>
        <v/>
      </c>
      <c r="T31" s="25" t="str">
        <f t="shared" si="25"/>
        <v/>
      </c>
      <c r="U31" s="25" t="str">
        <f t="shared" si="25"/>
        <v/>
      </c>
      <c r="V31" s="25" t="str">
        <f t="shared" si="25"/>
        <v/>
      </c>
      <c r="W31" s="25" t="str">
        <f t="shared" si="25"/>
        <v/>
      </c>
      <c r="X31" s="25" t="str">
        <f t="shared" si="25"/>
        <v/>
      </c>
      <c r="Y31" s="25" t="str">
        <f t="shared" si="25"/>
        <v/>
      </c>
      <c r="Z31" s="25" t="str">
        <f t="shared" si="25"/>
        <v/>
      </c>
      <c r="AA31" s="25" t="str">
        <f t="shared" si="25"/>
        <v/>
      </c>
      <c r="AB31" s="25" t="str">
        <f t="shared" si="25"/>
        <v/>
      </c>
      <c r="AC31" s="25" t="str">
        <f t="shared" si="25"/>
        <v/>
      </c>
      <c r="AD31" s="25" t="str">
        <f t="shared" si="25"/>
        <v/>
      </c>
      <c r="AE31" s="25" t="str">
        <f t="shared" si="25"/>
        <v/>
      </c>
      <c r="AF31" s="25" t="str">
        <f t="shared" si="25"/>
        <v/>
      </c>
      <c r="AG31" s="35" t="str">
        <f t="shared" si="25"/>
        <v/>
      </c>
      <c r="AH31" s="26" t="str">
        <f t="shared" si="25"/>
        <v/>
      </c>
      <c r="AZ31" s="200"/>
      <c r="BA31" s="201"/>
      <c r="BB31" s="201"/>
      <c r="BC31" s="202"/>
    </row>
    <row r="32" spans="2:55" ht="12.95" customHeight="1">
      <c r="B32" s="154"/>
      <c r="C32" s="155" t="s">
        <v>42</v>
      </c>
      <c r="D32" s="17" t="str">
        <f>IF(AND(D$29=1,$AR$15&gt;0,COUNTIF(D$63:D$84,$AR$15)&lt;1),$AR$15,IF(AND(D$29=2,$AS$15&gt;0,COUNTIF(D$63:D$84,$AS$15)&lt;1),$AS$15,IF(AND(D$29=3,$AT$15&gt;0,COUNTIF(D$63:D$84,$AT$15)&lt;1),$AT$15,IF(AND(D$29=4,$AU$15&gt;0,COUNTIF(D$63:D$84,$AU$15)&lt;1),$AU$15,IF(AND(D$29=5,$AV$15&gt;0,COUNTIF(D$63:D$84,$AV$15)&lt;1),$AV$15,IF(AND(D$29=6,$AW$15&gt;0,COUNTIF(D$63:D$84,$AW$15)&lt;1),$AW$15,""))))))</f>
        <v>DDB</v>
      </c>
      <c r="E32" s="17" t="str">
        <f t="shared" ref="E32:AH32" si="26">IF(AND(E$29=1,$AR$15&gt;0,COUNTIF(E$63:E$84,$AR$15)&lt;1),$AR$15,IF(AND(E$29=2,$AS$15&gt;0,COUNTIF(E$63:E$84,$AS$15)&lt;1),$AS$15,IF(AND(E$29=3,$AT$15&gt;0,COUNTIF(E$63:E$84,$AT$15)&lt;1),$AT$15,IF(AND(E$29=4,$AU$15&gt;0,COUNTIF(E$63:E$84,$AU$15)&lt;1),$AU$15,IF(AND(E$29=5,$AV$15&gt;0,COUNTIF(E$63:E$84,$AV$15)&lt;1),$AV$15,IF(AND(E$29=6,$AW$15&gt;0,COUNTIF(E$63:E$84,$AW$15)&lt;1),$AW$15,""))))))</f>
        <v>EEA</v>
      </c>
      <c r="F32" s="17" t="str">
        <f t="shared" si="26"/>
        <v>EEA</v>
      </c>
      <c r="G32" s="17" t="str">
        <f t="shared" si="26"/>
        <v>AAB</v>
      </c>
      <c r="H32" s="16" t="str">
        <f t="shared" si="26"/>
        <v>AAB</v>
      </c>
      <c r="I32" s="17" t="str">
        <f t="shared" si="26"/>
        <v>BBC</v>
      </c>
      <c r="J32" s="17" t="str">
        <f t="shared" si="26"/>
        <v>BBC</v>
      </c>
      <c r="K32" s="27" t="str">
        <f t="shared" si="26"/>
        <v>CCA</v>
      </c>
      <c r="L32" s="27" t="str">
        <f t="shared" si="26"/>
        <v>CCA</v>
      </c>
      <c r="M32" s="19" t="str">
        <f t="shared" si="26"/>
        <v>DDB</v>
      </c>
      <c r="N32" s="17" t="str">
        <f t="shared" si="26"/>
        <v>DDB</v>
      </c>
      <c r="O32" s="17" t="str">
        <f t="shared" si="26"/>
        <v>EEA</v>
      </c>
      <c r="P32" s="17" t="str">
        <f t="shared" si="26"/>
        <v>EEA</v>
      </c>
      <c r="Q32" s="16" t="str">
        <f t="shared" si="26"/>
        <v>AAB</v>
      </c>
      <c r="R32" s="16" t="str">
        <f t="shared" si="26"/>
        <v>AAB</v>
      </c>
      <c r="S32" s="17" t="str">
        <f t="shared" si="26"/>
        <v>BBC</v>
      </c>
      <c r="T32" s="17" t="str">
        <f t="shared" si="26"/>
        <v>BBC</v>
      </c>
      <c r="U32" s="18" t="str">
        <f t="shared" si="26"/>
        <v>CCA</v>
      </c>
      <c r="V32" s="17" t="str">
        <f t="shared" si="26"/>
        <v>CCA</v>
      </c>
      <c r="W32" s="19" t="str">
        <f t="shared" si="26"/>
        <v>DDB</v>
      </c>
      <c r="X32" s="17" t="str">
        <f t="shared" si="26"/>
        <v>DDB</v>
      </c>
      <c r="Y32" s="17" t="str">
        <f t="shared" si="26"/>
        <v>EEA</v>
      </c>
      <c r="Z32" s="18" t="str">
        <f t="shared" si="26"/>
        <v>EEA</v>
      </c>
      <c r="AA32" s="18" t="str">
        <f t="shared" si="26"/>
        <v>AAB</v>
      </c>
      <c r="AB32" s="18" t="str">
        <f t="shared" si="26"/>
        <v>AAB</v>
      </c>
      <c r="AC32" s="17" t="str">
        <f t="shared" si="26"/>
        <v>BBC</v>
      </c>
      <c r="AD32" s="17" t="str">
        <f t="shared" si="26"/>
        <v>BBC</v>
      </c>
      <c r="AE32" s="18" t="str">
        <f t="shared" si="26"/>
        <v>CCA</v>
      </c>
      <c r="AF32" s="18" t="str">
        <f t="shared" si="26"/>
        <v>CCA</v>
      </c>
      <c r="AG32" s="18" t="str">
        <f t="shared" si="26"/>
        <v>DDB</v>
      </c>
      <c r="AH32" s="22" t="str">
        <f t="shared" si="26"/>
        <v>DDB</v>
      </c>
      <c r="AO32" s="159" t="s">
        <v>37</v>
      </c>
      <c r="AP32" s="160"/>
      <c r="AQ32" s="161"/>
      <c r="AS32" s="165"/>
      <c r="AZ32" s="200"/>
      <c r="BA32" s="201"/>
      <c r="BB32" s="201"/>
      <c r="BC32" s="202"/>
    </row>
    <row r="33" spans="2:55" ht="12.95" customHeight="1">
      <c r="B33" s="154"/>
      <c r="C33" s="157"/>
      <c r="D33" s="28" t="str">
        <f>IF(AND(D$29=1,$AR$16&gt;0,COUNTIF(D$63:D$84,$AR$16)&lt;1),$AR$16,IF(AND(D$29=2,$AS$16&gt;0,COUNTIF(D$63:D$84,$AS$16)&lt;1),$AS$16,IF(AND(D$29=3,$AT$16&gt;0,COUNTIF(D$63:D$84,$AT$16)&lt;1),$AT$16,IF(AND(D$29=4,$AU$16&gt;0,COUNTIF(D$63:D$84,$AU$16)&lt;1),$AU$16,IF(AND(D$29=5,$AV$16&gt;0,COUNTIF(D$63:D$84,$AV$16)&lt;1),$AV$16,IF(AND(D$29=6,$AW$16&gt;0,COUNTIF(D$63:D$84,$AW$16)&lt;1),$AW$16,""))))))</f>
        <v/>
      </c>
      <c r="E33" s="28" t="str">
        <f t="shared" ref="E33:AH33" si="27">IF(AND(E$29=1,$AR$16&gt;0,COUNTIF(E$63:E$84,$AR$16)&lt;1),$AR$16,IF(AND(E$29=2,$AS$16&gt;0,COUNTIF(E$63:E$84,$AS$16)&lt;1),$AS$16,IF(AND(E$29=3,$AT$16&gt;0,COUNTIF(E$63:E$84,$AT$16)&lt;1),$AT$16,IF(AND(E$29=4,$AU$16&gt;0,COUNTIF(E$63:E$84,$AU$16)&lt;1),$AU$16,IF(AND(E$29=5,$AV$16&gt;0,COUNTIF(E$63:E$84,$AV$16)&lt;1),$AV$16,IF(AND(E$29=6,$AW$16&gt;0,COUNTIF(E$63:E$84,$AW$16)&lt;1),$AW$16,""))))))</f>
        <v/>
      </c>
      <c r="F33" s="28" t="str">
        <f t="shared" si="27"/>
        <v/>
      </c>
      <c r="G33" s="28" t="str">
        <f t="shared" si="27"/>
        <v/>
      </c>
      <c r="H33" s="29" t="str">
        <f t="shared" si="27"/>
        <v/>
      </c>
      <c r="I33" s="28" t="str">
        <f t="shared" si="27"/>
        <v/>
      </c>
      <c r="J33" s="28" t="str">
        <f t="shared" si="27"/>
        <v/>
      </c>
      <c r="K33" s="28" t="str">
        <f t="shared" si="27"/>
        <v/>
      </c>
      <c r="L33" s="28" t="str">
        <f t="shared" si="27"/>
        <v/>
      </c>
      <c r="M33" s="30" t="str">
        <f t="shared" si="27"/>
        <v/>
      </c>
      <c r="N33" s="28" t="str">
        <f t="shared" si="27"/>
        <v/>
      </c>
      <c r="O33" s="28" t="str">
        <f t="shared" si="27"/>
        <v/>
      </c>
      <c r="P33" s="28" t="str">
        <f t="shared" si="27"/>
        <v/>
      </c>
      <c r="Q33" s="29" t="str">
        <f t="shared" si="27"/>
        <v/>
      </c>
      <c r="R33" s="29" t="str">
        <f t="shared" si="27"/>
        <v/>
      </c>
      <c r="S33" s="28" t="str">
        <f t="shared" si="27"/>
        <v/>
      </c>
      <c r="T33" s="28" t="str">
        <f t="shared" si="27"/>
        <v/>
      </c>
      <c r="U33" s="28" t="str">
        <f t="shared" si="27"/>
        <v/>
      </c>
      <c r="V33" s="28" t="str">
        <f t="shared" si="27"/>
        <v/>
      </c>
      <c r="W33" s="30" t="str">
        <f t="shared" si="27"/>
        <v/>
      </c>
      <c r="X33" s="28" t="str">
        <f t="shared" si="27"/>
        <v/>
      </c>
      <c r="Y33" s="28" t="str">
        <f t="shared" si="27"/>
        <v/>
      </c>
      <c r="Z33" s="30" t="str">
        <f t="shared" si="27"/>
        <v/>
      </c>
      <c r="AA33" s="30" t="str">
        <f t="shared" si="27"/>
        <v/>
      </c>
      <c r="AB33" s="30" t="str">
        <f t="shared" si="27"/>
        <v/>
      </c>
      <c r="AC33" s="28" t="str">
        <f t="shared" si="27"/>
        <v/>
      </c>
      <c r="AD33" s="28" t="str">
        <f t="shared" si="27"/>
        <v/>
      </c>
      <c r="AE33" s="28" t="str">
        <f t="shared" si="27"/>
        <v/>
      </c>
      <c r="AF33" s="30" t="str">
        <f t="shared" si="27"/>
        <v/>
      </c>
      <c r="AG33" s="30" t="str">
        <f t="shared" si="27"/>
        <v/>
      </c>
      <c r="AH33" s="31" t="str">
        <f t="shared" si="27"/>
        <v/>
      </c>
      <c r="AO33" s="162"/>
      <c r="AP33" s="163"/>
      <c r="AQ33" s="164"/>
      <c r="AS33" s="166"/>
      <c r="AZ33" s="200"/>
      <c r="BA33" s="201"/>
      <c r="BB33" s="201"/>
      <c r="BC33" s="202"/>
    </row>
    <row r="34" spans="2:55" ht="12.95" customHeight="1">
      <c r="B34" s="154"/>
      <c r="C34" s="157"/>
      <c r="D34" s="17" t="str">
        <f>IF(AND(D$29=1,$AR$17&gt;0,COUNTIF(D$63:D$84,$AR$17)&lt;1),$AR$17,IF(AND(D$29=2,$AS$17&gt;0,COUNTIF(D$63:D$84,$AS$17)&lt;1),$AS$17,IF(AND(D$29=3,$AT$17&gt;0,COUNTIF(D$63:D$84,$AT$17)&lt;1),$AT$17,IF(AND(D$29=4,$AU$17&gt;0,COUNTIF(D$63:D$84,$AU$17)&lt;1),$AU$17,IF(AND(D$29=5,$AV$17&gt;0,COUNTIF(D$63:D$84,$AV$17)&lt;1),$AV$17,IF(AND(D$29=6,$AW$17&gt;0,COUNTIF(D$63:D$84,$AW$17)&lt;1),$AW$17,""))))))</f>
        <v>DDC</v>
      </c>
      <c r="E34" s="17" t="str">
        <f t="shared" ref="E34:AH34" si="28">IF(AND(E$29=1,$AR$17&gt;0,COUNTIF(E$63:E$84,$AR$17)&lt;1),$AR$17,IF(AND(E$29=2,$AS$17&gt;0,COUNTIF(E$63:E$84,$AS$17)&lt;1),$AS$17,IF(AND(E$29=3,$AT$17&gt;0,COUNTIF(E$63:E$84,$AT$17)&lt;1),$AT$17,IF(AND(E$29=4,$AU$17&gt;0,COUNTIF(E$63:E$84,$AU$17)&lt;1),$AU$17,IF(AND(E$29=5,$AV$17&gt;0,COUNTIF(E$63:E$84,$AV$17)&lt;1),$AV$17,IF(AND(E$29=6,$AW$17&gt;0,COUNTIF(E$63:E$84,$AW$17)&lt;1),$AW$17,""))))))</f>
        <v>EEB</v>
      </c>
      <c r="F34" s="17" t="str">
        <f t="shared" si="28"/>
        <v>EEB</v>
      </c>
      <c r="G34" s="17" t="str">
        <f t="shared" si="28"/>
        <v>AAC</v>
      </c>
      <c r="H34" s="32" t="str">
        <f t="shared" si="28"/>
        <v>AAC</v>
      </c>
      <c r="I34" s="17" t="str">
        <f t="shared" si="28"/>
        <v>BBD</v>
      </c>
      <c r="J34" s="17" t="str">
        <f t="shared" si="28"/>
        <v>BBD</v>
      </c>
      <c r="K34" s="18" t="str">
        <f t="shared" si="28"/>
        <v>CCB</v>
      </c>
      <c r="L34" s="17" t="str">
        <f t="shared" si="28"/>
        <v>CCB</v>
      </c>
      <c r="M34" s="18" t="str">
        <f t="shared" si="28"/>
        <v>DDC</v>
      </c>
      <c r="N34" s="17" t="str">
        <f t="shared" si="28"/>
        <v>DDC</v>
      </c>
      <c r="O34" s="17" t="str">
        <f t="shared" si="28"/>
        <v>EEB</v>
      </c>
      <c r="P34" s="27" t="str">
        <f t="shared" si="28"/>
        <v>EEB</v>
      </c>
      <c r="Q34" s="16" t="str">
        <f t="shared" si="28"/>
        <v>AAC</v>
      </c>
      <c r="R34" s="16" t="str">
        <f t="shared" si="28"/>
        <v>AAC</v>
      </c>
      <c r="S34" s="17" t="str">
        <f t="shared" si="28"/>
        <v>BBD</v>
      </c>
      <c r="T34" s="17" t="str">
        <f t="shared" si="28"/>
        <v>BBD</v>
      </c>
      <c r="U34" s="18" t="str">
        <f t="shared" si="28"/>
        <v>CCB</v>
      </c>
      <c r="V34" s="17" t="str">
        <f t="shared" si="28"/>
        <v>CCB</v>
      </c>
      <c r="W34" s="18" t="str">
        <f t="shared" si="28"/>
        <v>DDC</v>
      </c>
      <c r="X34" s="17" t="str">
        <f t="shared" si="28"/>
        <v>DDC</v>
      </c>
      <c r="Y34" s="17" t="str">
        <f t="shared" si="28"/>
        <v>EEB</v>
      </c>
      <c r="Z34" s="27" t="str">
        <f t="shared" si="28"/>
        <v>EEB</v>
      </c>
      <c r="AA34" s="32" t="str">
        <f t="shared" si="28"/>
        <v>AAC</v>
      </c>
      <c r="AB34" s="32" t="str">
        <f t="shared" si="28"/>
        <v>AAC</v>
      </c>
      <c r="AC34" s="17" t="str">
        <f t="shared" si="28"/>
        <v>BBD</v>
      </c>
      <c r="AD34" s="17" t="str">
        <f t="shared" si="28"/>
        <v>BBD</v>
      </c>
      <c r="AE34" s="18" t="str">
        <f t="shared" si="28"/>
        <v>CCB</v>
      </c>
      <c r="AF34" s="17" t="str">
        <f t="shared" si="28"/>
        <v>CCB</v>
      </c>
      <c r="AG34" s="18" t="str">
        <f t="shared" si="28"/>
        <v>DDC</v>
      </c>
      <c r="AH34" s="22" t="str">
        <f t="shared" si="28"/>
        <v>DDC</v>
      </c>
      <c r="AZ34" s="200"/>
      <c r="BA34" s="201"/>
      <c r="BB34" s="201"/>
      <c r="BC34" s="202"/>
    </row>
    <row r="35" spans="2:55" ht="12.95" customHeight="1">
      <c r="B35" s="154"/>
      <c r="C35" s="157"/>
      <c r="D35" s="28" t="str">
        <f>IF(AND(D$29=1,$AR$18&gt;0,COUNTIF(D$63:D$84,$AR$18)&lt;1),$AR$18,IF(AND(D$29=2,$AS$18&gt;0,COUNTIF(D$63:D$84,$AS$18)&lt;1),$AS$18,IF(AND(D$29=3,$AT$18&gt;0,COUNTIF(D$63:D$84,$AT$18)&lt;1),$AT$18,IF(AND(D$29=4,$AU$18&gt;0,COUNTIF(D$63:D$84,$AU$18)&lt;1),$AU$18,IF(AND(D$29=5,$AV$18&gt;0,COUNTIF(D$63:D$84,$AV$18)&lt;1),$AV$18,IF(AND(D$29=6,$AW$18&gt;0,COUNTIF(D$63:D$84,$AW$18)&lt;1),$AW$18,""))))))</f>
        <v/>
      </c>
      <c r="E35" s="28" t="str">
        <f t="shared" ref="E35:AH35" si="29">IF(AND(E$29=1,$AR$18&gt;0,COUNTIF(E$63:E$84,$AR$18)&lt;1),$AR$18,IF(AND(E$29=2,$AS$18&gt;0,COUNTIF(E$63:E$84,$AS$18)&lt;1),$AS$18,IF(AND(E$29=3,$AT$18&gt;0,COUNTIF(E$63:E$84,$AT$18)&lt;1),$AT$18,IF(AND(E$29=4,$AU$18&gt;0,COUNTIF(E$63:E$84,$AU$18)&lt;1),$AU$18,IF(AND(E$29=5,$AV$18&gt;0,COUNTIF(E$63:E$84,$AV$18)&lt;1),$AV$18,IF(AND(E$29=6,$AW$18&gt;0,COUNTIF(E$63:E$84,$AW$18)&lt;1),$AW$18,""))))))</f>
        <v/>
      </c>
      <c r="F35" s="28" t="str">
        <f t="shared" si="29"/>
        <v/>
      </c>
      <c r="G35" s="28" t="str">
        <f t="shared" si="29"/>
        <v/>
      </c>
      <c r="H35" s="29" t="str">
        <f t="shared" si="29"/>
        <v/>
      </c>
      <c r="I35" s="28" t="str">
        <f t="shared" si="29"/>
        <v/>
      </c>
      <c r="J35" s="28" t="str">
        <f t="shared" si="29"/>
        <v/>
      </c>
      <c r="K35" s="28" t="str">
        <f t="shared" si="29"/>
        <v/>
      </c>
      <c r="L35" s="28" t="str">
        <f t="shared" si="29"/>
        <v/>
      </c>
      <c r="M35" s="28" t="str">
        <f t="shared" si="29"/>
        <v/>
      </c>
      <c r="N35" s="28" t="str">
        <f t="shared" si="29"/>
        <v/>
      </c>
      <c r="O35" s="29" t="str">
        <f t="shared" si="29"/>
        <v/>
      </c>
      <c r="P35" s="29" t="str">
        <f t="shared" si="29"/>
        <v/>
      </c>
      <c r="Q35" s="28" t="str">
        <f t="shared" si="29"/>
        <v/>
      </c>
      <c r="R35" s="28" t="str">
        <f t="shared" si="29"/>
        <v/>
      </c>
      <c r="S35" s="28" t="str">
        <f t="shared" si="29"/>
        <v/>
      </c>
      <c r="T35" s="28" t="str">
        <f t="shared" si="29"/>
        <v/>
      </c>
      <c r="U35" s="28" t="str">
        <f t="shared" si="29"/>
        <v/>
      </c>
      <c r="V35" s="28" t="str">
        <f t="shared" si="29"/>
        <v/>
      </c>
      <c r="W35" s="28" t="str">
        <f t="shared" si="29"/>
        <v/>
      </c>
      <c r="X35" s="28" t="str">
        <f t="shared" si="29"/>
        <v/>
      </c>
      <c r="Y35" s="29" t="str">
        <f t="shared" si="29"/>
        <v/>
      </c>
      <c r="Z35" s="29" t="str">
        <f t="shared" si="29"/>
        <v/>
      </c>
      <c r="AA35" s="30" t="str">
        <f t="shared" si="29"/>
        <v/>
      </c>
      <c r="AB35" s="30" t="str">
        <f t="shared" si="29"/>
        <v/>
      </c>
      <c r="AC35" s="28" t="str">
        <f t="shared" si="29"/>
        <v/>
      </c>
      <c r="AD35" s="28" t="str">
        <f t="shared" si="29"/>
        <v/>
      </c>
      <c r="AE35" s="28" t="str">
        <f t="shared" si="29"/>
        <v/>
      </c>
      <c r="AF35" s="30" t="str">
        <f t="shared" si="29"/>
        <v/>
      </c>
      <c r="AG35" s="30" t="str">
        <f t="shared" si="29"/>
        <v/>
      </c>
      <c r="AH35" s="31" t="str">
        <f t="shared" si="29"/>
        <v/>
      </c>
      <c r="AZ35" s="200"/>
      <c r="BA35" s="201"/>
      <c r="BB35" s="201"/>
      <c r="BC35" s="202"/>
    </row>
    <row r="36" spans="2:55" ht="12.95" customHeight="1">
      <c r="B36" s="154"/>
      <c r="C36" s="157"/>
      <c r="D36" s="17" t="str">
        <f>IF(AND(D$29=1,$AR$19&gt;0,COUNTIF(D$63:D$84,$AR$19)&lt;1),$AR$19,IF(AND(D$29=2,$AS$19&gt;0,COUNTIF(D$63:D$84,$AS$19)&lt;1),$AS$19,IF(AND(D$29=3,$AT$19&gt;0,COUNTIF(D$63:D$84,$AT$19)&lt;1),$AT$19,IF(AND(D$29=4,$AU$19&gt;0,COUNTIF(D$63:D$84,$AU$19)&lt;1),$AU$19,IF(AND(D$29=5,$AV$19&gt;0,COUNTIF(D$63:D$84,$AV$19)&lt;1),$AV$19,IF(AND(D$29=6,$AW$19&gt;0,COUNTIF(D$63:D$84,$AW$19)&lt;1),$AW$19,""))))))</f>
        <v>DDE</v>
      </c>
      <c r="E36" s="17" t="str">
        <f t="shared" ref="E36:AH36" si="30">IF(AND(E$29=1,$AR$19&gt;0,COUNTIF(E$63:E$84,$AR$19)&lt;1),$AR$19,IF(AND(E$29=2,$AS$19&gt;0,COUNTIF(E$63:E$84,$AS$19)&lt;1),$AS$19,IF(AND(E$29=3,$AT$19&gt;0,COUNTIF(E$63:E$84,$AT$19)&lt;1),$AT$19,IF(AND(E$29=4,$AU$19&gt;0,COUNTIF(E$63:E$84,$AU$19)&lt;1),$AU$19,IF(AND(E$29=5,$AV$19&gt;0,COUNTIF(E$63:E$84,$AV$19)&lt;1),$AV$19,IF(AND(E$29=6,$AW$19&gt;0,COUNTIF(E$63:E$84,$AW$19)&lt;1),$AW$19,""))))))</f>
        <v>EEC</v>
      </c>
      <c r="F36" s="17" t="str">
        <f t="shared" si="30"/>
        <v>EEC</v>
      </c>
      <c r="G36" s="17" t="str">
        <f t="shared" si="30"/>
        <v>AAD</v>
      </c>
      <c r="H36" s="27" t="str">
        <f t="shared" si="30"/>
        <v>AAD</v>
      </c>
      <c r="I36" s="17" t="str">
        <f t="shared" si="30"/>
        <v>BBE</v>
      </c>
      <c r="J36" s="17" t="str">
        <f t="shared" si="30"/>
        <v>BBE</v>
      </c>
      <c r="K36" s="18" t="str">
        <f t="shared" si="30"/>
        <v>CCD</v>
      </c>
      <c r="L36" s="17" t="str">
        <f t="shared" si="30"/>
        <v>CCD</v>
      </c>
      <c r="M36" s="18" t="str">
        <f t="shared" si="30"/>
        <v>DDE</v>
      </c>
      <c r="N36" s="17" t="str">
        <f t="shared" si="30"/>
        <v>DDE</v>
      </c>
      <c r="O36" s="17" t="str">
        <f t="shared" si="30"/>
        <v>EEC</v>
      </c>
      <c r="P36" s="27" t="str">
        <f t="shared" si="30"/>
        <v>EEC</v>
      </c>
      <c r="Q36" s="32" t="str">
        <f t="shared" si="30"/>
        <v>AAD</v>
      </c>
      <c r="R36" s="27" t="str">
        <f t="shared" si="30"/>
        <v>AAD</v>
      </c>
      <c r="S36" s="17" t="str">
        <f t="shared" si="30"/>
        <v>BBE</v>
      </c>
      <c r="T36" s="17" t="str">
        <f t="shared" si="30"/>
        <v>BBE</v>
      </c>
      <c r="U36" s="18" t="str">
        <f t="shared" si="30"/>
        <v>CCD</v>
      </c>
      <c r="V36" s="17" t="str">
        <f t="shared" si="30"/>
        <v>CCD</v>
      </c>
      <c r="W36" s="18" t="str">
        <f t="shared" si="30"/>
        <v>DDE</v>
      </c>
      <c r="X36" s="17" t="str">
        <f t="shared" si="30"/>
        <v>DDE</v>
      </c>
      <c r="Y36" s="17" t="str">
        <f t="shared" si="30"/>
        <v>EEC</v>
      </c>
      <c r="Z36" s="17" t="str">
        <f t="shared" si="30"/>
        <v>EEC</v>
      </c>
      <c r="AA36" s="18" t="str">
        <f t="shared" si="30"/>
        <v>AAD</v>
      </c>
      <c r="AB36" s="18" t="str">
        <f t="shared" si="30"/>
        <v>AAD</v>
      </c>
      <c r="AC36" s="17" t="str">
        <f t="shared" si="30"/>
        <v>BBE</v>
      </c>
      <c r="AD36" s="17" t="str">
        <f t="shared" si="30"/>
        <v>BBE</v>
      </c>
      <c r="AE36" s="18" t="str">
        <f t="shared" si="30"/>
        <v>CCD</v>
      </c>
      <c r="AF36" s="18" t="str">
        <f t="shared" si="30"/>
        <v>CCD</v>
      </c>
      <c r="AG36" s="18" t="str">
        <f t="shared" si="30"/>
        <v>DDE</v>
      </c>
      <c r="AH36" s="22" t="str">
        <f t="shared" si="30"/>
        <v>DDE</v>
      </c>
      <c r="AZ36" s="200"/>
      <c r="BA36" s="201"/>
      <c r="BB36" s="201"/>
      <c r="BC36" s="202"/>
    </row>
    <row r="37" spans="2:55" ht="12.95" customHeight="1">
      <c r="B37" s="154"/>
      <c r="C37" s="157"/>
      <c r="D37" s="28" t="str">
        <f>IF(AND(D$29=1,$AR$20&gt;0,COUNTIF(D$63:D$84,$AR$20)&lt;1),$AR$20,IF(AND(D$29=2,$AS$20&gt;0,COUNTIF(D$63:D$84,$AS$20)&lt;1),$AS$20,IF(AND(D$29=3,$AT$20&gt;0,COUNTIF(D$63:D$84,$AT$20)&lt;1),$AT$20,IF(AND(D$29=4,$AU$20&gt;0,COUNTIF(D$63:D$84,$AU$20)&lt;1),$AU$20,IF(AND(D$29=5,$AV$20&gt;0,COUNTIF(D$63:D$84,$AV$20)&lt;1),$AV$20,IF(AND(D$29=6,$AW$20&gt;0,COUNTIF(D$63:D$84,$AW$20)&lt;1),$AW$20,""))))))</f>
        <v/>
      </c>
      <c r="E37" s="28" t="str">
        <f t="shared" ref="E37:AH37" si="31">IF(AND(E$29=1,$AR$20&gt;0,COUNTIF(E$63:E$84,$AR$20)&lt;1),$AR$20,IF(AND(E$29=2,$AS$20&gt;0,COUNTIF(E$63:E$84,$AS$20)&lt;1),$AS$20,IF(AND(E$29=3,$AT$20&gt;0,COUNTIF(E$63:E$84,$AT$20)&lt;1),$AT$20,IF(AND(E$29=4,$AU$20&gt;0,COUNTIF(E$63:E$84,$AU$20)&lt;1),$AU$20,IF(AND(E$29=5,$AV$20&gt;0,COUNTIF(E$63:E$84,$AV$20)&lt;1),$AV$20,IF(AND(E$29=6,$AW$20&gt;0,COUNTIF(E$63:E$84,$AW$20)&lt;1),$AW$20,""))))))</f>
        <v/>
      </c>
      <c r="F37" s="28" t="str">
        <f t="shared" si="31"/>
        <v/>
      </c>
      <c r="G37" s="28" t="str">
        <f t="shared" si="31"/>
        <v/>
      </c>
      <c r="H37" s="16" t="str">
        <f t="shared" si="31"/>
        <v/>
      </c>
      <c r="I37" s="28" t="str">
        <f t="shared" si="31"/>
        <v/>
      </c>
      <c r="J37" s="28" t="str">
        <f t="shared" si="31"/>
        <v/>
      </c>
      <c r="K37" s="28" t="str">
        <f t="shared" si="31"/>
        <v/>
      </c>
      <c r="L37" s="28" t="str">
        <f t="shared" si="31"/>
        <v/>
      </c>
      <c r="M37" s="28" t="str">
        <f t="shared" si="31"/>
        <v/>
      </c>
      <c r="N37" s="28" t="str">
        <f t="shared" si="31"/>
        <v/>
      </c>
      <c r="O37" s="28" t="str">
        <f t="shared" si="31"/>
        <v/>
      </c>
      <c r="P37" s="28" t="str">
        <f t="shared" si="31"/>
        <v/>
      </c>
      <c r="Q37" s="17" t="str">
        <f t="shared" si="31"/>
        <v/>
      </c>
      <c r="R37" s="16" t="str">
        <f t="shared" si="31"/>
        <v/>
      </c>
      <c r="S37" s="28" t="str">
        <f t="shared" si="31"/>
        <v/>
      </c>
      <c r="T37" s="28" t="str">
        <f t="shared" si="31"/>
        <v/>
      </c>
      <c r="U37" s="28" t="str">
        <f t="shared" si="31"/>
        <v/>
      </c>
      <c r="V37" s="28" t="str">
        <f t="shared" si="31"/>
        <v/>
      </c>
      <c r="W37" s="28" t="str">
        <f t="shared" si="31"/>
        <v/>
      </c>
      <c r="X37" s="28" t="str">
        <f t="shared" si="31"/>
        <v/>
      </c>
      <c r="Y37" s="28" t="str">
        <f t="shared" si="31"/>
        <v/>
      </c>
      <c r="Z37" s="30" t="str">
        <f t="shared" si="31"/>
        <v/>
      </c>
      <c r="AA37" s="28" t="str">
        <f t="shared" si="31"/>
        <v/>
      </c>
      <c r="AB37" s="28" t="str">
        <f t="shared" si="31"/>
        <v/>
      </c>
      <c r="AC37" s="28" t="str">
        <f t="shared" si="31"/>
        <v/>
      </c>
      <c r="AD37" s="28" t="str">
        <f t="shared" si="31"/>
        <v/>
      </c>
      <c r="AE37" s="28" t="str">
        <f t="shared" si="31"/>
        <v/>
      </c>
      <c r="AF37" s="30" t="str">
        <f t="shared" si="31"/>
        <v/>
      </c>
      <c r="AG37" s="30" t="str">
        <f t="shared" si="31"/>
        <v/>
      </c>
      <c r="AH37" s="31" t="str">
        <f t="shared" si="31"/>
        <v/>
      </c>
      <c r="AZ37" s="200"/>
      <c r="BA37" s="201"/>
      <c r="BB37" s="201"/>
      <c r="BC37" s="202"/>
    </row>
    <row r="38" spans="2:55" ht="12.95" customHeight="1">
      <c r="B38" s="154"/>
      <c r="C38" s="157"/>
      <c r="D38" s="27" t="str">
        <f>IF(AND(D$29=1,$AR$21&gt;0,COUNTIF(D$63:D$84,$AR$21)&lt;1),$AR$21,IF(AND(D$29=2,$AS$21&gt;0,COUNTIF(D$63:D$84,$AS$21)&lt;1),$AS$21,IF(AND(D$29=3,$AT$21&gt;0,COUNTIF(D$63:D$84,$AT$21)&lt;1),$AT$21,IF(AND(D$29=4,$AU$21&gt;0,COUNTIF(D$63:D$84,$AU$21)&lt;1),$AU$21,IF(AND(D$29=5,$AV$21&gt;0,COUNTIF(D$63:D$84,$AV$21)&lt;1),$AV$21,IF(AND(D$29=6,$AW$21&gt;0,COUNTIF(D$63:D$84,$AW$21)&lt;1),$AW$21,""))))))</f>
        <v>DDF</v>
      </c>
      <c r="E38" s="27" t="str">
        <f t="shared" ref="E38:AH38" si="32">IF(AND(E$29=1,$AR$21&gt;0,COUNTIF(E$63:E$84,$AR$21)&lt;1),$AR$21,IF(AND(E$29=2,$AS$21&gt;0,COUNTIF(E$63:E$84,$AS$21)&lt;1),$AS$21,IF(AND(E$29=3,$AT$21&gt;0,COUNTIF(E$63:E$84,$AT$21)&lt;1),$AT$21,IF(AND(E$29=4,$AU$21&gt;0,COUNTIF(E$63:E$84,$AU$21)&lt;1),$AU$21,IF(AND(E$29=5,$AV$21&gt;0,COUNTIF(E$63:E$84,$AV$21)&lt;1),$AV$21,IF(AND(E$29=6,$AW$21&gt;0,COUNTIF(E$63:E$84,$AW$21)&lt;1),$AW$21,""))))))</f>
        <v>EED</v>
      </c>
      <c r="F38" s="27" t="str">
        <f t="shared" si="32"/>
        <v>EED</v>
      </c>
      <c r="G38" s="27" t="str">
        <f t="shared" si="32"/>
        <v>AAE</v>
      </c>
      <c r="H38" s="32" t="str">
        <f t="shared" si="32"/>
        <v>AAE</v>
      </c>
      <c r="I38" s="27" t="str">
        <f t="shared" si="32"/>
        <v>BBF</v>
      </c>
      <c r="J38" s="27" t="str">
        <f t="shared" si="32"/>
        <v>BBF</v>
      </c>
      <c r="K38" s="33" t="str">
        <f t="shared" si="32"/>
        <v>CCE</v>
      </c>
      <c r="L38" s="27" t="str">
        <f t="shared" si="32"/>
        <v>CCE</v>
      </c>
      <c r="M38" s="33" t="str">
        <f t="shared" si="32"/>
        <v>DDF</v>
      </c>
      <c r="N38" s="27" t="str">
        <f t="shared" si="32"/>
        <v>DDF</v>
      </c>
      <c r="O38" s="27" t="str">
        <f t="shared" si="32"/>
        <v>EED</v>
      </c>
      <c r="P38" s="27" t="str">
        <f t="shared" si="32"/>
        <v>EED</v>
      </c>
      <c r="Q38" s="27" t="str">
        <f t="shared" si="32"/>
        <v>AAE</v>
      </c>
      <c r="R38" s="32" t="str">
        <f t="shared" si="32"/>
        <v>AAE</v>
      </c>
      <c r="S38" s="27" t="str">
        <f t="shared" si="32"/>
        <v>BBF</v>
      </c>
      <c r="T38" s="27" t="str">
        <f t="shared" si="32"/>
        <v>BBF</v>
      </c>
      <c r="U38" s="33" t="str">
        <f t="shared" si="32"/>
        <v>CCE</v>
      </c>
      <c r="V38" s="27" t="str">
        <f t="shared" si="32"/>
        <v>CCE</v>
      </c>
      <c r="W38" s="33" t="str">
        <f t="shared" si="32"/>
        <v>DDF</v>
      </c>
      <c r="X38" s="27" t="str">
        <f t="shared" si="32"/>
        <v>DDF</v>
      </c>
      <c r="Y38" s="27" t="str">
        <f t="shared" si="32"/>
        <v>EED</v>
      </c>
      <c r="Z38" s="27" t="str">
        <f t="shared" si="32"/>
        <v>EED</v>
      </c>
      <c r="AA38" s="32" t="str">
        <f t="shared" si="32"/>
        <v>AAE</v>
      </c>
      <c r="AB38" s="32" t="str">
        <f t="shared" si="32"/>
        <v>AAE</v>
      </c>
      <c r="AC38" s="27" t="str">
        <f t="shared" si="32"/>
        <v>BBF</v>
      </c>
      <c r="AD38" s="27" t="str">
        <f t="shared" si="32"/>
        <v>BBF</v>
      </c>
      <c r="AE38" s="33" t="str">
        <f t="shared" si="32"/>
        <v>CCE</v>
      </c>
      <c r="AF38" s="33" t="str">
        <f t="shared" si="32"/>
        <v>CCE</v>
      </c>
      <c r="AG38" s="33" t="str">
        <f t="shared" si="32"/>
        <v>DDF</v>
      </c>
      <c r="AH38" s="34" t="str">
        <f t="shared" si="32"/>
        <v>DDF</v>
      </c>
      <c r="AZ38" s="200"/>
      <c r="BA38" s="201"/>
      <c r="BB38" s="201"/>
      <c r="BC38" s="202"/>
    </row>
    <row r="39" spans="2:55" ht="12.95" customHeight="1">
      <c r="B39" s="154"/>
      <c r="C39" s="156"/>
      <c r="D39" s="25" t="str">
        <f>IF(AND(D$29=1,$AR$22&gt;0,COUNTIF(D$63:D$84,$AR$22)&lt;1),$AR$22,IF(AND(D$29=2,$AS$22&gt;0,COUNTIF(D$63:D$84,$AS$22)&lt;1),$AS$22,IF(AND(D$29=3,$AT$22&gt;0,COUNTIF(D$63:D$84,$AT$22)&lt;1),$AT$22,IF(AND(D$29=4,$AU$22&gt;0,COUNTIF(D$63:D$84,$AU$22)&lt;1),$AU$22,IF(AND(D$29=5,$AV$22&gt;0,COUNTIF(D$63:D$84,$AV$22)&lt;1),$AV$22,IF(AND(D$29=6,$AW$22&gt;0,COUNTIF(D$63:D$84,$AW$22)&lt;1),$AW$22,""))))))</f>
        <v/>
      </c>
      <c r="E39" s="25" t="str">
        <f t="shared" ref="E39:AH39" si="33">IF(AND(E$29=1,$AR$22&gt;0,COUNTIF(E$63:E$84,$AR$22)&lt;1),$AR$22,IF(AND(E$29=2,$AS$22&gt;0,COUNTIF(E$63:E$84,$AS$22)&lt;1),$AS$22,IF(AND(E$29=3,$AT$22&gt;0,COUNTIF(E$63:E$84,$AT$22)&lt;1),$AT$22,IF(AND(E$29=4,$AU$22&gt;0,COUNTIF(E$63:E$84,$AU$22)&lt;1),$AU$22,IF(AND(E$29=5,$AV$22&gt;0,COUNTIF(E$63:E$84,$AV$22)&lt;1),$AV$22,IF(AND(E$29=6,$AW$22&gt;0,COUNTIF(E$63:E$84,$AW$22)&lt;1),$AW$22,""))))))</f>
        <v/>
      </c>
      <c r="F39" s="25" t="str">
        <f t="shared" si="33"/>
        <v/>
      </c>
      <c r="G39" s="25" t="str">
        <f t="shared" si="33"/>
        <v/>
      </c>
      <c r="H39" s="16" t="str">
        <f t="shared" si="33"/>
        <v/>
      </c>
      <c r="I39" s="25" t="str">
        <f t="shared" si="33"/>
        <v/>
      </c>
      <c r="J39" s="25" t="str">
        <f t="shared" si="33"/>
        <v/>
      </c>
      <c r="K39" s="35" t="str">
        <f t="shared" si="33"/>
        <v/>
      </c>
      <c r="L39" s="25" t="str">
        <f t="shared" si="33"/>
        <v/>
      </c>
      <c r="M39" s="35" t="str">
        <f t="shared" si="33"/>
        <v/>
      </c>
      <c r="N39" s="25" t="str">
        <f t="shared" si="33"/>
        <v/>
      </c>
      <c r="O39" s="25" t="str">
        <f t="shared" si="33"/>
        <v/>
      </c>
      <c r="P39" s="25" t="str">
        <f t="shared" si="33"/>
        <v/>
      </c>
      <c r="Q39" s="16" t="str">
        <f t="shared" si="33"/>
        <v/>
      </c>
      <c r="R39" s="16" t="str">
        <f t="shared" si="33"/>
        <v/>
      </c>
      <c r="S39" s="25" t="str">
        <f t="shared" si="33"/>
        <v/>
      </c>
      <c r="T39" s="25" t="str">
        <f t="shared" si="33"/>
        <v/>
      </c>
      <c r="U39" s="35" t="str">
        <f t="shared" si="33"/>
        <v/>
      </c>
      <c r="V39" s="25" t="str">
        <f t="shared" si="33"/>
        <v/>
      </c>
      <c r="W39" s="35" t="str">
        <f t="shared" si="33"/>
        <v/>
      </c>
      <c r="X39" s="25" t="str">
        <f t="shared" si="33"/>
        <v/>
      </c>
      <c r="Y39" s="25" t="str">
        <f t="shared" si="33"/>
        <v/>
      </c>
      <c r="Z39" s="35" t="str">
        <f t="shared" si="33"/>
        <v/>
      </c>
      <c r="AA39" s="17" t="str">
        <f t="shared" si="33"/>
        <v/>
      </c>
      <c r="AB39" s="16" t="str">
        <f t="shared" si="33"/>
        <v/>
      </c>
      <c r="AC39" s="25" t="str">
        <f t="shared" si="33"/>
        <v/>
      </c>
      <c r="AD39" s="25" t="str">
        <f t="shared" si="33"/>
        <v/>
      </c>
      <c r="AE39" s="35" t="str">
        <f t="shared" si="33"/>
        <v/>
      </c>
      <c r="AF39" s="35" t="str">
        <f t="shared" si="33"/>
        <v/>
      </c>
      <c r="AG39" s="35" t="str">
        <f t="shared" si="33"/>
        <v/>
      </c>
      <c r="AH39" s="26" t="str">
        <f t="shared" si="33"/>
        <v/>
      </c>
      <c r="AZ39" s="200"/>
      <c r="BA39" s="201"/>
      <c r="BB39" s="201"/>
      <c r="BC39" s="202"/>
    </row>
    <row r="40" spans="2:55" ht="12.95" customHeight="1">
      <c r="B40" s="154"/>
      <c r="C40" s="157" t="s">
        <v>0</v>
      </c>
      <c r="D40" s="17" t="str">
        <f>IF(AND(D$29=1,$AR$23&gt;0,COUNTIF(D$63:D$84,$AR$23)&lt;1),$AR$23,IF(AND(D$29=2,$AS$23&gt;0,COUNTIF(D$63:D$84,$AS$23)&lt;1),$AS$23,IF(AND(D$29=3,$AT$23&gt;0,COUNTIF(D$63:D$84,$AT$23)&lt;1),$AT$23,IF(AND(D$29=4,$AU$23&gt;0,COUNTIF(D$63:D$84,$AU$23)&lt;1),$AU$23,IF(AND(D$29=5,$AV$23&gt;0,COUNTIF(D$63:D$84,$AV$23)&lt;1),$AV$23,IF(AND(D$29=6,$AW$23&gt;0,COUNTIF(D$63:D$84,$AW$23)&lt;1),$AW$23,""))))))</f>
        <v>DDH</v>
      </c>
      <c r="E40" s="17" t="str">
        <f t="shared" ref="E40:AH40" si="34">IF(AND(E$29=1,$AR$23&gt;0,COUNTIF(E$63:E$84,$AR$23)&lt;1),$AR$23,IF(AND(E$29=2,$AS$23&gt;0,COUNTIF(E$63:E$84,$AS$23)&lt;1),$AS$23,IF(AND(E$29=3,$AT$23&gt;0,COUNTIF(E$63:E$84,$AT$23)&lt;1),$AT$23,IF(AND(E$29=4,$AU$23&gt;0,COUNTIF(E$63:E$84,$AU$23)&lt;1),$AU$23,IF(AND(E$29=5,$AV$23&gt;0,COUNTIF(E$63:E$84,$AV$23)&lt;1),$AV$23,IF(AND(E$29=6,$AW$23&gt;0,COUNTIF(E$63:E$84,$AW$23)&lt;1),$AW$23,""))))))</f>
        <v>EEF</v>
      </c>
      <c r="F40" s="17" t="str">
        <f t="shared" si="34"/>
        <v>EEF</v>
      </c>
      <c r="G40" s="17" t="str">
        <f t="shared" si="34"/>
        <v>AAF</v>
      </c>
      <c r="H40" s="36" t="str">
        <f t="shared" si="34"/>
        <v>AAF</v>
      </c>
      <c r="I40" s="16" t="s">
        <v>45</v>
      </c>
      <c r="J40" s="17" t="str">
        <f t="shared" si="34"/>
        <v>BBG</v>
      </c>
      <c r="K40" s="18" t="str">
        <f t="shared" si="34"/>
        <v>CCF</v>
      </c>
      <c r="L40" s="17" t="str">
        <f t="shared" si="34"/>
        <v>CCF</v>
      </c>
      <c r="M40" s="18" t="str">
        <f t="shared" si="34"/>
        <v>DDH</v>
      </c>
      <c r="N40" s="17" t="str">
        <f t="shared" si="34"/>
        <v>DDH</v>
      </c>
      <c r="O40" s="17" t="str">
        <f t="shared" si="34"/>
        <v>EEF</v>
      </c>
      <c r="P40" s="17" t="str">
        <f t="shared" si="34"/>
        <v>EEF</v>
      </c>
      <c r="Q40" s="36" t="str">
        <f t="shared" si="34"/>
        <v>AAF</v>
      </c>
      <c r="R40" s="36" t="str">
        <f t="shared" si="34"/>
        <v>AAF</v>
      </c>
      <c r="S40" s="16" t="str">
        <f t="shared" si="34"/>
        <v>BBG</v>
      </c>
      <c r="T40" s="17" t="str">
        <f t="shared" si="34"/>
        <v>BBG</v>
      </c>
      <c r="U40" s="18" t="str">
        <f t="shared" si="34"/>
        <v>CCF</v>
      </c>
      <c r="V40" s="17" t="str">
        <f t="shared" si="34"/>
        <v>CCF</v>
      </c>
      <c r="W40" s="18" t="str">
        <f t="shared" si="34"/>
        <v>DDH</v>
      </c>
      <c r="X40" s="17" t="str">
        <f t="shared" si="34"/>
        <v>DDH</v>
      </c>
      <c r="Y40" s="17" t="str">
        <f t="shared" si="34"/>
        <v>EEF</v>
      </c>
      <c r="Z40" s="18" t="str">
        <f t="shared" si="34"/>
        <v>EEF</v>
      </c>
      <c r="AA40" s="37" t="str">
        <f t="shared" si="34"/>
        <v>AAF</v>
      </c>
      <c r="AB40" s="23" t="str">
        <f t="shared" si="34"/>
        <v>AAF</v>
      </c>
      <c r="AC40" s="16" t="str">
        <f t="shared" si="34"/>
        <v>BBG</v>
      </c>
      <c r="AD40" s="17" t="str">
        <f t="shared" si="34"/>
        <v>BBG</v>
      </c>
      <c r="AE40" s="18" t="str">
        <f t="shared" si="34"/>
        <v>CCF</v>
      </c>
      <c r="AF40" s="18" t="str">
        <f t="shared" si="34"/>
        <v>CCF</v>
      </c>
      <c r="AG40" s="18" t="str">
        <f t="shared" si="34"/>
        <v>DDH</v>
      </c>
      <c r="AH40" s="22" t="str">
        <f t="shared" si="34"/>
        <v>DDH</v>
      </c>
      <c r="AZ40" s="200"/>
      <c r="BA40" s="201"/>
      <c r="BB40" s="201"/>
      <c r="BC40" s="202"/>
    </row>
    <row r="41" spans="2:55" ht="12.95" customHeight="1">
      <c r="B41" s="154"/>
      <c r="C41" s="157"/>
      <c r="D41" s="28" t="str">
        <f>IF(AND(D$29=1,$AR$24&gt;0,COUNTIF(D$63:D$84,$AR$24)&lt;1),$AR$24,IF(AND(D$29=2,$AS$24&gt;0,COUNTIF(D$63:D$84,$AS$24)&lt;1),$AS$24,IF(AND(D$29=3,$AT$24&gt;0,COUNTIF(D$63:D$84,$AT$24)&lt;1),$AT$24,IF(AND(D$29=4,$AU$24&gt;0,COUNTIF(D$63:D$84,$AU$24)&lt;1),$AU$24,IF(AND(D$29=5,$AV$24&gt;0,COUNTIF(D$63:D$84,$AV$24)&lt;1),$AV$24,IF(AND(D$29=6,$AW$24&gt;0,COUNTIF(D$63:D$84,$AW$24)&lt;1),$AW$24,""))))))</f>
        <v/>
      </c>
      <c r="E41" s="28" t="str">
        <f t="shared" ref="E41:AH41" si="35">IF(AND(E$29=1,$AR$24&gt;0,COUNTIF(E$63:E$84,$AR$24)&lt;1),$AR$24,IF(AND(E$29=2,$AS$24&gt;0,COUNTIF(E$63:E$84,$AS$24)&lt;1),$AS$24,IF(AND(E$29=3,$AT$24&gt;0,COUNTIF(E$63:E$84,$AT$24)&lt;1),$AT$24,IF(AND(E$29=4,$AU$24&gt;0,COUNTIF(E$63:E$84,$AU$24)&lt;1),$AU$24,IF(AND(E$29=5,$AV$24&gt;0,COUNTIF(E$63:E$84,$AV$24)&lt;1),$AV$24,IF(AND(E$29=6,$AW$24&gt;0,COUNTIF(E$63:E$84,$AW$24)&lt;1),$AW$24,""))))))</f>
        <v/>
      </c>
      <c r="F41" s="28" t="str">
        <f t="shared" si="35"/>
        <v/>
      </c>
      <c r="G41" s="28" t="str">
        <f t="shared" si="35"/>
        <v/>
      </c>
      <c r="H41" s="29" t="str">
        <f t="shared" si="35"/>
        <v/>
      </c>
      <c r="I41" s="29" t="str">
        <f t="shared" si="35"/>
        <v/>
      </c>
      <c r="J41" s="28" t="str">
        <f t="shared" si="35"/>
        <v/>
      </c>
      <c r="K41" s="28" t="str">
        <f t="shared" si="35"/>
        <v/>
      </c>
      <c r="L41" s="28" t="str">
        <f t="shared" si="35"/>
        <v/>
      </c>
      <c r="M41" s="28" t="str">
        <f t="shared" si="35"/>
        <v/>
      </c>
      <c r="N41" s="28" t="str">
        <f t="shared" si="35"/>
        <v/>
      </c>
      <c r="O41" s="28" t="str">
        <f t="shared" si="35"/>
        <v/>
      </c>
      <c r="P41" s="28" t="str">
        <f t="shared" si="35"/>
        <v/>
      </c>
      <c r="Q41" s="29" t="str">
        <f t="shared" si="35"/>
        <v/>
      </c>
      <c r="R41" s="29" t="str">
        <f t="shared" si="35"/>
        <v/>
      </c>
      <c r="S41" s="29" t="str">
        <f t="shared" si="35"/>
        <v/>
      </c>
      <c r="T41" s="28" t="str">
        <f t="shared" si="35"/>
        <v/>
      </c>
      <c r="U41" s="28" t="str">
        <f t="shared" si="35"/>
        <v/>
      </c>
      <c r="V41" s="28" t="str">
        <f t="shared" si="35"/>
        <v/>
      </c>
      <c r="W41" s="28" t="str">
        <f t="shared" si="35"/>
        <v/>
      </c>
      <c r="X41" s="28" t="str">
        <f t="shared" si="35"/>
        <v/>
      </c>
      <c r="Y41" s="28" t="str">
        <f t="shared" si="35"/>
        <v/>
      </c>
      <c r="Z41" s="30" t="str">
        <f t="shared" si="35"/>
        <v/>
      </c>
      <c r="AA41" s="30" t="str">
        <f t="shared" si="35"/>
        <v/>
      </c>
      <c r="AB41" s="30" t="str">
        <f t="shared" si="35"/>
        <v/>
      </c>
      <c r="AC41" s="28" t="str">
        <f t="shared" si="35"/>
        <v/>
      </c>
      <c r="AD41" s="28" t="str">
        <f t="shared" si="35"/>
        <v/>
      </c>
      <c r="AE41" s="28" t="str">
        <f t="shared" si="35"/>
        <v/>
      </c>
      <c r="AF41" s="30" t="str">
        <f t="shared" si="35"/>
        <v/>
      </c>
      <c r="AG41" s="30" t="str">
        <f t="shared" si="35"/>
        <v/>
      </c>
      <c r="AH41" s="31" t="str">
        <f t="shared" si="35"/>
        <v/>
      </c>
      <c r="AZ41" s="200"/>
      <c r="BA41" s="201"/>
      <c r="BB41" s="201"/>
      <c r="BC41" s="202"/>
    </row>
    <row r="42" spans="2:55" ht="12.95" customHeight="1">
      <c r="B42" s="154"/>
      <c r="C42" s="157"/>
      <c r="D42" s="17" t="str">
        <f>IF(AND(D$29=1,$AR$27&gt;0,COUNTIF(D$63:D$84,$AR$27)&lt;1),$AR$27,IF(AND(D$29=2,$AS$27&gt;0,COUNTIF(D$63:D$84,$AS$27)&lt;1),$AS$27,IF(AND(D$29=3,$AT$27&gt;0,COUNTIF(D$63:D$84,$AT$27)&lt;1),$AT$27,IF(AND(D$29=4,$AU$27&gt;0,COUNTIF(D$63:D$84,$AU$27)&lt;1),$AU$27,IF(AND(D$29=5,$AV$27&gt;0,COUNTIF(D$63:D$84,$AV$27)&lt;1),$AV$27,IF(AND(D$29=6,$AW$27&gt;0,COUNTIF(D$63:D$84,$AW$27)&lt;1),$AW$27,""))))))</f>
        <v>DDI</v>
      </c>
      <c r="E42" s="17" t="str">
        <f t="shared" ref="E42:AH42" si="36">IF(AND(E$29=1,$AR$27&gt;0,COUNTIF(E$63:E$84,$AR$27)&lt;1),$AR$27,IF(AND(E$29=2,$AS$27&gt;0,COUNTIF(E$63:E$84,$AS$27)&lt;1),$AS$27,IF(AND(E$29=3,$AT$27&gt;0,COUNTIF(E$63:E$84,$AT$27)&lt;1),$AT$27,IF(AND(E$29=4,$AU$27&gt;0,COUNTIF(E$63:E$84,$AU$27)&lt;1),$AU$27,IF(AND(E$29=5,$AV$27&gt;0,COUNTIF(E$63:E$84,$AV$27)&lt;1),$AV$27,IF(AND(E$29=6,$AW$27&gt;0,COUNTIF(E$63:E$84,$AW$27)&lt;1),$AW$27,""))))))</f>
        <v>EEG</v>
      </c>
      <c r="F42" s="17" t="str">
        <f t="shared" si="36"/>
        <v>EEG</v>
      </c>
      <c r="G42" s="17" t="str">
        <f t="shared" si="36"/>
        <v>AAG</v>
      </c>
      <c r="H42" s="16" t="str">
        <f t="shared" si="36"/>
        <v>AAG</v>
      </c>
      <c r="I42" s="16" t="str">
        <f t="shared" si="36"/>
        <v>BBH</v>
      </c>
      <c r="J42" s="17" t="str">
        <f t="shared" si="36"/>
        <v>BBH</v>
      </c>
      <c r="K42" s="18" t="str">
        <f t="shared" si="36"/>
        <v>CCH</v>
      </c>
      <c r="L42" s="17" t="str">
        <f t="shared" si="36"/>
        <v>CCH</v>
      </c>
      <c r="M42" s="18" t="str">
        <f t="shared" si="36"/>
        <v>DDI</v>
      </c>
      <c r="N42" s="17" t="str">
        <f t="shared" si="36"/>
        <v>DDI</v>
      </c>
      <c r="O42" s="17" t="str">
        <f t="shared" si="36"/>
        <v>EEG</v>
      </c>
      <c r="P42" s="27" t="str">
        <f t="shared" si="36"/>
        <v>EEG</v>
      </c>
      <c r="Q42" s="16" t="str">
        <f t="shared" si="36"/>
        <v>AAG</v>
      </c>
      <c r="R42" s="16" t="str">
        <f t="shared" si="36"/>
        <v>AAG</v>
      </c>
      <c r="S42" s="16" t="str">
        <f t="shared" si="36"/>
        <v>BBH</v>
      </c>
      <c r="T42" s="17" t="str">
        <f t="shared" si="36"/>
        <v>BBH</v>
      </c>
      <c r="U42" s="18" t="str">
        <f t="shared" si="36"/>
        <v>CCH</v>
      </c>
      <c r="V42" s="17" t="str">
        <f t="shared" si="36"/>
        <v>CCH</v>
      </c>
      <c r="W42" s="18" t="str">
        <f t="shared" si="36"/>
        <v>DDI</v>
      </c>
      <c r="X42" s="17" t="str">
        <f t="shared" si="36"/>
        <v>DDI</v>
      </c>
      <c r="Y42" s="17" t="str">
        <f t="shared" si="36"/>
        <v>EEG</v>
      </c>
      <c r="Z42" s="27" t="str">
        <f t="shared" si="36"/>
        <v>EEG</v>
      </c>
      <c r="AA42" s="16" t="str">
        <f t="shared" si="36"/>
        <v>AAG</v>
      </c>
      <c r="AB42" s="16" t="str">
        <f t="shared" si="36"/>
        <v>AAG</v>
      </c>
      <c r="AC42" s="17" t="str">
        <f t="shared" si="36"/>
        <v>BBH</v>
      </c>
      <c r="AD42" s="17" t="str">
        <f t="shared" si="36"/>
        <v>BBH</v>
      </c>
      <c r="AE42" s="18" t="str">
        <f t="shared" si="36"/>
        <v>CCH</v>
      </c>
      <c r="AF42" s="18" t="str">
        <f t="shared" si="36"/>
        <v>CCH</v>
      </c>
      <c r="AG42" s="18" t="str">
        <f t="shared" si="36"/>
        <v>DDI</v>
      </c>
      <c r="AH42" s="22" t="str">
        <f t="shared" si="36"/>
        <v>DDI</v>
      </c>
      <c r="AZ42" s="200"/>
      <c r="BA42" s="201"/>
      <c r="BB42" s="201"/>
      <c r="BC42" s="202"/>
    </row>
    <row r="43" spans="2:55" ht="12.95" customHeight="1">
      <c r="B43" s="154"/>
      <c r="C43" s="157"/>
      <c r="D43" s="28" t="str">
        <f>IF(AND(D$29=1,$AR$28&gt;0,COUNTIF(D$63:D$84,$AR$28)&lt;1),$AR$28,IF(AND(D$29=2,$AS$28&gt;0,COUNTIF(D$63:D$84,$AS$28)&lt;1),$AS$28,IF(AND(D$29=3,$AT$25&gt;0,COUNTIF(D$63:D$84,$AT$25)&lt;1),$AT$25,IF(AND(D$29=4,$AU$28&gt;0,COUNTIF(D$63:D$84,$AU$28)&lt;1),$AU$28,IF(AND(D$29=5,$AV$28&gt;0,COUNTIF(D$63:D$84,$AV$28)&lt;1),$AV$28,IF(AND(D$29=6,$AW$28&gt;0,COUNTIF(D$63:D$84,$AW$28)&lt;1),$AW$28,""))))))</f>
        <v/>
      </c>
      <c r="E43" s="28" t="str">
        <f t="shared" ref="E43:AH43" si="37">IF(AND(E$29=1,$AR$28&gt;0,COUNTIF(E$63:E$84,$AR$28)&lt;1),$AR$28,IF(AND(E$29=2,$AS$28&gt;0,COUNTIF(E$63:E$84,$AS$28)&lt;1),$AS$28,IF(AND(E$29=3,$AT$25&gt;0,COUNTIF(E$63:E$84,$AT$25)&lt;1),$AT$25,IF(AND(E$29=4,$AU$28&gt;0,COUNTIF(E$63:E$84,$AU$28)&lt;1),$AU$28,IF(AND(E$29=5,$AV$28&gt;0,COUNTIF(E$63:E$84,$AV$28)&lt;1),$AV$28,IF(AND(E$29=6,$AW$28&gt;0,COUNTIF(E$63:E$84,$AW$28)&lt;1),$AW$28,""))))))</f>
        <v/>
      </c>
      <c r="F43" s="28" t="str">
        <f t="shared" si="37"/>
        <v/>
      </c>
      <c r="G43" s="28" t="str">
        <f t="shared" si="37"/>
        <v/>
      </c>
      <c r="H43" s="29" t="str">
        <f t="shared" si="37"/>
        <v/>
      </c>
      <c r="I43" s="29" t="str">
        <f t="shared" si="37"/>
        <v/>
      </c>
      <c r="J43" s="28" t="str">
        <f t="shared" si="37"/>
        <v/>
      </c>
      <c r="K43" s="28" t="str">
        <f t="shared" si="37"/>
        <v>CCG</v>
      </c>
      <c r="L43" s="28" t="str">
        <f t="shared" si="37"/>
        <v>CCG</v>
      </c>
      <c r="M43" s="28" t="str">
        <f t="shared" si="37"/>
        <v/>
      </c>
      <c r="N43" s="28" t="str">
        <f t="shared" si="37"/>
        <v/>
      </c>
      <c r="O43" s="28" t="str">
        <f t="shared" si="37"/>
        <v/>
      </c>
      <c r="P43" s="28" t="str">
        <f t="shared" si="37"/>
        <v/>
      </c>
      <c r="Q43" s="29" t="str">
        <f t="shared" si="37"/>
        <v/>
      </c>
      <c r="R43" s="29" t="str">
        <f t="shared" si="37"/>
        <v/>
      </c>
      <c r="S43" s="29" t="str">
        <f t="shared" si="37"/>
        <v/>
      </c>
      <c r="T43" s="28" t="str">
        <f t="shared" si="37"/>
        <v/>
      </c>
      <c r="U43" s="28" t="str">
        <f t="shared" si="37"/>
        <v>CCG</v>
      </c>
      <c r="V43" s="28" t="str">
        <f t="shared" si="37"/>
        <v>CCG</v>
      </c>
      <c r="W43" s="28" t="str">
        <f t="shared" si="37"/>
        <v/>
      </c>
      <c r="X43" s="28" t="str">
        <f t="shared" si="37"/>
        <v/>
      </c>
      <c r="Y43" s="28" t="str">
        <f t="shared" si="37"/>
        <v/>
      </c>
      <c r="Z43" s="30" t="str">
        <f t="shared" si="37"/>
        <v/>
      </c>
      <c r="AA43" s="30" t="str">
        <f t="shared" si="37"/>
        <v/>
      </c>
      <c r="AB43" s="30" t="str">
        <f t="shared" si="37"/>
        <v/>
      </c>
      <c r="AC43" s="28" t="str">
        <f t="shared" si="37"/>
        <v/>
      </c>
      <c r="AD43" s="28" t="str">
        <f t="shared" si="37"/>
        <v/>
      </c>
      <c r="AE43" s="28" t="str">
        <f t="shared" si="37"/>
        <v>CCG</v>
      </c>
      <c r="AF43" s="30" t="str">
        <f t="shared" si="37"/>
        <v>CCG</v>
      </c>
      <c r="AG43" s="30" t="str">
        <f t="shared" si="37"/>
        <v/>
      </c>
      <c r="AH43" s="31" t="str">
        <f t="shared" si="37"/>
        <v/>
      </c>
      <c r="AZ43" s="200"/>
      <c r="BA43" s="201"/>
      <c r="BB43" s="201"/>
      <c r="BC43" s="202"/>
    </row>
    <row r="44" spans="2:55" ht="12.95" customHeight="1">
      <c r="B44" s="154"/>
      <c r="C44" s="157"/>
      <c r="D44" s="27" t="str">
        <f>IF(AND(D$29=1,$AR$29&gt;0,COUNTIF(D$63:D$84,$AR$29)&lt;1),$AR$29,IF(AND(D$29=2,$AS$29&gt;0,COUNTIF(D$63:D$84,$AS$29)&lt;1),$AS$29,IF(AND(D$29=3,$AT$29&gt;0,COUNTIF(D$63:D$84,$AT$29)&lt;1),$AT$29,IF(AND(D$29=4,$AU$29&gt;0,COUNTIF(D$63:D$84,$AU$29)&lt;1),$AU$29,IF(AND(D$29=5,$AV$29&gt;0,COUNTIF(D$63:D$84,$AV$29)&lt;1),$AV$29,IF(AND(D$29=6,$AW$29&gt;0,COUNTIF(D$63:D$84,$AW$29)&lt;1),$AW$29,""))))))</f>
        <v>DDJ</v>
      </c>
      <c r="E44" s="27" t="str">
        <f t="shared" ref="E44:AH44" si="38">IF(AND(E$29=1,$AR$29&gt;0,COUNTIF(E$63:E$84,$AR$29)&lt;1),$AR$29,IF(AND(E$29=2,$AS$29&gt;0,COUNTIF(E$63:E$84,$AS$29)&lt;1),$AS$29,IF(AND(E$29=3,$AT$29&gt;0,COUNTIF(E$63:E$84,$AT$29)&lt;1),$AT$29,IF(AND(E$29=4,$AU$29&gt;0,COUNTIF(E$63:E$84,$AU$29)&lt;1),$AU$29,IF(AND(E$29=5,$AV$29&gt;0,COUNTIF(E$63:E$84,$AV$29)&lt;1),$AV$29,IF(AND(E$29=6,$AW$29&gt;0,COUNTIF(E$63:E$84,$AW$29)&lt;1),$AW$29,""))))))</f>
        <v>EEH</v>
      </c>
      <c r="F44" s="27" t="str">
        <f t="shared" si="38"/>
        <v>EEH</v>
      </c>
      <c r="G44" s="27" t="str">
        <f t="shared" si="38"/>
        <v>AAH</v>
      </c>
      <c r="H44" s="32" t="str">
        <f t="shared" si="38"/>
        <v>AAH</v>
      </c>
      <c r="I44" s="32" t="str">
        <f t="shared" si="38"/>
        <v>BBI</v>
      </c>
      <c r="J44" s="27" t="str">
        <f t="shared" si="38"/>
        <v>BBI</v>
      </c>
      <c r="K44" s="17" t="str">
        <f t="shared" si="38"/>
        <v>CCI</v>
      </c>
      <c r="L44" s="18" t="str">
        <f t="shared" si="38"/>
        <v>CCI</v>
      </c>
      <c r="M44" s="33" t="str">
        <f t="shared" si="38"/>
        <v>DDJ</v>
      </c>
      <c r="N44" s="27" t="str">
        <f t="shared" si="38"/>
        <v>DDJ</v>
      </c>
      <c r="O44" s="32" t="str">
        <f t="shared" si="38"/>
        <v>EEH</v>
      </c>
      <c r="P44" s="27" t="str">
        <f t="shared" si="38"/>
        <v>EEH</v>
      </c>
      <c r="Q44" s="32" t="str">
        <f t="shared" si="38"/>
        <v>AAH</v>
      </c>
      <c r="R44" s="32" t="str">
        <f t="shared" si="38"/>
        <v>AAH</v>
      </c>
      <c r="S44" s="32" t="str">
        <f t="shared" si="38"/>
        <v>BBI</v>
      </c>
      <c r="T44" s="27" t="str">
        <f t="shared" si="38"/>
        <v>BBI</v>
      </c>
      <c r="U44" s="17" t="str">
        <f t="shared" si="38"/>
        <v>CCI</v>
      </c>
      <c r="V44" s="18" t="str">
        <f t="shared" si="38"/>
        <v>CCI</v>
      </c>
      <c r="W44" s="33" t="str">
        <f t="shared" si="38"/>
        <v>DDJ</v>
      </c>
      <c r="X44" s="27" t="str">
        <f t="shared" si="38"/>
        <v>DDJ</v>
      </c>
      <c r="Y44" s="32" t="str">
        <f t="shared" si="38"/>
        <v>EEH</v>
      </c>
      <c r="Z44" s="33" t="str">
        <f t="shared" si="38"/>
        <v>EEH</v>
      </c>
      <c r="AA44" s="33" t="str">
        <f t="shared" si="38"/>
        <v>AAH</v>
      </c>
      <c r="AB44" s="33" t="str">
        <f t="shared" si="38"/>
        <v>AAH</v>
      </c>
      <c r="AC44" s="27" t="str">
        <f t="shared" si="38"/>
        <v>BBI</v>
      </c>
      <c r="AD44" s="27" t="str">
        <f t="shared" si="38"/>
        <v>BBI</v>
      </c>
      <c r="AE44" s="17" t="str">
        <f t="shared" si="38"/>
        <v>CCI</v>
      </c>
      <c r="AF44" s="18" t="str">
        <f t="shared" si="38"/>
        <v>CCI</v>
      </c>
      <c r="AG44" s="18" t="str">
        <f t="shared" si="38"/>
        <v>DDJ</v>
      </c>
      <c r="AH44" s="34" t="str">
        <f t="shared" si="38"/>
        <v>DDJ</v>
      </c>
      <c r="AZ44" s="200"/>
      <c r="BA44" s="201"/>
      <c r="BB44" s="201"/>
      <c r="BC44" s="202"/>
    </row>
    <row r="45" spans="2:55" ht="12.95" customHeight="1" thickBot="1">
      <c r="B45" s="152"/>
      <c r="C45" s="158"/>
      <c r="D45" s="38" t="str">
        <f>IF(AND(D$29=1,$AR$30&gt;0,COUNTIF(D$63:D$84,$AR$30)&lt;1),$AR$30,IF(AND(D$29=2,$AS$30&gt;0,COUNTIF(D$63:D$84,$AS$30)&lt;1),$AS$30,IF(AND(D$29=3,$AT$30&gt;0,COUNTIF(D$63:D$84,$AT$30)&lt;1),$AT$30,IF(AND(D$29=4,$AU$30&gt;0,COUNTIF(D$63:D$84,$AU$30)&lt;1),$AU$30,IF(AND(D$29=5,$AV$30&gt;0,COUNTIF(D$63:D$84,$AV$30)&lt;1),$AV$30,IF(AND(D$29=6,$AW$30&gt;0,COUNTIF(D$63:D$84,$AW$30)&lt;1),$AW$30,""))))))</f>
        <v/>
      </c>
      <c r="E45" s="38" t="str">
        <f t="shared" ref="E45:AH45" si="39">IF(AND(E$29=1,$AR$30&gt;0,COUNTIF(E$63:E$84,$AR$30)&lt;1),$AR$30,IF(AND(E$29=2,$AS$30&gt;0,COUNTIF(E$63:E$84,$AS$30)&lt;1),$AS$30,IF(AND(E$29=3,$AT$30&gt;0,COUNTIF(E$63:E$84,$AT$30)&lt;1),$AT$30,IF(AND(E$29=4,$AU$30&gt;0,COUNTIF(E$63:E$84,$AU$30)&lt;1),$AU$30,IF(AND(E$29=5,$AV$30&gt;0,COUNTIF(E$63:E$84,$AV$30)&lt;1),$AV$30,IF(AND(E$29=6,$AW$30&gt;0,COUNTIF(E$63:E$84,$AW$30)&lt;1),$AW$30,""))))))</f>
        <v/>
      </c>
      <c r="F45" s="38" t="str">
        <f t="shared" si="39"/>
        <v/>
      </c>
      <c r="G45" s="38" t="str">
        <f t="shared" si="39"/>
        <v/>
      </c>
      <c r="H45" s="39" t="str">
        <f t="shared" si="39"/>
        <v/>
      </c>
      <c r="I45" s="39" t="str">
        <f t="shared" si="39"/>
        <v/>
      </c>
      <c r="J45" s="38" t="str">
        <f t="shared" si="39"/>
        <v/>
      </c>
      <c r="K45" s="40" t="str">
        <f t="shared" si="39"/>
        <v/>
      </c>
      <c r="L45" s="38" t="str">
        <f t="shared" si="39"/>
        <v/>
      </c>
      <c r="M45" s="40" t="str">
        <f t="shared" si="39"/>
        <v/>
      </c>
      <c r="N45" s="38" t="str">
        <f t="shared" si="39"/>
        <v/>
      </c>
      <c r="O45" s="38" t="str">
        <f t="shared" si="39"/>
        <v/>
      </c>
      <c r="P45" s="38" t="str">
        <f t="shared" si="39"/>
        <v/>
      </c>
      <c r="Q45" s="39" t="str">
        <f t="shared" si="39"/>
        <v/>
      </c>
      <c r="R45" s="39" t="str">
        <f t="shared" si="39"/>
        <v/>
      </c>
      <c r="S45" s="39" t="str">
        <f t="shared" si="39"/>
        <v/>
      </c>
      <c r="T45" s="38" t="str">
        <f t="shared" si="39"/>
        <v/>
      </c>
      <c r="U45" s="40" t="str">
        <f t="shared" si="39"/>
        <v/>
      </c>
      <c r="V45" s="38" t="str">
        <f t="shared" si="39"/>
        <v/>
      </c>
      <c r="W45" s="40" t="str">
        <f t="shared" si="39"/>
        <v/>
      </c>
      <c r="X45" s="38" t="str">
        <f t="shared" si="39"/>
        <v/>
      </c>
      <c r="Y45" s="38" t="str">
        <f t="shared" si="39"/>
        <v/>
      </c>
      <c r="Z45" s="40" t="str">
        <f t="shared" si="39"/>
        <v/>
      </c>
      <c r="AA45" s="40" t="str">
        <f t="shared" si="39"/>
        <v/>
      </c>
      <c r="AB45" s="40" t="str">
        <f t="shared" si="39"/>
        <v/>
      </c>
      <c r="AC45" s="38" t="str">
        <f t="shared" si="39"/>
        <v/>
      </c>
      <c r="AD45" s="38" t="str">
        <f t="shared" si="39"/>
        <v/>
      </c>
      <c r="AE45" s="40" t="str">
        <f t="shared" si="39"/>
        <v/>
      </c>
      <c r="AF45" s="40" t="str">
        <f t="shared" si="39"/>
        <v/>
      </c>
      <c r="AG45" s="40" t="str">
        <f t="shared" si="39"/>
        <v/>
      </c>
      <c r="AH45" s="41" t="str">
        <f t="shared" si="39"/>
        <v/>
      </c>
      <c r="AZ45" s="200"/>
      <c r="BA45" s="201"/>
      <c r="BB45" s="201"/>
      <c r="BC45" s="202"/>
    </row>
    <row r="46" spans="2:55" ht="12.95" customHeight="1" thickTop="1">
      <c r="B46" s="150" t="s">
        <v>11</v>
      </c>
      <c r="C46" s="79" t="s">
        <v>12</v>
      </c>
      <c r="D46" s="17">
        <f t="shared" ref="D46:AH46" si="40">IF(D29=5,4,IF(D29=4,3,IF(D29=3,2,IF(D29=2,1,IF(D29=1,5,"")))))</f>
        <v>3</v>
      </c>
      <c r="E46" s="17">
        <f t="shared" si="40"/>
        <v>4</v>
      </c>
      <c r="F46" s="17">
        <f t="shared" si="40"/>
        <v>4</v>
      </c>
      <c r="G46" s="17">
        <f t="shared" si="40"/>
        <v>5</v>
      </c>
      <c r="H46" s="16">
        <f t="shared" si="40"/>
        <v>5</v>
      </c>
      <c r="I46" s="17">
        <f t="shared" si="40"/>
        <v>1</v>
      </c>
      <c r="J46" s="17">
        <f t="shared" si="40"/>
        <v>1</v>
      </c>
      <c r="K46" s="18">
        <f t="shared" si="40"/>
        <v>2</v>
      </c>
      <c r="L46" s="17">
        <f t="shared" si="40"/>
        <v>2</v>
      </c>
      <c r="M46" s="19">
        <f t="shared" si="40"/>
        <v>3</v>
      </c>
      <c r="N46" s="17">
        <f t="shared" si="40"/>
        <v>3</v>
      </c>
      <c r="O46" s="16">
        <f t="shared" si="40"/>
        <v>4</v>
      </c>
      <c r="P46" s="17">
        <f t="shared" si="40"/>
        <v>4</v>
      </c>
      <c r="Q46" s="16">
        <f t="shared" si="40"/>
        <v>5</v>
      </c>
      <c r="R46" s="20">
        <f t="shared" si="40"/>
        <v>5</v>
      </c>
      <c r="S46" s="16">
        <f t="shared" si="40"/>
        <v>1</v>
      </c>
      <c r="T46" s="18">
        <f t="shared" si="40"/>
        <v>1</v>
      </c>
      <c r="U46" s="18">
        <f t="shared" si="40"/>
        <v>2</v>
      </c>
      <c r="V46" s="17">
        <f t="shared" si="40"/>
        <v>2</v>
      </c>
      <c r="W46" s="19">
        <f t="shared" si="40"/>
        <v>3</v>
      </c>
      <c r="X46" s="17">
        <f t="shared" si="40"/>
        <v>3</v>
      </c>
      <c r="Y46" s="16">
        <f t="shared" si="40"/>
        <v>4</v>
      </c>
      <c r="Z46" s="18">
        <f t="shared" si="40"/>
        <v>4</v>
      </c>
      <c r="AA46" s="18">
        <f t="shared" si="40"/>
        <v>5</v>
      </c>
      <c r="AB46" s="18">
        <f t="shared" si="40"/>
        <v>5</v>
      </c>
      <c r="AC46" s="21">
        <f t="shared" si="40"/>
        <v>1</v>
      </c>
      <c r="AD46" s="17">
        <f t="shared" si="40"/>
        <v>1</v>
      </c>
      <c r="AE46" s="21">
        <f t="shared" si="40"/>
        <v>2</v>
      </c>
      <c r="AF46" s="18">
        <f t="shared" si="40"/>
        <v>2</v>
      </c>
      <c r="AG46" s="18">
        <f t="shared" si="40"/>
        <v>3</v>
      </c>
      <c r="AH46" s="22">
        <f t="shared" si="40"/>
        <v>3</v>
      </c>
      <c r="AZ46" s="200"/>
      <c r="BA46" s="201"/>
      <c r="BB46" s="201"/>
      <c r="BC46" s="202"/>
    </row>
    <row r="47" spans="2:55" ht="12.95" customHeight="1">
      <c r="B47" s="154"/>
      <c r="C47" s="155" t="s">
        <v>10</v>
      </c>
      <c r="D47" s="23" t="str">
        <f>IF(AND(D$46=1,$AR$13&gt;0,COUNTIF(D$63:D$84,$AR$13)&lt;1),$AR$13,IF(AND(D$46=2,$AS$13&gt;0,COUNTIF(D$63:D$84,$AS$13)&lt;1),$AS$13,IF(AND(D$46=3,$AT$13&gt;0,COUNTIF(D$63:D$84,$AT$13)&lt;1),$AT$13,IF(AND(D$46=4,$AU$13&gt;0,COUNTIF(D$63:D$84,$AU$13)&lt;1),$AU$13,IF(AND(D$46=5,$AV$13&gt;0,COUNTIF(D$63:D$84,$AV$13)&lt;1),$AV$13,IF(AND(D$46=6,$AW$13&gt;0,COUNTIF(D$63:D$84,$AW$13)&lt;1),$AW$13,""))))))</f>
        <v>CCC</v>
      </c>
      <c r="E47" s="23" t="str">
        <f t="shared" ref="E47:AH47" si="41">IF(AND(E$46=1,$AR$13&gt;0,COUNTIF(E$63:E$84,$AR$13)&lt;1),$AR$13,IF(AND(E$46=2,$AS$13&gt;0,COUNTIF(E$63:E$84,$AS$13)&lt;1),$AS$13,IF(AND(E$46=3,$AT$13&gt;0,COUNTIF(E$63:E$84,$AT$13)&lt;1),$AT$13,IF(AND(E$46=4,$AU$13&gt;0,COUNTIF(E$63:E$84,$AU$13)&lt;1),$AU$13,IF(AND(E$46=5,$AV$13&gt;0,COUNTIF(E$63:E$84,$AV$13)&lt;1),$AV$13,IF(AND(E$46=6,$AW$13&gt;0,COUNTIF(E$63:E$84,$AW$13)&lt;1),$AW$13,""))))))</f>
        <v>DDD</v>
      </c>
      <c r="F47" s="23" t="str">
        <f t="shared" si="41"/>
        <v>DDD</v>
      </c>
      <c r="G47" s="23" t="str">
        <f t="shared" si="41"/>
        <v>EEE</v>
      </c>
      <c r="H47" s="23" t="str">
        <f t="shared" si="41"/>
        <v>EEE</v>
      </c>
      <c r="I47" s="23" t="str">
        <f t="shared" si="41"/>
        <v>AAA</v>
      </c>
      <c r="J47" s="23" t="str">
        <f t="shared" si="41"/>
        <v>AAA</v>
      </c>
      <c r="K47" s="23" t="str">
        <f t="shared" si="41"/>
        <v>BBB</v>
      </c>
      <c r="L47" s="23" t="str">
        <f t="shared" si="41"/>
        <v>BBB</v>
      </c>
      <c r="M47" s="23" t="str">
        <f t="shared" si="41"/>
        <v>CCC</v>
      </c>
      <c r="N47" s="23" t="str">
        <f t="shared" si="41"/>
        <v>CCC</v>
      </c>
      <c r="O47" s="23" t="str">
        <f t="shared" si="41"/>
        <v>DDD</v>
      </c>
      <c r="P47" s="23" t="str">
        <f t="shared" si="41"/>
        <v>DDD</v>
      </c>
      <c r="Q47" s="23" t="str">
        <f t="shared" si="41"/>
        <v>EEE</v>
      </c>
      <c r="R47" s="23" t="str">
        <f t="shared" si="41"/>
        <v>EEE</v>
      </c>
      <c r="S47" s="23" t="str">
        <f t="shared" si="41"/>
        <v>AAA</v>
      </c>
      <c r="T47" s="23" t="str">
        <f t="shared" si="41"/>
        <v>AAA</v>
      </c>
      <c r="U47" s="23" t="str">
        <f t="shared" si="41"/>
        <v>BBB</v>
      </c>
      <c r="V47" s="23" t="str">
        <f t="shared" si="41"/>
        <v>BBB</v>
      </c>
      <c r="W47" s="23" t="str">
        <f t="shared" si="41"/>
        <v>CCC</v>
      </c>
      <c r="X47" s="23" t="str">
        <f t="shared" si="41"/>
        <v>CCC</v>
      </c>
      <c r="Y47" s="23" t="str">
        <f t="shared" si="41"/>
        <v>DDD</v>
      </c>
      <c r="Z47" s="23" t="str">
        <f t="shared" si="41"/>
        <v>DDD</v>
      </c>
      <c r="AA47" s="23" t="str">
        <f t="shared" si="41"/>
        <v>EEE</v>
      </c>
      <c r="AB47" s="23" t="str">
        <f t="shared" si="41"/>
        <v>EEE</v>
      </c>
      <c r="AC47" s="23" t="str">
        <f t="shared" si="41"/>
        <v>AAA</v>
      </c>
      <c r="AD47" s="23" t="str">
        <f t="shared" si="41"/>
        <v>AAA</v>
      </c>
      <c r="AE47" s="23" t="str">
        <f t="shared" si="41"/>
        <v>BBB</v>
      </c>
      <c r="AF47" s="23" t="str">
        <f t="shared" si="41"/>
        <v>BBB</v>
      </c>
      <c r="AG47" s="37" t="str">
        <f t="shared" si="41"/>
        <v>CCC</v>
      </c>
      <c r="AH47" s="24" t="str">
        <f t="shared" si="41"/>
        <v>CCC</v>
      </c>
      <c r="AZ47" s="200"/>
      <c r="BA47" s="201"/>
      <c r="BB47" s="201"/>
      <c r="BC47" s="202"/>
    </row>
    <row r="48" spans="2:55" ht="12.95" customHeight="1">
      <c r="B48" s="154"/>
      <c r="C48" s="156"/>
      <c r="D48" s="25" t="str">
        <f>IF(AND(D$46=1,$AR$14&gt;0,COUNTIF(D$63:D$84,$AR$14)&lt;1),$AR$14,IF(AND(D$46=2,$AS$14&gt;0,COUNTIF(D$63:D$84,$AS$14)&lt;1),$AS$14,IF(AND(D$46=3,$AT$14&gt;0,COUNTIF(D$63:D$84,$AT$14)&lt;1),$AT$14,IF(AND(D$46=4,$AU$14&gt;0,COUNTIF(D$63:D$84,$AU$14)&lt;1),$AU$14,IF(AND(D$46=5,$AV$14&gt;0,COUNTIF(D$63:D$84,$AV$14)&lt;1),$AV$14,IF(AND(D$46=6,$AW$14&gt;0,COUNTIF(D$63:D$84,$AW$14)&lt;1),$AW$14,""))))))</f>
        <v/>
      </c>
      <c r="E48" s="25" t="str">
        <f t="shared" ref="E48:AH48" si="42">IF(AND(E$46=1,$AR$14&gt;0,COUNTIF(E$63:E$84,$AR$14)&lt;1),$AR$14,IF(AND(E$46=2,$AS$14&gt;0,COUNTIF(E$63:E$84,$AS$14)&lt;1),$AS$14,IF(AND(E$46=3,$AT$14&gt;0,COUNTIF(E$63:E$84,$AT$14)&lt;1),$AT$14,IF(AND(E$46=4,$AU$14&gt;0,COUNTIF(E$63:E$84,$AU$14)&lt;1),$AU$14,IF(AND(E$46=5,$AV$14&gt;0,COUNTIF(E$63:E$84,$AV$14)&lt;1),$AV$14,IF(AND(E$46=6,$AW$14&gt;0,COUNTIF(E$63:E$84,$AW$14)&lt;1),$AW$14,""))))))</f>
        <v/>
      </c>
      <c r="F48" s="25" t="str">
        <f t="shared" si="42"/>
        <v/>
      </c>
      <c r="G48" s="25" t="str">
        <f t="shared" si="42"/>
        <v/>
      </c>
      <c r="H48" s="25" t="str">
        <f t="shared" si="42"/>
        <v/>
      </c>
      <c r="I48" s="25" t="str">
        <f t="shared" si="42"/>
        <v/>
      </c>
      <c r="J48" s="25" t="str">
        <f t="shared" si="42"/>
        <v/>
      </c>
      <c r="K48" s="25" t="str">
        <f t="shared" si="42"/>
        <v/>
      </c>
      <c r="L48" s="25" t="str">
        <f t="shared" si="42"/>
        <v/>
      </c>
      <c r="M48" s="25" t="str">
        <f t="shared" si="42"/>
        <v/>
      </c>
      <c r="N48" s="25" t="str">
        <f t="shared" si="42"/>
        <v/>
      </c>
      <c r="O48" s="25" t="str">
        <f t="shared" si="42"/>
        <v/>
      </c>
      <c r="P48" s="25" t="str">
        <f t="shared" si="42"/>
        <v/>
      </c>
      <c r="Q48" s="25" t="str">
        <f t="shared" si="42"/>
        <v/>
      </c>
      <c r="R48" s="25" t="str">
        <f t="shared" si="42"/>
        <v/>
      </c>
      <c r="S48" s="25" t="str">
        <f t="shared" si="42"/>
        <v/>
      </c>
      <c r="T48" s="25" t="str">
        <f t="shared" si="42"/>
        <v/>
      </c>
      <c r="U48" s="25" t="str">
        <f t="shared" si="42"/>
        <v/>
      </c>
      <c r="V48" s="25" t="str">
        <f t="shared" si="42"/>
        <v/>
      </c>
      <c r="W48" s="25" t="str">
        <f t="shared" si="42"/>
        <v/>
      </c>
      <c r="X48" s="25" t="str">
        <f t="shared" si="42"/>
        <v/>
      </c>
      <c r="Y48" s="25" t="str">
        <f t="shared" si="42"/>
        <v/>
      </c>
      <c r="Z48" s="25" t="str">
        <f t="shared" si="42"/>
        <v/>
      </c>
      <c r="AA48" s="25" t="str">
        <f t="shared" si="42"/>
        <v/>
      </c>
      <c r="AB48" s="25" t="str">
        <f t="shared" si="42"/>
        <v/>
      </c>
      <c r="AC48" s="25" t="str">
        <f t="shared" si="42"/>
        <v/>
      </c>
      <c r="AD48" s="25" t="str">
        <f t="shared" si="42"/>
        <v/>
      </c>
      <c r="AE48" s="25" t="str">
        <f t="shared" si="42"/>
        <v/>
      </c>
      <c r="AF48" s="25" t="str">
        <f t="shared" si="42"/>
        <v/>
      </c>
      <c r="AG48" s="35" t="str">
        <f t="shared" si="42"/>
        <v/>
      </c>
      <c r="AH48" s="26" t="str">
        <f t="shared" si="42"/>
        <v/>
      </c>
      <c r="AZ48" s="200"/>
      <c r="BA48" s="201"/>
      <c r="BB48" s="201"/>
      <c r="BC48" s="202"/>
    </row>
    <row r="49" spans="2:55" ht="12.95" customHeight="1">
      <c r="B49" s="154"/>
      <c r="C49" s="155" t="s">
        <v>42</v>
      </c>
      <c r="D49" s="17" t="str">
        <f>IF(AND(D$46=1,$AR$15&gt;0,COUNTIF(D$63:D$84,$AR$15)&lt;1),$AR$15,IF(AND(D$46=2,$AS$15&gt;0,COUNTIF(D$63:D$84,$AS$15)&lt;1),$AS$15,IF(AND(D$46=3,$AT$15&gt;0,COUNTIF(D$63:D$84,$AT$15)&lt;1),$AT$15,IF(AND(D$46=4,$AU$15&gt;0,COUNTIF(D$63:D$84,$AU$15)&lt;1),$AU$15,IF(AND(D$46=5,$AV$15&gt;0,COUNTIF(D$63:D$84,$AV$15)&lt;1),$AV$15,IF(AND(D$46=6,$AW$15&gt;0,COUNTIF(D$63:D$84,$AW$15)&lt;1),$AW$15,""))))))</f>
        <v>CCA</v>
      </c>
      <c r="E49" s="17" t="str">
        <f t="shared" ref="E49:AH49" si="43">IF(AND(E$46=1,$AR$15&gt;0,COUNTIF(E$63:E$84,$AR$15)&lt;1),$AR$15,IF(AND(E$46=2,$AS$15&gt;0,COUNTIF(E$63:E$84,$AS$15)&lt;1),$AS$15,IF(AND(E$46=3,$AT$15&gt;0,COUNTIF(E$63:E$84,$AT$15)&lt;1),$AT$15,IF(AND(E$46=4,$AU$15&gt;0,COUNTIF(E$63:E$84,$AU$15)&lt;1),$AU$15,IF(AND(E$46=5,$AV$15&gt;0,COUNTIF(E$63:E$84,$AV$15)&lt;1),$AV$15,IF(AND(E$46=6,$AW$15&gt;0,COUNTIF(E$63:E$84,$AW$15)&lt;1),$AW$15,""))))))</f>
        <v>DDB</v>
      </c>
      <c r="F49" s="17" t="str">
        <f t="shared" si="43"/>
        <v>DDB</v>
      </c>
      <c r="G49" s="17" t="str">
        <f t="shared" si="43"/>
        <v>EEA</v>
      </c>
      <c r="H49" s="16" t="str">
        <f t="shared" si="43"/>
        <v>EEA</v>
      </c>
      <c r="I49" s="17" t="str">
        <f t="shared" si="43"/>
        <v>AAB</v>
      </c>
      <c r="J49" s="17" t="str">
        <f t="shared" si="43"/>
        <v>AAB</v>
      </c>
      <c r="K49" s="27" t="str">
        <f t="shared" si="43"/>
        <v>BBC</v>
      </c>
      <c r="L49" s="27" t="str">
        <f t="shared" si="43"/>
        <v>BBC</v>
      </c>
      <c r="M49" s="19" t="str">
        <f t="shared" si="43"/>
        <v>CCA</v>
      </c>
      <c r="N49" s="17" t="str">
        <f t="shared" si="43"/>
        <v>CCA</v>
      </c>
      <c r="O49" s="17" t="str">
        <f t="shared" si="43"/>
        <v>DDB</v>
      </c>
      <c r="P49" s="17" t="str">
        <f t="shared" si="43"/>
        <v>DDB</v>
      </c>
      <c r="Q49" s="16" t="str">
        <f t="shared" si="43"/>
        <v>EEA</v>
      </c>
      <c r="R49" s="16" t="str">
        <f t="shared" si="43"/>
        <v>EEA</v>
      </c>
      <c r="S49" s="17" t="str">
        <f t="shared" si="43"/>
        <v>AAB</v>
      </c>
      <c r="T49" s="17" t="str">
        <f t="shared" si="43"/>
        <v>AAB</v>
      </c>
      <c r="U49" s="18" t="str">
        <f t="shared" si="43"/>
        <v>BBC</v>
      </c>
      <c r="V49" s="17" t="str">
        <f t="shared" si="43"/>
        <v>BBC</v>
      </c>
      <c r="W49" s="19" t="str">
        <f t="shared" si="43"/>
        <v>CCA</v>
      </c>
      <c r="X49" s="17" t="str">
        <f t="shared" si="43"/>
        <v>CCA</v>
      </c>
      <c r="Y49" s="17" t="str">
        <f t="shared" si="43"/>
        <v>DDB</v>
      </c>
      <c r="Z49" s="18" t="str">
        <f t="shared" si="43"/>
        <v>DDB</v>
      </c>
      <c r="AA49" s="18" t="str">
        <f t="shared" si="43"/>
        <v>EEA</v>
      </c>
      <c r="AB49" s="18" t="str">
        <f t="shared" si="43"/>
        <v>EEA</v>
      </c>
      <c r="AC49" s="17" t="str">
        <f t="shared" si="43"/>
        <v>AAB</v>
      </c>
      <c r="AD49" s="17" t="str">
        <f t="shared" si="43"/>
        <v>AAB</v>
      </c>
      <c r="AE49" s="18" t="str">
        <f t="shared" si="43"/>
        <v>BBC</v>
      </c>
      <c r="AF49" s="18" t="str">
        <f t="shared" si="43"/>
        <v>BBC</v>
      </c>
      <c r="AG49" s="18" t="str">
        <f t="shared" si="43"/>
        <v>CCA</v>
      </c>
      <c r="AH49" s="22" t="str">
        <f t="shared" si="43"/>
        <v>CCA</v>
      </c>
      <c r="AZ49" s="200"/>
      <c r="BA49" s="201"/>
      <c r="BB49" s="201"/>
      <c r="BC49" s="202"/>
    </row>
    <row r="50" spans="2:55" ht="12.95" customHeight="1">
      <c r="B50" s="154"/>
      <c r="C50" s="157"/>
      <c r="D50" s="28" t="str">
        <f>IF(AND(D$46=1,$AR$16&gt;0,COUNTIF(D$63:D$84,$AR$16)&lt;1),$AR$16,IF(AND(D$46=2,$AS$16&gt;0,COUNTIF(D$63:D$84,$AS$16)&lt;1),$AS$16,IF(AND(D$46=3,$AT$16&gt;0,COUNTIF(D$63:D$84,$AT$16)&lt;1),$AT$16,IF(AND(D$46=4,$AU$16&gt;0,COUNTIF(D$63:D$84,$AU$16)&lt;1),$AU$16,IF(AND(D$46=5,$AV$16&gt;0,COUNTIF(D$63:D$84,$AV$16)&lt;1),$AV$16,IF(AND(D$46=6,$AW$16&gt;0,COUNTIF(D$63:D$84,$AW$16)&lt;1),$AW$16,""))))))</f>
        <v/>
      </c>
      <c r="E50" s="28" t="str">
        <f t="shared" ref="E50:AH50" si="44">IF(AND(E$46=1,$AR$16&gt;0,COUNTIF(E$63:E$84,$AR$16)&lt;1),$AR$16,IF(AND(E$46=2,$AS$16&gt;0,COUNTIF(E$63:E$84,$AS$16)&lt;1),$AS$16,IF(AND(E$46=3,$AT$16&gt;0,COUNTIF(E$63:E$84,$AT$16)&lt;1),$AT$16,IF(AND(E$46=4,$AU$16&gt;0,COUNTIF(E$63:E$84,$AU$16)&lt;1),$AU$16,IF(AND(E$46=5,$AV$16&gt;0,COUNTIF(E$63:E$84,$AV$16)&lt;1),$AV$16,IF(AND(E$46=6,$AW$16&gt;0,COUNTIF(E$63:E$84,$AW$16)&lt;1),$AW$16,""))))))</f>
        <v/>
      </c>
      <c r="F50" s="28" t="str">
        <f t="shared" si="44"/>
        <v/>
      </c>
      <c r="G50" s="28" t="str">
        <f t="shared" si="44"/>
        <v/>
      </c>
      <c r="H50" s="29" t="str">
        <f t="shared" si="44"/>
        <v/>
      </c>
      <c r="I50" s="28" t="str">
        <f t="shared" si="44"/>
        <v/>
      </c>
      <c r="J50" s="28" t="str">
        <f t="shared" si="44"/>
        <v/>
      </c>
      <c r="K50" s="28" t="str">
        <f t="shared" si="44"/>
        <v/>
      </c>
      <c r="L50" s="28" t="str">
        <f t="shared" si="44"/>
        <v/>
      </c>
      <c r="M50" s="30" t="str">
        <f t="shared" si="44"/>
        <v/>
      </c>
      <c r="N50" s="28" t="str">
        <f t="shared" si="44"/>
        <v/>
      </c>
      <c r="O50" s="28" t="str">
        <f t="shared" si="44"/>
        <v/>
      </c>
      <c r="P50" s="28" t="str">
        <f t="shared" si="44"/>
        <v/>
      </c>
      <c r="Q50" s="29" t="str">
        <f t="shared" si="44"/>
        <v/>
      </c>
      <c r="R50" s="29" t="str">
        <f t="shared" si="44"/>
        <v/>
      </c>
      <c r="S50" s="28" t="str">
        <f t="shared" si="44"/>
        <v/>
      </c>
      <c r="T50" s="28" t="str">
        <f t="shared" si="44"/>
        <v/>
      </c>
      <c r="U50" s="28" t="str">
        <f t="shared" si="44"/>
        <v/>
      </c>
      <c r="V50" s="28" t="str">
        <f t="shared" si="44"/>
        <v/>
      </c>
      <c r="W50" s="30" t="str">
        <f t="shared" si="44"/>
        <v/>
      </c>
      <c r="X50" s="28" t="str">
        <f t="shared" si="44"/>
        <v/>
      </c>
      <c r="Y50" s="28" t="str">
        <f t="shared" si="44"/>
        <v/>
      </c>
      <c r="Z50" s="30" t="str">
        <f t="shared" si="44"/>
        <v/>
      </c>
      <c r="AA50" s="30" t="str">
        <f t="shared" si="44"/>
        <v/>
      </c>
      <c r="AB50" s="30" t="str">
        <f t="shared" si="44"/>
        <v/>
      </c>
      <c r="AC50" s="28" t="str">
        <f t="shared" si="44"/>
        <v/>
      </c>
      <c r="AD50" s="28" t="str">
        <f t="shared" si="44"/>
        <v/>
      </c>
      <c r="AE50" s="28" t="str">
        <f t="shared" si="44"/>
        <v/>
      </c>
      <c r="AF50" s="30" t="str">
        <f t="shared" si="44"/>
        <v/>
      </c>
      <c r="AG50" s="30" t="str">
        <f t="shared" si="44"/>
        <v/>
      </c>
      <c r="AH50" s="31" t="str">
        <f t="shared" si="44"/>
        <v/>
      </c>
      <c r="AZ50" s="200"/>
      <c r="BA50" s="201"/>
      <c r="BB50" s="201"/>
      <c r="BC50" s="202"/>
    </row>
    <row r="51" spans="2:55" ht="12.95" customHeight="1">
      <c r="B51" s="154"/>
      <c r="C51" s="157"/>
      <c r="D51" s="17" t="str">
        <f>IF(AND(D$46=1,$AR$17&gt;0,COUNTIF(D$63:D$84,$AR$17)&lt;1),$AR$17,IF(AND(D$46=2,$AS$17&gt;0,COUNTIF(D$63:D$84,$AS$17)&lt;1),$AS$17,IF(AND(D$46=3,$AT$17&gt;0,COUNTIF(D$63:D$84,$AT$17)&lt;1),$AT$17,IF(AND(D$46=4,$AU$17&gt;0,COUNTIF(D$63:D$84,$AU$17)&lt;1),$AU$17,IF(AND(D$46=5,$AV$17&gt;0,COUNTIF(D$63:D$84,$AV$17)&lt;1),$AV$17,IF(AND(D$46=6,$AW$17&gt;0,COUNTIF(D$63:D$84,$AW$17)&lt;1),$AW$17,""))))))</f>
        <v>CCB</v>
      </c>
      <c r="E51" s="17" t="str">
        <f t="shared" ref="E51:AH51" si="45">IF(AND(E$46=1,$AR$17&gt;0,COUNTIF(E$63:E$84,$AR$17)&lt;1),$AR$17,IF(AND(E$46=2,$AS$17&gt;0,COUNTIF(E$63:E$84,$AS$17)&lt;1),$AS$17,IF(AND(E$46=3,$AT$17&gt;0,COUNTIF(E$63:E$84,$AT$17)&lt;1),$AT$17,IF(AND(E$46=4,$AU$17&gt;0,COUNTIF(E$63:E$84,$AU$17)&lt;1),$AU$17,IF(AND(E$46=5,$AV$17&gt;0,COUNTIF(E$63:E$84,$AV$17)&lt;1),$AV$17,IF(AND(E$46=6,$AW$17&gt;0,COUNTIF(E$63:E$84,$AW$17)&lt;1),$AW$17,""))))))</f>
        <v>DDC</v>
      </c>
      <c r="F51" s="17" t="str">
        <f t="shared" si="45"/>
        <v>DDC</v>
      </c>
      <c r="G51" s="17" t="str">
        <f t="shared" si="45"/>
        <v>EEB</v>
      </c>
      <c r="H51" s="32" t="str">
        <f t="shared" si="45"/>
        <v>EEB</v>
      </c>
      <c r="I51" s="17" t="str">
        <f t="shared" si="45"/>
        <v>AAC</v>
      </c>
      <c r="J51" s="17" t="str">
        <f t="shared" si="45"/>
        <v>AAC</v>
      </c>
      <c r="K51" s="18" t="str">
        <f t="shared" si="45"/>
        <v>BBD</v>
      </c>
      <c r="L51" s="17" t="str">
        <f t="shared" si="45"/>
        <v>BBD</v>
      </c>
      <c r="M51" s="18" t="str">
        <f t="shared" si="45"/>
        <v>CCB</v>
      </c>
      <c r="N51" s="17" t="str">
        <f t="shared" si="45"/>
        <v>CCB</v>
      </c>
      <c r="O51" s="17" t="str">
        <f t="shared" si="45"/>
        <v>DDC</v>
      </c>
      <c r="P51" s="27" t="str">
        <f t="shared" si="45"/>
        <v>DDC</v>
      </c>
      <c r="Q51" s="16" t="str">
        <f t="shared" si="45"/>
        <v>EEB</v>
      </c>
      <c r="R51" s="16" t="str">
        <f t="shared" si="45"/>
        <v>EEB</v>
      </c>
      <c r="S51" s="17" t="str">
        <f t="shared" si="45"/>
        <v>AAC</v>
      </c>
      <c r="T51" s="17" t="str">
        <f t="shared" si="45"/>
        <v>AAC</v>
      </c>
      <c r="U51" s="18" t="str">
        <f t="shared" si="45"/>
        <v>BBD</v>
      </c>
      <c r="V51" s="17" t="str">
        <f t="shared" si="45"/>
        <v>BBD</v>
      </c>
      <c r="W51" s="18" t="str">
        <f t="shared" si="45"/>
        <v>CCB</v>
      </c>
      <c r="X51" s="17" t="str">
        <f t="shared" si="45"/>
        <v>CCB</v>
      </c>
      <c r="Y51" s="17" t="str">
        <f t="shared" si="45"/>
        <v>DDC</v>
      </c>
      <c r="Z51" s="27" t="str">
        <f t="shared" si="45"/>
        <v>DDC</v>
      </c>
      <c r="AA51" s="32" t="str">
        <f t="shared" si="45"/>
        <v>EEB</v>
      </c>
      <c r="AB51" s="32" t="str">
        <f t="shared" si="45"/>
        <v>EEB</v>
      </c>
      <c r="AC51" s="17" t="str">
        <f t="shared" si="45"/>
        <v>AAC</v>
      </c>
      <c r="AD51" s="17" t="str">
        <f t="shared" si="45"/>
        <v>AAC</v>
      </c>
      <c r="AE51" s="18" t="str">
        <f t="shared" si="45"/>
        <v>BBD</v>
      </c>
      <c r="AF51" s="17" t="str">
        <f t="shared" si="45"/>
        <v>BBD</v>
      </c>
      <c r="AG51" s="18" t="str">
        <f t="shared" si="45"/>
        <v>CCB</v>
      </c>
      <c r="AH51" s="22" t="str">
        <f t="shared" si="45"/>
        <v>CCB</v>
      </c>
      <c r="AZ51" s="200"/>
      <c r="BA51" s="201"/>
      <c r="BB51" s="201"/>
      <c r="BC51" s="202"/>
    </row>
    <row r="52" spans="2:55" ht="12.95" customHeight="1">
      <c r="B52" s="154"/>
      <c r="C52" s="157"/>
      <c r="D52" s="28" t="str">
        <f>IF(AND(D$46=1,$AR$18&gt;0,COUNTIF(D$63:D$84,$AR$18)&lt;1),$AR$18,IF(AND(D$46=2,$AS$18&gt;0,COUNTIF(D$63:D$84,$AS$18)&lt;1),$AS$18,IF(AND(D$46=3,$AT$18&gt;0,COUNTIF(D$63:D$84,$AT$18)&lt;1),$AT$18,IF(AND(D$46=4,$AU$18&gt;0,COUNTIF(D$63:D$84,$AU$18)&lt;1),$AU$18,IF(AND(D$46=5,$AV$18&gt;0,COUNTIF(D$63:D$84,$AV$18)&lt;1),$AV$18,IF(AND(D$46=6,$AW$18&gt;0,COUNTIF(D$63:D$84,$AW$18)&lt;1),$AW$18,""))))))</f>
        <v/>
      </c>
      <c r="E52" s="28" t="str">
        <f t="shared" ref="E52:AH52" si="46">IF(AND(E$46=1,$AR$18&gt;0,COUNTIF(E$63:E$84,$AR$18)&lt;1),$AR$18,IF(AND(E$46=2,$AS$18&gt;0,COUNTIF(E$63:E$84,$AS$18)&lt;1),$AS$18,IF(AND(E$46=3,$AT$18&gt;0,COUNTIF(E$63:E$84,$AT$18)&lt;1),$AT$18,IF(AND(E$46=4,$AU$18&gt;0,COUNTIF(E$63:E$84,$AU$18)&lt;1),$AU$18,IF(AND(E$46=5,$AV$18&gt;0,COUNTIF(E$63:E$84,$AV$18)&lt;1),$AV$18,IF(AND(E$46=6,$AW$18&gt;0,COUNTIF(E$63:E$84,$AW$18)&lt;1),$AW$18,""))))))</f>
        <v/>
      </c>
      <c r="F52" s="28" t="str">
        <f t="shared" si="46"/>
        <v/>
      </c>
      <c r="G52" s="28" t="str">
        <f t="shared" si="46"/>
        <v/>
      </c>
      <c r="H52" s="29" t="str">
        <f t="shared" si="46"/>
        <v/>
      </c>
      <c r="I52" s="28" t="str">
        <f t="shared" si="46"/>
        <v/>
      </c>
      <c r="J52" s="28" t="str">
        <f t="shared" si="46"/>
        <v/>
      </c>
      <c r="K52" s="28" t="str">
        <f t="shared" si="46"/>
        <v/>
      </c>
      <c r="L52" s="28" t="str">
        <f t="shared" si="46"/>
        <v/>
      </c>
      <c r="M52" s="28" t="str">
        <f t="shared" si="46"/>
        <v/>
      </c>
      <c r="N52" s="28" t="str">
        <f t="shared" si="46"/>
        <v/>
      </c>
      <c r="O52" s="29" t="str">
        <f t="shared" si="46"/>
        <v/>
      </c>
      <c r="P52" s="29" t="str">
        <f t="shared" si="46"/>
        <v/>
      </c>
      <c r="Q52" s="28" t="str">
        <f t="shared" si="46"/>
        <v/>
      </c>
      <c r="R52" s="28" t="str">
        <f t="shared" si="46"/>
        <v/>
      </c>
      <c r="S52" s="28" t="str">
        <f t="shared" si="46"/>
        <v/>
      </c>
      <c r="T52" s="28" t="str">
        <f t="shared" si="46"/>
        <v/>
      </c>
      <c r="U52" s="28" t="str">
        <f t="shared" si="46"/>
        <v/>
      </c>
      <c r="V52" s="28" t="str">
        <f t="shared" si="46"/>
        <v/>
      </c>
      <c r="W52" s="28" t="str">
        <f t="shared" si="46"/>
        <v/>
      </c>
      <c r="X52" s="28" t="str">
        <f t="shared" si="46"/>
        <v/>
      </c>
      <c r="Y52" s="29" t="str">
        <f t="shared" si="46"/>
        <v/>
      </c>
      <c r="Z52" s="29" t="str">
        <f t="shared" si="46"/>
        <v/>
      </c>
      <c r="AA52" s="30" t="str">
        <f t="shared" si="46"/>
        <v/>
      </c>
      <c r="AB52" s="30" t="str">
        <f t="shared" si="46"/>
        <v/>
      </c>
      <c r="AC52" s="28" t="str">
        <f t="shared" si="46"/>
        <v/>
      </c>
      <c r="AD52" s="28" t="str">
        <f t="shared" si="46"/>
        <v/>
      </c>
      <c r="AE52" s="28" t="str">
        <f t="shared" si="46"/>
        <v/>
      </c>
      <c r="AF52" s="30" t="str">
        <f t="shared" si="46"/>
        <v/>
      </c>
      <c r="AG52" s="30" t="str">
        <f t="shared" si="46"/>
        <v/>
      </c>
      <c r="AH52" s="31" t="str">
        <f t="shared" si="46"/>
        <v/>
      </c>
      <c r="AZ52" s="200"/>
      <c r="BA52" s="201"/>
      <c r="BB52" s="201"/>
      <c r="BC52" s="202"/>
    </row>
    <row r="53" spans="2:55" ht="12.95" customHeight="1">
      <c r="B53" s="154"/>
      <c r="C53" s="157"/>
      <c r="D53" s="17" t="str">
        <f>IF(AND(D$46=1,$AR$19&gt;0,COUNTIF(D$63:D$84,$AR$19)&lt;1),$AR$19,IF(AND(D$46=2,$AS$19&gt;0,COUNTIF(D$63:D$84,$AS$19)&lt;1),$AS$19,IF(AND(D$46=3,$AT$19&gt;0,COUNTIF(D$63:D$84,$AT$19)&lt;1),$AT$19,IF(AND(D$46=4,$AU$19&gt;0,COUNTIF(D$63:D$84,$AU$19)&lt;1),$AU$19,IF(AND(D$46=5,$AV$19&gt;0,COUNTIF(D$63:D$84,$AV$19)&lt;1),$AV$19,IF(AND(D$46=6,$AW$19&gt;0,COUNTIF(D$63:D$84,$AW$19)&lt;1),$AW$19,""))))))</f>
        <v>CCD</v>
      </c>
      <c r="E53" s="17" t="str">
        <f t="shared" ref="E53:AH53" si="47">IF(AND(E$46=1,$AR$19&gt;0,COUNTIF(E$63:E$84,$AR$19)&lt;1),$AR$19,IF(AND(E$46=2,$AS$19&gt;0,COUNTIF(E$63:E$84,$AS$19)&lt;1),$AS$19,IF(AND(E$46=3,$AT$19&gt;0,COUNTIF(E$63:E$84,$AT$19)&lt;1),$AT$19,IF(AND(E$46=4,$AU$19&gt;0,COUNTIF(E$63:E$84,$AU$19)&lt;1),$AU$19,IF(AND(E$46=5,$AV$19&gt;0,COUNTIF(E$63:E$84,$AV$19)&lt;1),$AV$19,IF(AND(E$46=6,$AW$19&gt;0,COUNTIF(E$63:E$84,$AW$19)&lt;1),$AW$19,""))))))</f>
        <v>DDE</v>
      </c>
      <c r="F53" s="17" t="str">
        <f t="shared" si="47"/>
        <v>DDE</v>
      </c>
      <c r="G53" s="17" t="str">
        <f t="shared" si="47"/>
        <v>EEC</v>
      </c>
      <c r="H53" s="27" t="str">
        <f t="shared" si="47"/>
        <v>EEC</v>
      </c>
      <c r="I53" s="17" t="str">
        <f t="shared" si="47"/>
        <v>AAD</v>
      </c>
      <c r="J53" s="17" t="str">
        <f t="shared" si="47"/>
        <v>AAD</v>
      </c>
      <c r="K53" s="18" t="str">
        <f t="shared" si="47"/>
        <v>BBE</v>
      </c>
      <c r="L53" s="17" t="str">
        <f t="shared" si="47"/>
        <v>BBE</v>
      </c>
      <c r="M53" s="18" t="str">
        <f t="shared" si="47"/>
        <v>CCD</v>
      </c>
      <c r="N53" s="17" t="str">
        <f t="shared" si="47"/>
        <v>CCD</v>
      </c>
      <c r="O53" s="17" t="str">
        <f t="shared" si="47"/>
        <v>DDE</v>
      </c>
      <c r="P53" s="27" t="str">
        <f t="shared" si="47"/>
        <v>DDE</v>
      </c>
      <c r="Q53" s="32" t="str">
        <f t="shared" si="47"/>
        <v>EEC</v>
      </c>
      <c r="R53" s="27" t="str">
        <f t="shared" si="47"/>
        <v>EEC</v>
      </c>
      <c r="S53" s="17" t="str">
        <f t="shared" si="47"/>
        <v>AAD</v>
      </c>
      <c r="T53" s="17" t="str">
        <f t="shared" si="47"/>
        <v>AAD</v>
      </c>
      <c r="U53" s="18" t="str">
        <f t="shared" si="47"/>
        <v>BBE</v>
      </c>
      <c r="V53" s="17" t="str">
        <f t="shared" si="47"/>
        <v>BBE</v>
      </c>
      <c r="W53" s="18" t="str">
        <f t="shared" si="47"/>
        <v>CCD</v>
      </c>
      <c r="X53" s="17" t="str">
        <f t="shared" si="47"/>
        <v>CCD</v>
      </c>
      <c r="Y53" s="17" t="str">
        <f t="shared" si="47"/>
        <v>DDE</v>
      </c>
      <c r="Z53" s="17" t="str">
        <f t="shared" si="47"/>
        <v>DDE</v>
      </c>
      <c r="AA53" s="18" t="str">
        <f t="shared" si="47"/>
        <v>EEC</v>
      </c>
      <c r="AB53" s="18" t="str">
        <f t="shared" si="47"/>
        <v>EEC</v>
      </c>
      <c r="AC53" s="17" t="str">
        <f t="shared" si="47"/>
        <v>AAD</v>
      </c>
      <c r="AD53" s="17" t="str">
        <f t="shared" si="47"/>
        <v>AAD</v>
      </c>
      <c r="AE53" s="18" t="str">
        <f t="shared" si="47"/>
        <v>BBE</v>
      </c>
      <c r="AF53" s="18" t="str">
        <f t="shared" si="47"/>
        <v>BBE</v>
      </c>
      <c r="AG53" s="18" t="str">
        <f t="shared" si="47"/>
        <v>CCD</v>
      </c>
      <c r="AH53" s="22" t="str">
        <f t="shared" si="47"/>
        <v>CCD</v>
      </c>
      <c r="AZ53" s="200"/>
      <c r="BA53" s="201"/>
      <c r="BB53" s="201"/>
      <c r="BC53" s="202"/>
    </row>
    <row r="54" spans="2:55" ht="12.95" customHeight="1">
      <c r="B54" s="154"/>
      <c r="C54" s="157"/>
      <c r="D54" s="28" t="str">
        <f>IF(AND(D$46=1,$AR$20&gt;0,COUNTIF(D$63:D$84,$AR$20)&lt;1),$AR$20,IF(AND(D$46=2,$AS$20&gt;0,COUNTIF(D$63:D$84,$AS$20)&lt;1),$AS$20,IF(AND(D$46=3,$AT$20&gt;0,COUNTIF(D$63:D$84,$AT$20)&lt;1),$AT$20,IF(AND(D$46=4,$AU$20&gt;0,COUNTIF(D$63:D$84,$AU$20)&lt;1),$AU$20,IF(AND(D$46=5,$AV$20&gt;0,COUNTIF(D$63:D$84,$AV$20)&lt;1),$AV$20,IF(AND(D$46=6,$AW$20&gt;0,COUNTIF(D$63:D$84,$AW$20)&lt;1),$AW$20,""))))))</f>
        <v/>
      </c>
      <c r="E54" s="28" t="str">
        <f t="shared" ref="E54:AH54" si="48">IF(AND(E$46=1,$AR$20&gt;0,COUNTIF(E$63:E$84,$AR$20)&lt;1),$AR$20,IF(AND(E$46=2,$AS$20&gt;0,COUNTIF(E$63:E$84,$AS$20)&lt;1),$AS$20,IF(AND(E$46=3,$AT$20&gt;0,COUNTIF(E$63:E$84,$AT$20)&lt;1),$AT$20,IF(AND(E$46=4,$AU$20&gt;0,COUNTIF(E$63:E$84,$AU$20)&lt;1),$AU$20,IF(AND(E$46=5,$AV$20&gt;0,COUNTIF(E$63:E$84,$AV$20)&lt;1),$AV$20,IF(AND(E$46=6,$AW$20&gt;0,COUNTIF(E$63:E$84,$AW$20)&lt;1),$AW$20,""))))))</f>
        <v/>
      </c>
      <c r="F54" s="28" t="str">
        <f t="shared" si="48"/>
        <v/>
      </c>
      <c r="G54" s="28" t="str">
        <f t="shared" si="48"/>
        <v/>
      </c>
      <c r="H54" s="16" t="str">
        <f t="shared" si="48"/>
        <v/>
      </c>
      <c r="I54" s="28" t="str">
        <f t="shared" si="48"/>
        <v/>
      </c>
      <c r="J54" s="28" t="str">
        <f t="shared" si="48"/>
        <v/>
      </c>
      <c r="K54" s="28" t="str">
        <f t="shared" si="48"/>
        <v/>
      </c>
      <c r="L54" s="28" t="str">
        <f t="shared" si="48"/>
        <v/>
      </c>
      <c r="M54" s="28" t="str">
        <f t="shared" si="48"/>
        <v/>
      </c>
      <c r="N54" s="28" t="str">
        <f t="shared" si="48"/>
        <v/>
      </c>
      <c r="O54" s="28" t="str">
        <f t="shared" si="48"/>
        <v/>
      </c>
      <c r="P54" s="28" t="str">
        <f t="shared" si="48"/>
        <v/>
      </c>
      <c r="Q54" s="17" t="str">
        <f t="shared" si="48"/>
        <v/>
      </c>
      <c r="R54" s="16" t="str">
        <f t="shared" si="48"/>
        <v/>
      </c>
      <c r="S54" s="28" t="str">
        <f t="shared" si="48"/>
        <v/>
      </c>
      <c r="T54" s="28" t="str">
        <f t="shared" si="48"/>
        <v/>
      </c>
      <c r="U54" s="28" t="str">
        <f t="shared" si="48"/>
        <v/>
      </c>
      <c r="V54" s="28" t="str">
        <f t="shared" si="48"/>
        <v/>
      </c>
      <c r="W54" s="28" t="str">
        <f t="shared" si="48"/>
        <v/>
      </c>
      <c r="X54" s="28" t="str">
        <f t="shared" si="48"/>
        <v/>
      </c>
      <c r="Y54" s="28" t="str">
        <f t="shared" si="48"/>
        <v/>
      </c>
      <c r="Z54" s="30" t="str">
        <f t="shared" si="48"/>
        <v/>
      </c>
      <c r="AA54" s="28" t="str">
        <f t="shared" si="48"/>
        <v/>
      </c>
      <c r="AB54" s="28" t="str">
        <f t="shared" si="48"/>
        <v/>
      </c>
      <c r="AC54" s="28" t="str">
        <f t="shared" si="48"/>
        <v/>
      </c>
      <c r="AD54" s="28" t="str">
        <f t="shared" si="48"/>
        <v/>
      </c>
      <c r="AE54" s="28" t="str">
        <f t="shared" si="48"/>
        <v/>
      </c>
      <c r="AF54" s="30" t="str">
        <f t="shared" si="48"/>
        <v/>
      </c>
      <c r="AG54" s="30" t="str">
        <f t="shared" si="48"/>
        <v/>
      </c>
      <c r="AH54" s="31" t="str">
        <f t="shared" si="48"/>
        <v/>
      </c>
      <c r="AZ54" s="200"/>
      <c r="BA54" s="201"/>
      <c r="BB54" s="201"/>
      <c r="BC54" s="202"/>
    </row>
    <row r="55" spans="2:55" ht="12.95" customHeight="1">
      <c r="B55" s="154"/>
      <c r="C55" s="157"/>
      <c r="D55" s="27" t="str">
        <f>IF(AND(D$46=1,$AR$21&gt;0,COUNTIF(D$63:D$84,$AR$21)&lt;1),$AR$21,IF(AND(D$46=2,$AS$21&gt;0,COUNTIF(D$63:D$84,$AS$21)&lt;1),$AS$21,IF(AND(D$46=3,$AT$21&gt;0,COUNTIF(D$63:D$84,$AT$21)&lt;1),$AT$21,IF(AND(D$46=4,$AU$21&gt;0,COUNTIF(D$63:D$84,$AU$21)&lt;1),$AU$21,IF(AND(D$46=5,$AV$21&gt;0,COUNTIF(D$63:D$84,$AV$21)&lt;1),$AV$21,IF(AND(D$46=6,$AW$21&gt;0,COUNTIF(D$63:D$84,$AW$21)&lt;1),$AW$21,""))))))</f>
        <v>CCE</v>
      </c>
      <c r="E55" s="27" t="str">
        <f t="shared" ref="E55:AH55" si="49">IF(AND(E$46=1,$AR$21&gt;0,COUNTIF(E$63:E$84,$AR$21)&lt;1),$AR$21,IF(AND(E$46=2,$AS$21&gt;0,COUNTIF(E$63:E$84,$AS$21)&lt;1),$AS$21,IF(AND(E$46=3,$AT$21&gt;0,COUNTIF(E$63:E$84,$AT$21)&lt;1),$AT$21,IF(AND(E$46=4,$AU$21&gt;0,COUNTIF(E$63:E$84,$AU$21)&lt;1),$AU$21,IF(AND(E$46=5,$AV$21&gt;0,COUNTIF(E$63:E$84,$AV$21)&lt;1),$AV$21,IF(AND(E$46=6,$AW$21&gt;0,COUNTIF(E$63:E$84,$AW$21)&lt;1),$AW$21,""))))))</f>
        <v>DDF</v>
      </c>
      <c r="F55" s="27" t="str">
        <f t="shared" si="49"/>
        <v>DDF</v>
      </c>
      <c r="G55" s="27" t="str">
        <f t="shared" si="49"/>
        <v>EED</v>
      </c>
      <c r="H55" s="32" t="str">
        <f t="shared" si="49"/>
        <v>EED</v>
      </c>
      <c r="I55" s="27" t="str">
        <f t="shared" si="49"/>
        <v>AAE</v>
      </c>
      <c r="J55" s="27" t="str">
        <f t="shared" si="49"/>
        <v>AAE</v>
      </c>
      <c r="K55" s="33" t="str">
        <f t="shared" si="49"/>
        <v>BBF</v>
      </c>
      <c r="L55" s="27" t="str">
        <f t="shared" si="49"/>
        <v>BBF</v>
      </c>
      <c r="M55" s="33" t="str">
        <f t="shared" si="49"/>
        <v>CCE</v>
      </c>
      <c r="N55" s="27" t="str">
        <f t="shared" si="49"/>
        <v>CCE</v>
      </c>
      <c r="O55" s="27" t="str">
        <f t="shared" si="49"/>
        <v>DDF</v>
      </c>
      <c r="P55" s="27" t="str">
        <f t="shared" si="49"/>
        <v>DDF</v>
      </c>
      <c r="Q55" s="27" t="str">
        <f t="shared" si="49"/>
        <v>EED</v>
      </c>
      <c r="R55" s="32" t="str">
        <f t="shared" si="49"/>
        <v>EED</v>
      </c>
      <c r="S55" s="27" t="str">
        <f t="shared" si="49"/>
        <v>AAE</v>
      </c>
      <c r="T55" s="27" t="str">
        <f t="shared" si="49"/>
        <v>AAE</v>
      </c>
      <c r="U55" s="33" t="str">
        <f t="shared" si="49"/>
        <v>BBF</v>
      </c>
      <c r="V55" s="27" t="str">
        <f t="shared" si="49"/>
        <v>BBF</v>
      </c>
      <c r="W55" s="33" t="str">
        <f t="shared" si="49"/>
        <v>CCE</v>
      </c>
      <c r="X55" s="27" t="str">
        <f t="shared" si="49"/>
        <v>CCE</v>
      </c>
      <c r="Y55" s="27" t="str">
        <f t="shared" si="49"/>
        <v>DDF</v>
      </c>
      <c r="Z55" s="27" t="str">
        <f t="shared" si="49"/>
        <v>DDF</v>
      </c>
      <c r="AA55" s="32" t="str">
        <f t="shared" si="49"/>
        <v>EED</v>
      </c>
      <c r="AB55" s="32" t="str">
        <f t="shared" si="49"/>
        <v>EED</v>
      </c>
      <c r="AC55" s="27" t="str">
        <f t="shared" si="49"/>
        <v>AAE</v>
      </c>
      <c r="AD55" s="27" t="str">
        <f t="shared" si="49"/>
        <v>AAE</v>
      </c>
      <c r="AE55" s="33" t="str">
        <f t="shared" si="49"/>
        <v>BBF</v>
      </c>
      <c r="AF55" s="33" t="str">
        <f t="shared" si="49"/>
        <v>BBF</v>
      </c>
      <c r="AG55" s="33" t="str">
        <f t="shared" si="49"/>
        <v>CCE</v>
      </c>
      <c r="AH55" s="34" t="str">
        <f t="shared" si="49"/>
        <v>CCE</v>
      </c>
      <c r="AZ55" s="200"/>
      <c r="BA55" s="201"/>
      <c r="BB55" s="201"/>
      <c r="BC55" s="202"/>
    </row>
    <row r="56" spans="2:55" ht="12.95" customHeight="1">
      <c r="B56" s="154"/>
      <c r="C56" s="156"/>
      <c r="D56" s="25" t="str">
        <f>IF(AND(D$46=1,$AR$22&gt;0,COUNTIF(D$63:D$84,$AR$22)&lt;1),$AR$22,IF(AND(D$46=2,$AS$22&gt;0,COUNTIF(D$63:D$84,$AS$22)&lt;1),$AS$22,IF(AND(D$46=3,$AT$22&gt;0,COUNTIF(D$63:D$84,$AT$22)&lt;1),$AT$22,IF(AND(D$46=4,$AU$22&gt;0,COUNTIF(D$63:D$84,$AU$22)&lt;1),$AU$22,IF(AND(D$46=5,$AV$22&gt;0,COUNTIF(D$63:D$84,$AV$22)&lt;1),$AV$22,IF(AND(D$46=6,$AW$22&gt;0,COUNTIF(D$63:D$84,$AW$22)&lt;1),$AW$22,""))))))</f>
        <v/>
      </c>
      <c r="E56" s="25" t="str">
        <f t="shared" ref="E56:AH56" si="50">IF(AND(E$46=1,$AR$22&gt;0,COUNTIF(E$63:E$84,$AR$22)&lt;1),$AR$22,IF(AND(E$46=2,$AS$22&gt;0,COUNTIF(E$63:E$84,$AS$22)&lt;1),$AS$22,IF(AND(E$46=3,$AT$22&gt;0,COUNTIF(E$63:E$84,$AT$22)&lt;1),$AT$22,IF(AND(E$46=4,$AU$22&gt;0,COUNTIF(E$63:E$84,$AU$22)&lt;1),$AU$22,IF(AND(E$46=5,$AV$22&gt;0,COUNTIF(E$63:E$84,$AV$22)&lt;1),$AV$22,IF(AND(E$46=6,$AW$22&gt;0,COUNTIF(E$63:E$84,$AW$22)&lt;1),$AW$22,""))))))</f>
        <v/>
      </c>
      <c r="F56" s="25" t="str">
        <f t="shared" si="50"/>
        <v/>
      </c>
      <c r="G56" s="25" t="str">
        <f t="shared" si="50"/>
        <v/>
      </c>
      <c r="H56" s="16" t="str">
        <f t="shared" si="50"/>
        <v/>
      </c>
      <c r="I56" s="25" t="str">
        <f t="shared" si="50"/>
        <v/>
      </c>
      <c r="J56" s="25" t="str">
        <f t="shared" si="50"/>
        <v/>
      </c>
      <c r="K56" s="35" t="str">
        <f t="shared" si="50"/>
        <v/>
      </c>
      <c r="L56" s="25" t="str">
        <f t="shared" si="50"/>
        <v/>
      </c>
      <c r="M56" s="35" t="str">
        <f t="shared" si="50"/>
        <v/>
      </c>
      <c r="N56" s="25" t="str">
        <f t="shared" si="50"/>
        <v/>
      </c>
      <c r="O56" s="25" t="str">
        <f t="shared" si="50"/>
        <v/>
      </c>
      <c r="P56" s="25" t="str">
        <f t="shared" si="50"/>
        <v/>
      </c>
      <c r="Q56" s="16" t="str">
        <f t="shared" si="50"/>
        <v/>
      </c>
      <c r="R56" s="16" t="str">
        <f t="shared" si="50"/>
        <v/>
      </c>
      <c r="S56" s="25" t="str">
        <f t="shared" si="50"/>
        <v/>
      </c>
      <c r="T56" s="25" t="str">
        <f t="shared" si="50"/>
        <v/>
      </c>
      <c r="U56" s="35" t="str">
        <f t="shared" si="50"/>
        <v/>
      </c>
      <c r="V56" s="25" t="str">
        <f t="shared" si="50"/>
        <v/>
      </c>
      <c r="W56" s="35" t="str">
        <f t="shared" si="50"/>
        <v/>
      </c>
      <c r="X56" s="25" t="str">
        <f t="shared" si="50"/>
        <v/>
      </c>
      <c r="Y56" s="25" t="str">
        <f t="shared" si="50"/>
        <v/>
      </c>
      <c r="Z56" s="35" t="str">
        <f t="shared" si="50"/>
        <v/>
      </c>
      <c r="AA56" s="17" t="str">
        <f t="shared" si="50"/>
        <v/>
      </c>
      <c r="AB56" s="16" t="str">
        <f t="shared" si="50"/>
        <v/>
      </c>
      <c r="AC56" s="25" t="str">
        <f t="shared" si="50"/>
        <v/>
      </c>
      <c r="AD56" s="25" t="str">
        <f t="shared" si="50"/>
        <v/>
      </c>
      <c r="AE56" s="35" t="str">
        <f t="shared" si="50"/>
        <v/>
      </c>
      <c r="AF56" s="35" t="str">
        <f t="shared" si="50"/>
        <v/>
      </c>
      <c r="AG56" s="35" t="str">
        <f t="shared" si="50"/>
        <v/>
      </c>
      <c r="AH56" s="26" t="str">
        <f t="shared" si="50"/>
        <v/>
      </c>
      <c r="AZ56" s="200"/>
      <c r="BA56" s="201"/>
      <c r="BB56" s="201"/>
      <c r="BC56" s="202"/>
    </row>
    <row r="57" spans="2:55" ht="12.95" customHeight="1">
      <c r="B57" s="154"/>
      <c r="C57" s="157" t="s">
        <v>0</v>
      </c>
      <c r="D57" s="17" t="str">
        <f>IF(AND(D$46=1,$AR$23&gt;0,COUNTIF(D$63:D$84,$AR$23)&lt;1),$AR$23,IF(AND(D$46=2,$AS$23&gt;0,COUNTIF(D$63:D$84,$AS$23)&lt;1),$AS$23,IF(AND(D$46=3,$AT$23&gt;0,COUNTIF(D$63:D$84,$AT$23)&lt;1),$AT$23,IF(AND(D$46=4,$AU$23&gt;0,COUNTIF(D$63:D$84,$AU$23)&lt;1),$AU$23,IF(AND(D$46=5,$AV$23&gt;0,COUNTIF(D$63:D$84,$AV$23)&lt;1),$AV$23,IF(AND(D$46=6,$AW$23&gt;0,COUNTIF(D$63:D$84,$AW$23)&lt;1),$AW$23,""))))))</f>
        <v>CCF</v>
      </c>
      <c r="E57" s="17" t="str">
        <f t="shared" ref="E57:AH57" si="51">IF(AND(E$46=1,$AR$23&gt;0,COUNTIF(E$63:E$84,$AR$23)&lt;1),$AR$23,IF(AND(E$46=2,$AS$23&gt;0,COUNTIF(E$63:E$84,$AS$23)&lt;1),$AS$23,IF(AND(E$46=3,$AT$23&gt;0,COUNTIF(E$63:E$84,$AT$23)&lt;1),$AT$23,IF(AND(E$46=4,$AU$23&gt;0,COUNTIF(E$63:E$84,$AU$23)&lt;1),$AU$23,IF(AND(E$46=5,$AV$23&gt;0,COUNTIF(E$63:E$84,$AV$23)&lt;1),$AV$23,IF(AND(E$46=6,$AW$23&gt;0,COUNTIF(E$63:E$84,$AW$23)&lt;1),$AW$23,""))))))</f>
        <v>DDH</v>
      </c>
      <c r="F57" s="17" t="str">
        <f t="shared" si="51"/>
        <v>DDH</v>
      </c>
      <c r="G57" s="17" t="str">
        <f t="shared" si="51"/>
        <v>EEF</v>
      </c>
      <c r="H57" s="36" t="str">
        <f t="shared" si="51"/>
        <v>EEF</v>
      </c>
      <c r="I57" s="16" t="str">
        <f t="shared" si="51"/>
        <v>AAF</v>
      </c>
      <c r="J57" s="17" t="str">
        <f t="shared" si="51"/>
        <v>AAF</v>
      </c>
      <c r="K57" s="18" t="str">
        <f t="shared" si="51"/>
        <v>BBG</v>
      </c>
      <c r="L57" s="17" t="str">
        <f t="shared" si="51"/>
        <v>BBG</v>
      </c>
      <c r="M57" s="18" t="str">
        <f t="shared" si="51"/>
        <v>CCF</v>
      </c>
      <c r="N57" s="17" t="str">
        <f t="shared" si="51"/>
        <v>CCF</v>
      </c>
      <c r="O57" s="17" t="str">
        <f t="shared" si="51"/>
        <v>DDH</v>
      </c>
      <c r="P57" s="17" t="str">
        <f t="shared" si="51"/>
        <v>DDH</v>
      </c>
      <c r="Q57" s="36" t="str">
        <f t="shared" si="51"/>
        <v>EEF</v>
      </c>
      <c r="R57" s="36" t="str">
        <f t="shared" si="51"/>
        <v>EEF</v>
      </c>
      <c r="S57" s="16" t="str">
        <f t="shared" si="51"/>
        <v>AAF</v>
      </c>
      <c r="T57" s="17" t="str">
        <f t="shared" si="51"/>
        <v>AAF</v>
      </c>
      <c r="U57" s="18" t="str">
        <f t="shared" si="51"/>
        <v>BBG</v>
      </c>
      <c r="V57" s="17" t="str">
        <f t="shared" si="51"/>
        <v>BBG</v>
      </c>
      <c r="W57" s="18" t="str">
        <f t="shared" si="51"/>
        <v>CCF</v>
      </c>
      <c r="X57" s="17" t="str">
        <f t="shared" si="51"/>
        <v>CCF</v>
      </c>
      <c r="Y57" s="17" t="str">
        <f t="shared" si="51"/>
        <v>DDH</v>
      </c>
      <c r="Z57" s="18" t="str">
        <f t="shared" si="51"/>
        <v>DDH</v>
      </c>
      <c r="AA57" s="37" t="str">
        <f t="shared" si="51"/>
        <v>EEF</v>
      </c>
      <c r="AB57" s="23" t="str">
        <f t="shared" si="51"/>
        <v>EEF</v>
      </c>
      <c r="AC57" s="16" t="str">
        <f t="shared" si="51"/>
        <v>AAF</v>
      </c>
      <c r="AD57" s="17" t="str">
        <f t="shared" si="51"/>
        <v>AAF</v>
      </c>
      <c r="AE57" s="18" t="str">
        <f t="shared" si="51"/>
        <v>BBG</v>
      </c>
      <c r="AF57" s="18" t="str">
        <f t="shared" si="51"/>
        <v>BBG</v>
      </c>
      <c r="AG57" s="18" t="str">
        <f t="shared" si="51"/>
        <v>CCF</v>
      </c>
      <c r="AH57" s="22" t="str">
        <f t="shared" si="51"/>
        <v>CCF</v>
      </c>
      <c r="AZ57" s="200"/>
      <c r="BA57" s="201"/>
      <c r="BB57" s="201"/>
      <c r="BC57" s="202"/>
    </row>
    <row r="58" spans="2:55" ht="12.95" customHeight="1">
      <c r="B58" s="154"/>
      <c r="C58" s="157"/>
      <c r="D58" s="28" t="str">
        <f>IF(AND(D$46=1,$AR$24&gt;0,COUNTIF(D$63:D$84,$AR$24)&lt;1),$AR$24,IF(AND(D$46=2,$AS$24&gt;0,COUNTIF(D$63:D$84,$AS$24)&lt;1),$AS$24,IF(AND(D$46=3,$AT$24&gt;0,COUNTIF(D$63:D$84,$AT$24)&lt;1),$AT$24,IF(AND(D$46=4,$AU$24&gt;0,COUNTIF(D$63:D$84,$AU$24)&lt;1),$AU$24,IF(AND(D$46=5,$AV$24&gt;0,COUNTIF(D$63:D$84,$AV$24)&lt;1),$AV$24,IF(AND(D$46=6,$AW$24&gt;0,COUNTIF(D$63:D$84,$AW$24)&lt;1),$AW$24,""))))))</f>
        <v/>
      </c>
      <c r="E58" s="28" t="str">
        <f t="shared" ref="E58:AH58" si="52">IF(AND(E$46=1,$AR$24&gt;0,COUNTIF(E$63:E$84,$AR$24)&lt;1),$AR$24,IF(AND(E$46=2,$AS$24&gt;0,COUNTIF(E$63:E$84,$AS$24)&lt;1),$AS$24,IF(AND(E$46=3,$AT$24&gt;0,COUNTIF(E$63:E$84,$AT$24)&lt;1),$AT$24,IF(AND(E$46=4,$AU$24&gt;0,COUNTIF(E$63:E$84,$AU$24)&lt;1),$AU$24,IF(AND(E$46=5,$AV$24&gt;0,COUNTIF(E$63:E$84,$AV$24)&lt;1),$AV$24,IF(AND(E$46=6,$AW$24&gt;0,COUNTIF(E$63:E$84,$AW$24)&lt;1),$AW$24,""))))))</f>
        <v/>
      </c>
      <c r="F58" s="28" t="str">
        <f t="shared" si="52"/>
        <v/>
      </c>
      <c r="G58" s="28" t="str">
        <f t="shared" si="52"/>
        <v/>
      </c>
      <c r="H58" s="29" t="str">
        <f t="shared" si="52"/>
        <v/>
      </c>
      <c r="I58" s="29" t="str">
        <f t="shared" si="52"/>
        <v/>
      </c>
      <c r="J58" s="28" t="str">
        <f t="shared" si="52"/>
        <v/>
      </c>
      <c r="K58" s="28" t="str">
        <f t="shared" si="52"/>
        <v/>
      </c>
      <c r="L58" s="28" t="str">
        <f t="shared" si="52"/>
        <v/>
      </c>
      <c r="M58" s="28" t="str">
        <f t="shared" si="52"/>
        <v/>
      </c>
      <c r="N58" s="28" t="str">
        <f t="shared" si="52"/>
        <v/>
      </c>
      <c r="O58" s="28" t="str">
        <f t="shared" si="52"/>
        <v/>
      </c>
      <c r="P58" s="28" t="str">
        <f t="shared" si="52"/>
        <v/>
      </c>
      <c r="Q58" s="29" t="str">
        <f t="shared" si="52"/>
        <v/>
      </c>
      <c r="R58" s="29" t="str">
        <f t="shared" si="52"/>
        <v/>
      </c>
      <c r="S58" s="29" t="str">
        <f t="shared" si="52"/>
        <v/>
      </c>
      <c r="T58" s="28" t="str">
        <f t="shared" si="52"/>
        <v/>
      </c>
      <c r="U58" s="28" t="str">
        <f t="shared" si="52"/>
        <v/>
      </c>
      <c r="V58" s="28" t="str">
        <f t="shared" si="52"/>
        <v/>
      </c>
      <c r="W58" s="28" t="str">
        <f t="shared" si="52"/>
        <v/>
      </c>
      <c r="X58" s="28" t="str">
        <f t="shared" si="52"/>
        <v/>
      </c>
      <c r="Y58" s="28" t="str">
        <f t="shared" si="52"/>
        <v/>
      </c>
      <c r="Z58" s="30" t="str">
        <f t="shared" si="52"/>
        <v/>
      </c>
      <c r="AA58" s="30" t="str">
        <f t="shared" si="52"/>
        <v/>
      </c>
      <c r="AB58" s="30" t="str">
        <f t="shared" si="52"/>
        <v/>
      </c>
      <c r="AC58" s="28" t="str">
        <f t="shared" si="52"/>
        <v/>
      </c>
      <c r="AD58" s="28" t="str">
        <f t="shared" si="52"/>
        <v/>
      </c>
      <c r="AE58" s="28" t="str">
        <f t="shared" si="52"/>
        <v/>
      </c>
      <c r="AF58" s="30" t="str">
        <f t="shared" si="52"/>
        <v/>
      </c>
      <c r="AG58" s="30" t="str">
        <f t="shared" si="52"/>
        <v/>
      </c>
      <c r="AH58" s="31" t="str">
        <f t="shared" si="52"/>
        <v/>
      </c>
      <c r="AZ58" s="200"/>
      <c r="BA58" s="201"/>
      <c r="BB58" s="201"/>
      <c r="BC58" s="202"/>
    </row>
    <row r="59" spans="2:55" ht="12.95" customHeight="1">
      <c r="B59" s="154"/>
      <c r="C59" s="157"/>
      <c r="D59" s="17" t="str">
        <f>IF(AND(D$46=1,$AR$27&gt;0,COUNTIF(D$63:D$84,$AR$27)&lt;1),$AR$27,IF(AND(D$46=2,$AS$27&gt;0,COUNTIF(D$63:D$84,$AS$27)&lt;1),$AS$27,IF(AND(D$46=3,$AT$27&gt;0,COUNTIF(D$63:D$84,$AT$27)&lt;1),$AT$27,IF(AND(D$46=4,$AU$27&gt;0,COUNTIF(D$63:D$84,$AU$27)&lt;1),$AU$27,IF(AND(D$46=5,$AV$27&gt;0,COUNTIF(D$63:D$84,$AV$27)&lt;1),$AV$27,IF(AND(D$46=6,$AW$27&gt;0,COUNTIF(D$63:D$84,$AW$27)&lt;1),$AW$27,""))))))</f>
        <v>CCH</v>
      </c>
      <c r="E59" s="17" t="str">
        <f t="shared" ref="E59:AH59" si="53">IF(AND(E$46=1,$AR$27&gt;0,COUNTIF(E$63:E$84,$AR$27)&lt;1),$AR$27,IF(AND(E$46=2,$AS$27&gt;0,COUNTIF(E$63:E$84,$AS$27)&lt;1),$AS$27,IF(AND(E$46=3,$AT$27&gt;0,COUNTIF(E$63:E$84,$AT$27)&lt;1),$AT$27,IF(AND(E$46=4,$AU$27&gt;0,COUNTIF(E$63:E$84,$AU$27)&lt;1),$AU$27,IF(AND(E$46=5,$AV$27&gt;0,COUNTIF(E$63:E$84,$AV$27)&lt;1),$AV$27,IF(AND(E$46=6,$AW$27&gt;0,COUNTIF(E$63:E$84,$AW$27)&lt;1),$AW$27,""))))))</f>
        <v>DDI</v>
      </c>
      <c r="F59" s="17" t="str">
        <f t="shared" si="53"/>
        <v>DDI</v>
      </c>
      <c r="G59" s="17" t="str">
        <f t="shared" si="53"/>
        <v>EEG</v>
      </c>
      <c r="H59" s="16" t="str">
        <f t="shared" si="53"/>
        <v>EEG</v>
      </c>
      <c r="I59" s="16" t="str">
        <f t="shared" si="53"/>
        <v>AAG</v>
      </c>
      <c r="J59" s="17" t="str">
        <f t="shared" si="53"/>
        <v>AAG</v>
      </c>
      <c r="K59" s="18" t="str">
        <f t="shared" si="53"/>
        <v>BBH</v>
      </c>
      <c r="L59" s="17" t="str">
        <f t="shared" si="53"/>
        <v>BBH</v>
      </c>
      <c r="M59" s="18" t="str">
        <f t="shared" si="53"/>
        <v>CCH</v>
      </c>
      <c r="N59" s="17" t="str">
        <f t="shared" si="53"/>
        <v>CCH</v>
      </c>
      <c r="O59" s="17" t="str">
        <f t="shared" si="53"/>
        <v>DDI</v>
      </c>
      <c r="P59" s="27" t="str">
        <f t="shared" si="53"/>
        <v>DDI</v>
      </c>
      <c r="Q59" s="16" t="str">
        <f t="shared" si="53"/>
        <v>EEG</v>
      </c>
      <c r="R59" s="16" t="str">
        <f t="shared" si="53"/>
        <v>EEG</v>
      </c>
      <c r="S59" s="16" t="str">
        <f t="shared" si="53"/>
        <v>AAG</v>
      </c>
      <c r="T59" s="17" t="str">
        <f t="shared" si="53"/>
        <v>AAG</v>
      </c>
      <c r="U59" s="18" t="str">
        <f t="shared" si="53"/>
        <v>BBH</v>
      </c>
      <c r="V59" s="17" t="str">
        <f t="shared" si="53"/>
        <v>BBH</v>
      </c>
      <c r="W59" s="18" t="str">
        <f t="shared" si="53"/>
        <v>CCH</v>
      </c>
      <c r="X59" s="17" t="str">
        <f t="shared" si="53"/>
        <v>CCH</v>
      </c>
      <c r="Y59" s="17" t="str">
        <f t="shared" si="53"/>
        <v>DDI</v>
      </c>
      <c r="Z59" s="27" t="str">
        <f t="shared" si="53"/>
        <v>DDI</v>
      </c>
      <c r="AA59" s="16" t="str">
        <f t="shared" si="53"/>
        <v>EEG</v>
      </c>
      <c r="AB59" s="16" t="str">
        <f t="shared" si="53"/>
        <v>EEG</v>
      </c>
      <c r="AC59" s="17" t="str">
        <f t="shared" si="53"/>
        <v>AAG</v>
      </c>
      <c r="AD59" s="17" t="str">
        <f t="shared" si="53"/>
        <v>AAG</v>
      </c>
      <c r="AE59" s="18" t="str">
        <f t="shared" si="53"/>
        <v>BBH</v>
      </c>
      <c r="AF59" s="18" t="str">
        <f t="shared" si="53"/>
        <v>BBH</v>
      </c>
      <c r="AG59" s="18" t="str">
        <f t="shared" si="53"/>
        <v>CCH</v>
      </c>
      <c r="AH59" s="22" t="str">
        <f t="shared" si="53"/>
        <v>CCH</v>
      </c>
      <c r="AZ59" s="200"/>
      <c r="BA59" s="201"/>
      <c r="BB59" s="201"/>
      <c r="BC59" s="202"/>
    </row>
    <row r="60" spans="2:55" ht="12.95" customHeight="1">
      <c r="B60" s="154"/>
      <c r="C60" s="157"/>
      <c r="D60" s="28" t="str">
        <f>IF(AND(D$46=1,$AR$28&gt;0,COUNTIF(D$63:D$84,$AR$28)&lt;1),$AR$28,IF(AND(D$46=2,$AS$28&gt;0,COUNTIF(D$63:D$84,$AS$28)&lt;1),$AS$28,IF(AND(D$46=3,$AT$25&gt;0,COUNTIF(D$63:D$84,$AT$25)&lt;1),$AT$25,IF(AND(D$46=4,$AU$28&gt;0,COUNTIF(D$63:D$84,$AU$28)&lt;1),$AU$28,IF(AND(D$46=5,$AV$28&gt;0,COUNTIF(D$63:D$84,$AV$28)&lt;1),$AV$28,IF(AND(D$46=6,$AW$28&gt;0,COUNTIF(D$63:D$84,$AW$28)&lt;1),$AW$28,""))))))</f>
        <v>CCG</v>
      </c>
      <c r="E60" s="28" t="str">
        <f t="shared" ref="E60:AH60" si="54">IF(AND(E$46=1,$AR$28&gt;0,COUNTIF(E$63:E$84,$AR$28)&lt;1),$AR$28,IF(AND(E$46=2,$AS$28&gt;0,COUNTIF(E$63:E$84,$AS$28)&lt;1),$AS$28,IF(AND(E$46=3,$AT$25&gt;0,COUNTIF(E$63:E$84,$AT$25)&lt;1),$AT$25,IF(AND(E$46=4,$AU$28&gt;0,COUNTIF(E$63:E$84,$AU$28)&lt;1),$AU$28,IF(AND(E$46=5,$AV$28&gt;0,COUNTIF(E$63:E$84,$AV$28)&lt;1),$AV$28,IF(AND(E$46=6,$AW$28&gt;0,COUNTIF(E$63:E$84,$AW$28)&lt;1),$AW$28,""))))))</f>
        <v/>
      </c>
      <c r="F60" s="28" t="str">
        <f t="shared" si="54"/>
        <v/>
      </c>
      <c r="G60" s="28" t="str">
        <f t="shared" si="54"/>
        <v/>
      </c>
      <c r="H60" s="29" t="str">
        <f t="shared" si="54"/>
        <v/>
      </c>
      <c r="I60" s="29" t="str">
        <f t="shared" si="54"/>
        <v/>
      </c>
      <c r="J60" s="28" t="str">
        <f t="shared" si="54"/>
        <v/>
      </c>
      <c r="K60" s="28" t="str">
        <f t="shared" si="54"/>
        <v/>
      </c>
      <c r="L60" s="28" t="str">
        <f t="shared" si="54"/>
        <v/>
      </c>
      <c r="M60" s="28" t="str">
        <f t="shared" si="54"/>
        <v>CCG</v>
      </c>
      <c r="N60" s="28" t="str">
        <f t="shared" si="54"/>
        <v>CCG</v>
      </c>
      <c r="O60" s="28" t="str">
        <f t="shared" si="54"/>
        <v/>
      </c>
      <c r="P60" s="28" t="str">
        <f t="shared" si="54"/>
        <v/>
      </c>
      <c r="Q60" s="29" t="str">
        <f t="shared" si="54"/>
        <v/>
      </c>
      <c r="R60" s="29" t="str">
        <f t="shared" si="54"/>
        <v/>
      </c>
      <c r="S60" s="29" t="str">
        <f t="shared" si="54"/>
        <v/>
      </c>
      <c r="T60" s="28" t="str">
        <f t="shared" si="54"/>
        <v/>
      </c>
      <c r="U60" s="28" t="str">
        <f t="shared" si="54"/>
        <v/>
      </c>
      <c r="V60" s="28" t="str">
        <f t="shared" si="54"/>
        <v/>
      </c>
      <c r="W60" s="28" t="str">
        <f t="shared" si="54"/>
        <v>CCG</v>
      </c>
      <c r="X60" s="28" t="str">
        <f t="shared" si="54"/>
        <v>CCG</v>
      </c>
      <c r="Y60" s="28" t="str">
        <f t="shared" si="54"/>
        <v/>
      </c>
      <c r="Z60" s="30" t="str">
        <f t="shared" si="54"/>
        <v/>
      </c>
      <c r="AA60" s="30" t="str">
        <f t="shared" si="54"/>
        <v/>
      </c>
      <c r="AB60" s="30" t="str">
        <f t="shared" si="54"/>
        <v/>
      </c>
      <c r="AC60" s="28" t="str">
        <f t="shared" si="54"/>
        <v/>
      </c>
      <c r="AD60" s="28" t="str">
        <f t="shared" si="54"/>
        <v/>
      </c>
      <c r="AE60" s="28" t="str">
        <f t="shared" si="54"/>
        <v/>
      </c>
      <c r="AF60" s="30" t="str">
        <f t="shared" si="54"/>
        <v/>
      </c>
      <c r="AG60" s="30" t="str">
        <f t="shared" si="54"/>
        <v>CCG</v>
      </c>
      <c r="AH60" s="31" t="str">
        <f t="shared" si="54"/>
        <v>CCG</v>
      </c>
      <c r="AZ60" s="200"/>
      <c r="BA60" s="201"/>
      <c r="BB60" s="201"/>
      <c r="BC60" s="202"/>
    </row>
    <row r="61" spans="2:55" ht="12.95" customHeight="1">
      <c r="B61" s="154"/>
      <c r="C61" s="157"/>
      <c r="D61" s="27" t="str">
        <f>IF(AND(D$46=1,$AR$29&gt;0,COUNTIF(D$63:D$84,$AR$29)&lt;1),$AR$29,IF(AND(D$46=2,$AS$29&gt;0,COUNTIF(D$63:D$84,$AS$29)&lt;1),$AS$29,IF(AND(D$46=3,$AT$29&gt;0,COUNTIF(D$63:D$84,$AT$29)&lt;1),$AT$29,IF(AND(D$46=4,$AU$29&gt;0,COUNTIF(D$63:D$84,$AU$29)&lt;1),$AU$29,IF(AND(D$46=5,$AV$29&gt;0,COUNTIF(D$63:D$84,$AV$29)&lt;1),$AV$29,IF(AND(D$46=6,$AW$29&gt;0,COUNTIF(D$63:D$84,$AW$29)&lt;1),$AW$29,""))))))</f>
        <v>CCI</v>
      </c>
      <c r="E61" s="27" t="str">
        <f t="shared" ref="E61:AH61" si="55">IF(AND(E$46=1,$AR$29&gt;0,COUNTIF(E$63:E$84,$AR$29)&lt;1),$AR$29,IF(AND(E$46=2,$AS$29&gt;0,COUNTIF(E$63:E$84,$AS$29)&lt;1),$AS$29,IF(AND(E$46=3,$AT$29&gt;0,COUNTIF(E$63:E$84,$AT$29)&lt;1),$AT$29,IF(AND(E$46=4,$AU$29&gt;0,COUNTIF(E$63:E$84,$AU$29)&lt;1),$AU$29,IF(AND(E$46=5,$AV$29&gt;0,COUNTIF(E$63:E$84,$AV$29)&lt;1),$AV$29,IF(AND(E$46=6,$AW$29&gt;0,COUNTIF(E$63:E$84,$AW$29)&lt;1),$AW$29,""))))))</f>
        <v>DDJ</v>
      </c>
      <c r="F61" s="27" t="str">
        <f t="shared" si="55"/>
        <v>DDJ</v>
      </c>
      <c r="G61" s="27" t="str">
        <f t="shared" si="55"/>
        <v>EEH</v>
      </c>
      <c r="H61" s="32" t="str">
        <f t="shared" si="55"/>
        <v>EEH</v>
      </c>
      <c r="I61" s="32" t="str">
        <f t="shared" si="55"/>
        <v>AAH</v>
      </c>
      <c r="J61" s="27" t="str">
        <f t="shared" si="55"/>
        <v>AAH</v>
      </c>
      <c r="K61" s="17" t="str">
        <f t="shared" si="55"/>
        <v>BBI</v>
      </c>
      <c r="L61" s="18" t="str">
        <f t="shared" si="55"/>
        <v>BBI</v>
      </c>
      <c r="M61" s="33" t="str">
        <f t="shared" si="55"/>
        <v>CCI</v>
      </c>
      <c r="N61" s="27" t="str">
        <f t="shared" si="55"/>
        <v>CCI</v>
      </c>
      <c r="O61" s="32" t="str">
        <f t="shared" si="55"/>
        <v>DDJ</v>
      </c>
      <c r="P61" s="27" t="str">
        <f t="shared" si="55"/>
        <v>DDJ</v>
      </c>
      <c r="Q61" s="32" t="str">
        <f t="shared" si="55"/>
        <v>EEH</v>
      </c>
      <c r="R61" s="32" t="str">
        <f t="shared" si="55"/>
        <v>EEH</v>
      </c>
      <c r="S61" s="32" t="str">
        <f t="shared" si="55"/>
        <v>AAH</v>
      </c>
      <c r="T61" s="27" t="str">
        <f t="shared" si="55"/>
        <v>AAH</v>
      </c>
      <c r="U61" s="17" t="str">
        <f t="shared" si="55"/>
        <v>BBI</v>
      </c>
      <c r="V61" s="18" t="str">
        <f t="shared" si="55"/>
        <v>BBI</v>
      </c>
      <c r="W61" s="33" t="str">
        <f t="shared" si="55"/>
        <v>CCI</v>
      </c>
      <c r="X61" s="27" t="str">
        <f t="shared" si="55"/>
        <v>CCI</v>
      </c>
      <c r="Y61" s="32" t="str">
        <f t="shared" si="55"/>
        <v>DDJ</v>
      </c>
      <c r="Z61" s="33" t="str">
        <f t="shared" si="55"/>
        <v>DDJ</v>
      </c>
      <c r="AA61" s="33" t="str">
        <f t="shared" si="55"/>
        <v>EEH</v>
      </c>
      <c r="AB61" s="33" t="str">
        <f t="shared" si="55"/>
        <v>EEH</v>
      </c>
      <c r="AC61" s="27" t="str">
        <f t="shared" si="55"/>
        <v>AAH</v>
      </c>
      <c r="AD61" s="27" t="str">
        <f t="shared" si="55"/>
        <v>AAH</v>
      </c>
      <c r="AE61" s="17" t="str">
        <f t="shared" si="55"/>
        <v>BBI</v>
      </c>
      <c r="AF61" s="18" t="str">
        <f t="shared" si="55"/>
        <v>BBI</v>
      </c>
      <c r="AG61" s="18" t="str">
        <f t="shared" si="55"/>
        <v>CCI</v>
      </c>
      <c r="AH61" s="34" t="str">
        <f t="shared" si="55"/>
        <v>CCI</v>
      </c>
      <c r="AZ61" s="200"/>
      <c r="BA61" s="201"/>
      <c r="BB61" s="201"/>
      <c r="BC61" s="202"/>
    </row>
    <row r="62" spans="2:55" ht="12.95" customHeight="1" thickBot="1">
      <c r="B62" s="152"/>
      <c r="C62" s="158"/>
      <c r="D62" s="38" t="str">
        <f>IF(AND(D$46=1,$AR$30&gt;0,COUNTIF(D$63:D$84,$AR$30)&lt;1),$AR$30,IF(AND(D$46=2,$AS$30&gt;0,COUNTIF(D$63:D$84,$AS$30)&lt;1),$AS$30,IF(AND(D$46=3,$AT$30&gt;0,COUNTIF(D$63:D$84,$AT$30)&lt;1),$AT$30,IF(AND(D$46=4,$AU$30&gt;0,COUNTIF(D$63:D$84,$AU$30)&lt;1),$AU$30,IF(AND(D$46=5,$AV$30&gt;0,COUNTIF(D$63:D$84,$AV$30)&lt;1),$AV$30,IF(AND(D$46=6,$AW$30&gt;0,COUNTIF(D$63:D$84,$AW$30)&lt;1),$AW$30,""))))))</f>
        <v/>
      </c>
      <c r="E62" s="38" t="str">
        <f t="shared" ref="E62:AH62" si="56">IF(AND(E$46=1,$AR$30&gt;0,COUNTIF(E$63:E$84,$AR$30)&lt;1),$AR$30,IF(AND(E$46=2,$AS$30&gt;0,COUNTIF(E$63:E$84,$AS$30)&lt;1),$AS$30,IF(AND(E$46=3,$AT$30&gt;0,COUNTIF(E$63:E$84,$AT$30)&lt;1),$AT$30,IF(AND(E$46=4,$AU$30&gt;0,COUNTIF(E$63:E$84,$AU$30)&lt;1),$AU$30,IF(AND(E$46=5,$AV$30&gt;0,COUNTIF(E$63:E$84,$AV$30)&lt;1),$AV$30,IF(AND(E$46=6,$AW$30&gt;0,COUNTIF(E$63:E$84,$AW$30)&lt;1),$AW$30,""))))))</f>
        <v/>
      </c>
      <c r="F62" s="38" t="str">
        <f t="shared" si="56"/>
        <v/>
      </c>
      <c r="G62" s="38" t="str">
        <f t="shared" si="56"/>
        <v/>
      </c>
      <c r="H62" s="39" t="str">
        <f t="shared" si="56"/>
        <v/>
      </c>
      <c r="I62" s="39" t="str">
        <f t="shared" si="56"/>
        <v/>
      </c>
      <c r="J62" s="38" t="str">
        <f t="shared" si="56"/>
        <v/>
      </c>
      <c r="K62" s="40" t="str">
        <f t="shared" si="56"/>
        <v/>
      </c>
      <c r="L62" s="38" t="str">
        <f t="shared" si="56"/>
        <v/>
      </c>
      <c r="M62" s="40" t="str">
        <f t="shared" si="56"/>
        <v/>
      </c>
      <c r="N62" s="38" t="str">
        <f t="shared" si="56"/>
        <v/>
      </c>
      <c r="O62" s="38" t="str">
        <f t="shared" si="56"/>
        <v/>
      </c>
      <c r="P62" s="38" t="str">
        <f t="shared" si="56"/>
        <v/>
      </c>
      <c r="Q62" s="39" t="str">
        <f t="shared" si="56"/>
        <v/>
      </c>
      <c r="R62" s="39" t="str">
        <f t="shared" si="56"/>
        <v/>
      </c>
      <c r="S62" s="39" t="str">
        <f t="shared" si="56"/>
        <v/>
      </c>
      <c r="T62" s="38" t="str">
        <f t="shared" si="56"/>
        <v/>
      </c>
      <c r="U62" s="40" t="str">
        <f t="shared" si="56"/>
        <v/>
      </c>
      <c r="V62" s="38" t="str">
        <f t="shared" si="56"/>
        <v/>
      </c>
      <c r="W62" s="40" t="str">
        <f t="shared" si="56"/>
        <v/>
      </c>
      <c r="X62" s="38" t="str">
        <f t="shared" si="56"/>
        <v/>
      </c>
      <c r="Y62" s="38" t="str">
        <f t="shared" si="56"/>
        <v/>
      </c>
      <c r="Z62" s="40" t="str">
        <f t="shared" si="56"/>
        <v/>
      </c>
      <c r="AA62" s="40" t="str">
        <f t="shared" si="56"/>
        <v/>
      </c>
      <c r="AB62" s="40" t="str">
        <f t="shared" si="56"/>
        <v/>
      </c>
      <c r="AC62" s="38" t="str">
        <f t="shared" si="56"/>
        <v/>
      </c>
      <c r="AD62" s="38" t="str">
        <f t="shared" si="56"/>
        <v/>
      </c>
      <c r="AE62" s="40" t="str">
        <f t="shared" si="56"/>
        <v/>
      </c>
      <c r="AF62" s="40" t="str">
        <f t="shared" si="56"/>
        <v/>
      </c>
      <c r="AG62" s="40" t="str">
        <f t="shared" si="56"/>
        <v/>
      </c>
      <c r="AH62" s="41" t="str">
        <f t="shared" si="56"/>
        <v/>
      </c>
      <c r="AZ62" s="200"/>
      <c r="BA62" s="201"/>
      <c r="BB62" s="201"/>
      <c r="BC62" s="202"/>
    </row>
    <row r="63" spans="2:55" ht="12.95" customHeight="1" thickTop="1">
      <c r="B63" s="167" t="s">
        <v>31</v>
      </c>
      <c r="C63" s="168"/>
      <c r="D63" s="25"/>
      <c r="E63" s="25"/>
      <c r="F63" s="25"/>
      <c r="G63" s="25"/>
      <c r="H63" s="42"/>
      <c r="I63" s="25"/>
      <c r="J63" s="25"/>
      <c r="K63" s="25"/>
      <c r="L63" s="42"/>
      <c r="M63" s="42"/>
      <c r="N63" s="25"/>
      <c r="O63" s="42"/>
      <c r="P63" s="25"/>
      <c r="Q63" s="25"/>
      <c r="R63" s="42"/>
      <c r="S63" s="42"/>
      <c r="T63" s="25"/>
      <c r="U63" s="25"/>
      <c r="V63" s="25"/>
      <c r="W63" s="25"/>
      <c r="X63" s="42"/>
      <c r="Y63" s="25"/>
      <c r="Z63" s="42"/>
      <c r="AA63" s="25"/>
      <c r="AB63" s="43"/>
      <c r="AC63" s="25"/>
      <c r="AD63" s="25"/>
      <c r="AE63" s="25"/>
      <c r="AF63" s="21"/>
      <c r="AG63" s="64"/>
      <c r="AH63" s="44"/>
      <c r="AZ63" s="200"/>
      <c r="BA63" s="201"/>
      <c r="BB63" s="201"/>
      <c r="BC63" s="202"/>
    </row>
    <row r="64" spans="2:55" ht="12.95" customHeight="1">
      <c r="B64" s="169"/>
      <c r="C64" s="170"/>
      <c r="D64" s="25"/>
      <c r="E64" s="25"/>
      <c r="F64" s="25"/>
      <c r="G64" s="25"/>
      <c r="H64" s="42"/>
      <c r="I64" s="25"/>
      <c r="J64" s="25"/>
      <c r="K64" s="45"/>
      <c r="L64" s="46"/>
      <c r="M64" s="46"/>
      <c r="N64" s="47"/>
      <c r="O64" s="48"/>
      <c r="P64" s="45"/>
      <c r="Q64" s="47"/>
      <c r="R64" s="48"/>
      <c r="S64" s="47"/>
      <c r="T64" s="47"/>
      <c r="U64" s="47"/>
      <c r="V64" s="47"/>
      <c r="W64" s="47"/>
      <c r="X64" s="47"/>
      <c r="Y64" s="47"/>
      <c r="Z64" s="47"/>
      <c r="AA64" s="46"/>
      <c r="AB64" s="46"/>
      <c r="AC64" s="46"/>
      <c r="AD64" s="46"/>
      <c r="AE64" s="47"/>
      <c r="AF64" s="25"/>
      <c r="AG64" s="35"/>
      <c r="AH64" s="26"/>
      <c r="AZ64" s="200"/>
      <c r="BA64" s="201"/>
      <c r="BB64" s="201"/>
      <c r="BC64" s="202"/>
    </row>
    <row r="65" spans="2:55" ht="12.95" customHeight="1">
      <c r="B65" s="169"/>
      <c r="C65" s="170"/>
      <c r="D65" s="25"/>
      <c r="E65" s="25"/>
      <c r="F65" s="25"/>
      <c r="G65" s="25"/>
      <c r="H65" s="42"/>
      <c r="I65" s="25"/>
      <c r="J65" s="25"/>
      <c r="K65" s="25"/>
      <c r="L65" s="25"/>
      <c r="M65" s="25"/>
      <c r="N65" s="25"/>
      <c r="O65" s="48"/>
      <c r="P65" s="45"/>
      <c r="Q65" s="47"/>
      <c r="R65" s="48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25"/>
      <c r="AG65" s="35"/>
      <c r="AH65" s="26"/>
      <c r="AZ65" s="200"/>
      <c r="BA65" s="201"/>
      <c r="BB65" s="201"/>
      <c r="BC65" s="202"/>
    </row>
    <row r="66" spans="2:55" ht="12.95" customHeight="1">
      <c r="B66" s="169"/>
      <c r="C66" s="170"/>
      <c r="D66" s="25"/>
      <c r="E66" s="25"/>
      <c r="F66" s="25"/>
      <c r="G66" s="25"/>
      <c r="H66" s="42"/>
      <c r="I66" s="25"/>
      <c r="J66" s="25"/>
      <c r="K66" s="45"/>
      <c r="L66" s="46"/>
      <c r="M66" s="46"/>
      <c r="N66" s="47"/>
      <c r="O66" s="48"/>
      <c r="P66" s="45"/>
      <c r="Q66" s="47"/>
      <c r="R66" s="48"/>
      <c r="S66" s="47"/>
      <c r="T66" s="47"/>
      <c r="U66" s="47"/>
      <c r="V66" s="47"/>
      <c r="W66" s="47"/>
      <c r="X66" s="47"/>
      <c r="Y66" s="47"/>
      <c r="Z66" s="47"/>
      <c r="AA66" s="45"/>
      <c r="AB66" s="46"/>
      <c r="AC66" s="47"/>
      <c r="AD66" s="47"/>
      <c r="AE66" s="47"/>
      <c r="AF66" s="25"/>
      <c r="AG66" s="35"/>
      <c r="AH66" s="26"/>
      <c r="AZ66" s="200"/>
      <c r="BA66" s="201"/>
      <c r="BB66" s="201"/>
      <c r="BC66" s="202"/>
    </row>
    <row r="67" spans="2:55" ht="12.95" customHeight="1">
      <c r="B67" s="169"/>
      <c r="C67" s="170"/>
      <c r="D67" s="25"/>
      <c r="E67" s="25"/>
      <c r="F67" s="25"/>
      <c r="G67" s="25"/>
      <c r="H67" s="42"/>
      <c r="I67" s="25"/>
      <c r="J67" s="25"/>
      <c r="K67" s="45"/>
      <c r="L67" s="46"/>
      <c r="M67" s="46"/>
      <c r="N67" s="47"/>
      <c r="O67" s="48"/>
      <c r="P67" s="45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6"/>
      <c r="AB67" s="46"/>
      <c r="AC67" s="47"/>
      <c r="AD67" s="47"/>
      <c r="AE67" s="47"/>
      <c r="AF67" s="25"/>
      <c r="AG67" s="35"/>
      <c r="AH67" s="26"/>
      <c r="AZ67" s="200"/>
      <c r="BA67" s="201"/>
      <c r="BB67" s="201"/>
      <c r="BC67" s="202"/>
    </row>
    <row r="68" spans="2:55" ht="12.95" customHeight="1">
      <c r="B68" s="169"/>
      <c r="C68" s="170"/>
      <c r="D68" s="25"/>
      <c r="E68" s="25"/>
      <c r="F68" s="25"/>
      <c r="G68" s="25"/>
      <c r="H68" s="42"/>
      <c r="I68" s="25"/>
      <c r="J68" s="25"/>
      <c r="K68" s="45"/>
      <c r="L68" s="46"/>
      <c r="M68" s="46"/>
      <c r="N68" s="47"/>
      <c r="O68" s="48"/>
      <c r="P68" s="45"/>
      <c r="Q68" s="47"/>
      <c r="R68" s="48"/>
      <c r="S68" s="47"/>
      <c r="T68" s="47"/>
      <c r="U68" s="47"/>
      <c r="V68" s="47"/>
      <c r="W68" s="47"/>
      <c r="X68" s="47"/>
      <c r="Y68" s="47"/>
      <c r="Z68" s="47"/>
      <c r="AA68" s="45"/>
      <c r="AB68" s="46"/>
      <c r="AC68" s="47"/>
      <c r="AD68" s="47"/>
      <c r="AE68" s="47"/>
      <c r="AF68" s="25"/>
      <c r="AG68" s="35"/>
      <c r="AH68" s="26"/>
      <c r="AZ68" s="200"/>
      <c r="BA68" s="201"/>
      <c r="BB68" s="201"/>
      <c r="BC68" s="202"/>
    </row>
    <row r="69" spans="2:55" ht="12.95" customHeight="1">
      <c r="B69" s="169"/>
      <c r="C69" s="170"/>
      <c r="D69" s="25"/>
      <c r="E69" s="25"/>
      <c r="F69" s="25"/>
      <c r="G69" s="25"/>
      <c r="H69" s="42"/>
      <c r="I69" s="25"/>
      <c r="J69" s="25"/>
      <c r="K69" s="45"/>
      <c r="L69" s="46"/>
      <c r="M69" s="46"/>
      <c r="N69" s="47"/>
      <c r="O69" s="48"/>
      <c r="P69" s="45"/>
      <c r="Q69" s="47"/>
      <c r="R69" s="48"/>
      <c r="S69" s="45"/>
      <c r="T69" s="46"/>
      <c r="U69" s="47"/>
      <c r="V69" s="45"/>
      <c r="W69" s="47"/>
      <c r="X69" s="48"/>
      <c r="Y69" s="45"/>
      <c r="Z69" s="47"/>
      <c r="AA69" s="45"/>
      <c r="AB69" s="46"/>
      <c r="AC69" s="47"/>
      <c r="AD69" s="47"/>
      <c r="AE69" s="47"/>
      <c r="AF69" s="25"/>
      <c r="AG69" s="35"/>
      <c r="AH69" s="26"/>
      <c r="AZ69" s="200"/>
      <c r="BA69" s="201"/>
      <c r="BB69" s="201"/>
      <c r="BC69" s="202"/>
    </row>
    <row r="70" spans="2:55" ht="12.95" customHeight="1">
      <c r="B70" s="169"/>
      <c r="C70" s="170"/>
      <c r="D70" s="25"/>
      <c r="E70" s="25"/>
      <c r="F70" s="25"/>
      <c r="G70" s="25"/>
      <c r="H70" s="42"/>
      <c r="I70" s="25"/>
      <c r="J70" s="25"/>
      <c r="K70" s="46"/>
      <c r="L70" s="46"/>
      <c r="M70" s="46"/>
      <c r="N70" s="47"/>
      <c r="O70" s="48"/>
      <c r="P70" s="45"/>
      <c r="Q70" s="47"/>
      <c r="R70" s="48"/>
      <c r="S70" s="45"/>
      <c r="T70" s="46"/>
      <c r="U70" s="47"/>
      <c r="V70" s="45"/>
      <c r="W70" s="47"/>
      <c r="X70" s="48"/>
      <c r="Y70" s="47"/>
      <c r="Z70" s="47"/>
      <c r="AA70" s="47"/>
      <c r="AB70" s="47"/>
      <c r="AC70" s="47"/>
      <c r="AD70" s="47"/>
      <c r="AE70" s="47"/>
      <c r="AF70" s="25"/>
      <c r="AG70" s="35"/>
      <c r="AH70" s="26"/>
      <c r="AZ70" s="200"/>
      <c r="BA70" s="201"/>
      <c r="BB70" s="201"/>
      <c r="BC70" s="202"/>
    </row>
    <row r="71" spans="2:55" ht="12.95" customHeight="1">
      <c r="B71" s="169"/>
      <c r="C71" s="170"/>
      <c r="D71" s="47"/>
      <c r="E71" s="47"/>
      <c r="F71" s="47"/>
      <c r="G71" s="47"/>
      <c r="H71" s="45"/>
      <c r="I71" s="46"/>
      <c r="J71" s="47"/>
      <c r="K71" s="45"/>
      <c r="L71" s="46"/>
      <c r="M71" s="46"/>
      <c r="N71" s="47"/>
      <c r="O71" s="48"/>
      <c r="P71" s="45"/>
      <c r="Q71" s="47"/>
      <c r="R71" s="48"/>
      <c r="S71" s="45"/>
      <c r="T71" s="46"/>
      <c r="U71" s="47"/>
      <c r="V71" s="45"/>
      <c r="W71" s="47"/>
      <c r="X71" s="48"/>
      <c r="Y71" s="45"/>
      <c r="Z71" s="47"/>
      <c r="AA71" s="45"/>
      <c r="AB71" s="46"/>
      <c r="AC71" s="47"/>
      <c r="AD71" s="47"/>
      <c r="AE71" s="47"/>
      <c r="AF71" s="25"/>
      <c r="AG71" s="35"/>
      <c r="AH71" s="26"/>
      <c r="AZ71" s="200"/>
      <c r="BA71" s="201"/>
      <c r="BB71" s="201"/>
      <c r="BC71" s="202"/>
    </row>
    <row r="72" spans="2:55" ht="12.95" customHeight="1">
      <c r="B72" s="169"/>
      <c r="C72" s="170"/>
      <c r="D72" s="47"/>
      <c r="E72" s="47"/>
      <c r="F72" s="47"/>
      <c r="G72" s="47"/>
      <c r="H72" s="45"/>
      <c r="I72" s="46"/>
      <c r="J72" s="47"/>
      <c r="K72" s="45"/>
      <c r="L72" s="46"/>
      <c r="M72" s="46"/>
      <c r="N72" s="47"/>
      <c r="O72" s="48"/>
      <c r="P72" s="45"/>
      <c r="Q72" s="47"/>
      <c r="R72" s="48"/>
      <c r="S72" s="45"/>
      <c r="T72" s="46"/>
      <c r="U72" s="47"/>
      <c r="V72" s="45"/>
      <c r="W72" s="47"/>
      <c r="X72" s="48"/>
      <c r="Y72" s="45"/>
      <c r="Z72" s="47"/>
      <c r="AA72" s="45"/>
      <c r="AB72" s="46"/>
      <c r="AC72" s="47"/>
      <c r="AD72" s="47"/>
      <c r="AE72" s="47"/>
      <c r="AF72" s="25"/>
      <c r="AG72" s="35"/>
      <c r="AH72" s="26"/>
      <c r="AZ72" s="200"/>
      <c r="BA72" s="201"/>
      <c r="BB72" s="201"/>
      <c r="BC72" s="202"/>
    </row>
    <row r="73" spans="2:55" ht="12.95" customHeight="1">
      <c r="B73" s="169"/>
      <c r="C73" s="170"/>
      <c r="D73" s="47"/>
      <c r="E73" s="47"/>
      <c r="F73" s="47"/>
      <c r="G73" s="47"/>
      <c r="H73" s="48"/>
      <c r="I73" s="46"/>
      <c r="J73" s="47"/>
      <c r="K73" s="45"/>
      <c r="L73" s="46"/>
      <c r="M73" s="46"/>
      <c r="N73" s="47"/>
      <c r="O73" s="48"/>
      <c r="P73" s="45"/>
      <c r="Q73" s="47"/>
      <c r="R73" s="48"/>
      <c r="S73" s="45"/>
      <c r="T73" s="46"/>
      <c r="U73" s="47"/>
      <c r="V73" s="45"/>
      <c r="W73" s="47"/>
      <c r="X73" s="48"/>
      <c r="Y73" s="45"/>
      <c r="Z73" s="47"/>
      <c r="AA73" s="45"/>
      <c r="AB73" s="46"/>
      <c r="AC73" s="47"/>
      <c r="AD73" s="47"/>
      <c r="AE73" s="47"/>
      <c r="AF73" s="25"/>
      <c r="AG73" s="35"/>
      <c r="AH73" s="26"/>
    </row>
    <row r="74" spans="2:55" ht="12.95" customHeight="1">
      <c r="B74" s="169"/>
      <c r="C74" s="170"/>
      <c r="D74" s="47"/>
      <c r="E74" s="47"/>
      <c r="F74" s="47"/>
      <c r="G74" s="47"/>
      <c r="H74" s="48"/>
      <c r="I74" s="46"/>
      <c r="J74" s="47"/>
      <c r="K74" s="45"/>
      <c r="L74" s="46"/>
      <c r="M74" s="46"/>
      <c r="N74" s="47"/>
      <c r="O74" s="48"/>
      <c r="P74" s="45"/>
      <c r="Q74" s="47"/>
      <c r="R74" s="48"/>
      <c r="S74" s="45"/>
      <c r="T74" s="46"/>
      <c r="U74" s="47"/>
      <c r="V74" s="45"/>
      <c r="W74" s="47"/>
      <c r="X74" s="48"/>
      <c r="Y74" s="45"/>
      <c r="Z74" s="47"/>
      <c r="AA74" s="45"/>
      <c r="AB74" s="46"/>
      <c r="AC74" s="47"/>
      <c r="AD74" s="47"/>
      <c r="AE74" s="47"/>
      <c r="AF74" s="47"/>
      <c r="AG74" s="46"/>
      <c r="AH74" s="49"/>
    </row>
    <row r="75" spans="2:55" ht="12.95" customHeight="1" thickBot="1">
      <c r="B75" s="171"/>
      <c r="C75" s="172"/>
      <c r="D75" s="50"/>
      <c r="E75" s="50"/>
      <c r="F75" s="50"/>
      <c r="G75" s="50"/>
      <c r="H75" s="51"/>
      <c r="I75" s="52"/>
      <c r="J75" s="50"/>
      <c r="K75" s="53"/>
      <c r="L75" s="52"/>
      <c r="M75" s="52"/>
      <c r="N75" s="50"/>
      <c r="O75" s="51"/>
      <c r="P75" s="53"/>
      <c r="Q75" s="50"/>
      <c r="R75" s="51"/>
      <c r="S75" s="53"/>
      <c r="T75" s="52"/>
      <c r="U75" s="50"/>
      <c r="V75" s="53"/>
      <c r="W75" s="50"/>
      <c r="X75" s="51"/>
      <c r="Y75" s="53"/>
      <c r="Z75" s="50"/>
      <c r="AA75" s="53"/>
      <c r="AB75" s="52"/>
      <c r="AC75" s="50"/>
      <c r="AD75" s="50"/>
      <c r="AE75" s="50"/>
      <c r="AF75" s="50"/>
      <c r="AG75" s="52"/>
      <c r="AH75" s="54"/>
    </row>
    <row r="76" spans="2:55" ht="12.95" customHeight="1">
      <c r="B76" s="183" t="s">
        <v>30</v>
      </c>
      <c r="C76" s="184"/>
      <c r="D76" s="25"/>
      <c r="E76" s="25"/>
      <c r="F76" s="25"/>
      <c r="G76" s="25"/>
      <c r="H76" s="42"/>
      <c r="I76" s="25"/>
      <c r="J76" s="25"/>
      <c r="K76" s="42"/>
      <c r="L76" s="25"/>
      <c r="M76" s="25"/>
      <c r="N76" s="25"/>
      <c r="O76" s="42"/>
      <c r="P76" s="25"/>
      <c r="Q76" s="25"/>
      <c r="R76" s="42"/>
      <c r="S76" s="42"/>
      <c r="T76" s="35"/>
      <c r="U76" s="25"/>
      <c r="V76" s="43"/>
      <c r="W76" s="25"/>
      <c r="X76" s="42"/>
      <c r="Y76" s="43"/>
      <c r="Z76" s="25"/>
      <c r="AA76" s="43"/>
      <c r="AB76" s="35"/>
      <c r="AC76" s="25"/>
      <c r="AD76" s="25"/>
      <c r="AE76" s="25"/>
      <c r="AF76" s="25"/>
      <c r="AG76" s="35"/>
      <c r="AH76" s="26"/>
    </row>
    <row r="77" spans="2:55" ht="12.95" customHeight="1">
      <c r="B77" s="169"/>
      <c r="C77" s="170"/>
      <c r="D77" s="47"/>
      <c r="E77" s="47"/>
      <c r="F77" s="47"/>
      <c r="G77" s="47"/>
      <c r="H77" s="48"/>
      <c r="I77" s="47"/>
      <c r="J77" s="47"/>
      <c r="K77" s="48"/>
      <c r="L77" s="47"/>
      <c r="M77" s="47"/>
      <c r="N77" s="47"/>
      <c r="O77" s="48"/>
      <c r="P77" s="47"/>
      <c r="Q77" s="47"/>
      <c r="R77" s="48"/>
      <c r="S77" s="48"/>
      <c r="T77" s="46"/>
      <c r="U77" s="47"/>
      <c r="V77" s="47"/>
      <c r="W77" s="47"/>
      <c r="X77" s="48"/>
      <c r="Y77" s="47"/>
      <c r="Z77" s="47"/>
      <c r="AA77" s="47"/>
      <c r="AB77" s="47"/>
      <c r="AC77" s="47"/>
      <c r="AD77" s="47"/>
      <c r="AE77" s="47"/>
      <c r="AF77" s="47"/>
      <c r="AG77" s="46"/>
      <c r="AH77" s="49"/>
    </row>
    <row r="78" spans="2:55" ht="12.95" customHeight="1">
      <c r="B78" s="169"/>
      <c r="C78" s="170"/>
      <c r="D78" s="47"/>
      <c r="E78" s="47"/>
      <c r="F78" s="47"/>
      <c r="G78" s="47"/>
      <c r="H78" s="48"/>
      <c r="I78" s="46"/>
      <c r="J78" s="47"/>
      <c r="K78" s="45"/>
      <c r="L78" s="46"/>
      <c r="M78" s="46"/>
      <c r="N78" s="47"/>
      <c r="O78" s="48"/>
      <c r="P78" s="45"/>
      <c r="Q78" s="47"/>
      <c r="R78" s="48"/>
      <c r="S78" s="45"/>
      <c r="T78" s="46"/>
      <c r="U78" s="47"/>
      <c r="V78" s="45"/>
      <c r="W78" s="47"/>
      <c r="X78" s="48"/>
      <c r="Y78" s="45"/>
      <c r="Z78" s="47"/>
      <c r="AA78" s="45"/>
      <c r="AB78" s="46"/>
      <c r="AC78" s="47"/>
      <c r="AD78" s="47"/>
      <c r="AE78" s="47"/>
      <c r="AF78" s="47"/>
      <c r="AG78" s="46"/>
      <c r="AH78" s="49"/>
    </row>
    <row r="79" spans="2:55" ht="12.95" customHeight="1">
      <c r="B79" s="169"/>
      <c r="C79" s="170"/>
      <c r="D79" s="47"/>
      <c r="E79" s="47"/>
      <c r="F79" s="47"/>
      <c r="G79" s="47"/>
      <c r="H79" s="48"/>
      <c r="I79" s="46"/>
      <c r="J79" s="47"/>
      <c r="K79" s="45"/>
      <c r="L79" s="46"/>
      <c r="M79" s="46"/>
      <c r="N79" s="47"/>
      <c r="O79" s="48"/>
      <c r="P79" s="45"/>
      <c r="Q79" s="47"/>
      <c r="R79" s="48"/>
      <c r="S79" s="45"/>
      <c r="T79" s="46"/>
      <c r="U79" s="47"/>
      <c r="V79" s="45"/>
      <c r="W79" s="47"/>
      <c r="X79" s="48"/>
      <c r="Y79" s="45"/>
      <c r="Z79" s="47"/>
      <c r="AA79" s="45"/>
      <c r="AB79" s="46"/>
      <c r="AC79" s="47"/>
      <c r="AD79" s="47"/>
      <c r="AE79" s="47"/>
      <c r="AF79" s="47"/>
      <c r="AG79" s="46"/>
      <c r="AH79" s="49"/>
    </row>
    <row r="80" spans="2:55" ht="12.95" customHeight="1">
      <c r="B80" s="169"/>
      <c r="C80" s="170"/>
      <c r="D80" s="47"/>
      <c r="E80" s="47"/>
      <c r="F80" s="47"/>
      <c r="G80" s="47"/>
      <c r="H80" s="48"/>
      <c r="I80" s="46"/>
      <c r="J80" s="47"/>
      <c r="K80" s="45"/>
      <c r="L80" s="46"/>
      <c r="M80" s="46"/>
      <c r="N80" s="47"/>
      <c r="O80" s="48"/>
      <c r="P80" s="45"/>
      <c r="Q80" s="47"/>
      <c r="R80" s="48"/>
      <c r="S80" s="45"/>
      <c r="T80" s="46"/>
      <c r="U80" s="47"/>
      <c r="V80" s="45"/>
      <c r="W80" s="47"/>
      <c r="X80" s="48"/>
      <c r="Y80" s="45"/>
      <c r="Z80" s="47"/>
      <c r="AA80" s="45"/>
      <c r="AB80" s="46"/>
      <c r="AC80" s="47"/>
      <c r="AD80" s="47"/>
      <c r="AE80" s="47"/>
      <c r="AF80" s="47"/>
      <c r="AG80" s="46"/>
      <c r="AH80" s="49"/>
    </row>
    <row r="81" spans="2:34" ht="12.95" customHeight="1">
      <c r="B81" s="169"/>
      <c r="C81" s="170"/>
      <c r="D81" s="47"/>
      <c r="E81" s="47"/>
      <c r="F81" s="47"/>
      <c r="G81" s="47"/>
      <c r="H81" s="48"/>
      <c r="I81" s="46"/>
      <c r="J81" s="47"/>
      <c r="K81" s="45"/>
      <c r="L81" s="46"/>
      <c r="M81" s="46"/>
      <c r="N81" s="47"/>
      <c r="O81" s="48"/>
      <c r="P81" s="45"/>
      <c r="Q81" s="47"/>
      <c r="R81" s="48"/>
      <c r="S81" s="45"/>
      <c r="T81" s="46"/>
      <c r="U81" s="47"/>
      <c r="V81" s="45"/>
      <c r="W81" s="47"/>
      <c r="X81" s="48"/>
      <c r="Y81" s="45"/>
      <c r="Z81" s="47"/>
      <c r="AA81" s="45"/>
      <c r="AB81" s="46"/>
      <c r="AC81" s="47"/>
      <c r="AD81" s="47"/>
      <c r="AE81" s="47"/>
      <c r="AF81" s="47"/>
      <c r="AG81" s="46"/>
      <c r="AH81" s="49"/>
    </row>
    <row r="82" spans="2:34" ht="12.95" customHeight="1">
      <c r="B82" s="169"/>
      <c r="C82" s="170"/>
      <c r="D82" s="23"/>
      <c r="E82" s="23"/>
      <c r="F82" s="23"/>
      <c r="G82" s="23"/>
      <c r="H82" s="36"/>
      <c r="I82" s="37"/>
      <c r="J82" s="23"/>
      <c r="K82" s="55"/>
      <c r="L82" s="37"/>
      <c r="M82" s="37"/>
      <c r="N82" s="23"/>
      <c r="O82" s="36"/>
      <c r="P82" s="55"/>
      <c r="Q82" s="23"/>
      <c r="R82" s="36"/>
      <c r="S82" s="55"/>
      <c r="T82" s="37"/>
      <c r="U82" s="23"/>
      <c r="V82" s="55"/>
      <c r="W82" s="23"/>
      <c r="X82" s="36"/>
      <c r="Y82" s="55"/>
      <c r="Z82" s="23"/>
      <c r="AA82" s="55"/>
      <c r="AB82" s="37"/>
      <c r="AC82" s="23"/>
      <c r="AD82" s="23"/>
      <c r="AE82" s="23"/>
      <c r="AF82" s="23"/>
      <c r="AG82" s="37"/>
      <c r="AH82" s="24"/>
    </row>
    <row r="83" spans="2:34" ht="12.95" customHeight="1">
      <c r="B83" s="169"/>
      <c r="C83" s="170"/>
      <c r="D83" s="23"/>
      <c r="E83" s="23"/>
      <c r="F83" s="23"/>
      <c r="G83" s="23"/>
      <c r="H83" s="36"/>
      <c r="I83" s="37"/>
      <c r="J83" s="23"/>
      <c r="K83" s="55"/>
      <c r="L83" s="37"/>
      <c r="M83" s="37"/>
      <c r="N83" s="23"/>
      <c r="O83" s="36"/>
      <c r="P83" s="55"/>
      <c r="Q83" s="23"/>
      <c r="R83" s="36"/>
      <c r="S83" s="55"/>
      <c r="T83" s="37"/>
      <c r="U83" s="23"/>
      <c r="V83" s="55"/>
      <c r="W83" s="23"/>
      <c r="X83" s="36"/>
      <c r="Y83" s="55"/>
      <c r="Z83" s="23"/>
      <c r="AA83" s="55"/>
      <c r="AB83" s="37"/>
      <c r="AC83" s="23"/>
      <c r="AD83" s="23"/>
      <c r="AE83" s="23"/>
      <c r="AF83" s="23"/>
      <c r="AG83" s="37"/>
      <c r="AH83" s="24"/>
    </row>
    <row r="84" spans="2:34" ht="12.95" customHeight="1" thickBot="1">
      <c r="B84" s="185"/>
      <c r="C84" s="186"/>
      <c r="D84" s="56"/>
      <c r="E84" s="56"/>
      <c r="F84" s="56"/>
      <c r="G84" s="56"/>
      <c r="H84" s="57"/>
      <c r="I84" s="58"/>
      <c r="J84" s="56"/>
      <c r="K84" s="59"/>
      <c r="L84" s="58"/>
      <c r="M84" s="58"/>
      <c r="N84" s="56"/>
      <c r="O84" s="57"/>
      <c r="P84" s="59"/>
      <c r="Q84" s="56"/>
      <c r="R84" s="57"/>
      <c r="S84" s="59"/>
      <c r="T84" s="58"/>
      <c r="U84" s="56"/>
      <c r="V84" s="59"/>
      <c r="W84" s="56"/>
      <c r="X84" s="57"/>
      <c r="Y84" s="59"/>
      <c r="Z84" s="56"/>
      <c r="AA84" s="59"/>
      <c r="AB84" s="58"/>
      <c r="AC84" s="56"/>
      <c r="AD84" s="56"/>
      <c r="AE84" s="56"/>
      <c r="AF84" s="56"/>
      <c r="AG84" s="58"/>
      <c r="AH84" s="60"/>
    </row>
    <row r="85" spans="2:34" ht="12.95" customHeight="1" thickTop="1"/>
    <row r="91" spans="2:34" ht="12.95" customHeight="1">
      <c r="E91" s="97"/>
    </row>
    <row r="92" spans="2:34" ht="12.95" customHeight="1">
      <c r="B92" s="62"/>
    </row>
    <row r="93" spans="2:34" ht="12.95" customHeight="1">
      <c r="G93" s="98"/>
    </row>
    <row r="94" spans="2:34" ht="12.95" customHeight="1">
      <c r="G94" s="98"/>
    </row>
  </sheetData>
  <mergeCells count="155">
    <mergeCell ref="AZ71:AZ72"/>
    <mergeCell ref="BA71:BA72"/>
    <mergeCell ref="BB71:BB72"/>
    <mergeCell ref="BC71:BC72"/>
    <mergeCell ref="AZ11:AZ13"/>
    <mergeCell ref="BA11:BA13"/>
    <mergeCell ref="BB11:BB13"/>
    <mergeCell ref="BC11:BC13"/>
    <mergeCell ref="AZ67:AZ68"/>
    <mergeCell ref="BA67:BA68"/>
    <mergeCell ref="BB67:BB68"/>
    <mergeCell ref="BC67:BC68"/>
    <mergeCell ref="AZ69:AZ70"/>
    <mergeCell ref="BA69:BA70"/>
    <mergeCell ref="BB69:BB70"/>
    <mergeCell ref="BC69:BC70"/>
    <mergeCell ref="AZ63:AZ64"/>
    <mergeCell ref="BA63:BA64"/>
    <mergeCell ref="BB63:BB64"/>
    <mergeCell ref="BC63:BC64"/>
    <mergeCell ref="AZ65:AZ66"/>
    <mergeCell ref="BA65:BA66"/>
    <mergeCell ref="BB65:BB66"/>
    <mergeCell ref="BC65:BC66"/>
    <mergeCell ref="AZ59:AZ60"/>
    <mergeCell ref="BA59:BA60"/>
    <mergeCell ref="BB59:BB60"/>
    <mergeCell ref="BC59:BC60"/>
    <mergeCell ref="AZ61:AZ62"/>
    <mergeCell ref="BA61:BA62"/>
    <mergeCell ref="BB61:BB62"/>
    <mergeCell ref="BC61:BC62"/>
    <mergeCell ref="AZ55:AZ56"/>
    <mergeCell ref="BA55:BA56"/>
    <mergeCell ref="BB55:BB56"/>
    <mergeCell ref="BC55:BC56"/>
    <mergeCell ref="AZ57:AZ58"/>
    <mergeCell ref="BA57:BA58"/>
    <mergeCell ref="BB57:BB58"/>
    <mergeCell ref="BC57:BC58"/>
    <mergeCell ref="AZ51:AZ52"/>
    <mergeCell ref="BA51:BA52"/>
    <mergeCell ref="BB51:BB52"/>
    <mergeCell ref="BC51:BC52"/>
    <mergeCell ref="AZ53:AZ54"/>
    <mergeCell ref="BA53:BA54"/>
    <mergeCell ref="BB53:BB54"/>
    <mergeCell ref="BC53:BC54"/>
    <mergeCell ref="AZ47:AZ48"/>
    <mergeCell ref="BA47:BA48"/>
    <mergeCell ref="BB47:BB48"/>
    <mergeCell ref="BC47:BC48"/>
    <mergeCell ref="AZ49:AZ50"/>
    <mergeCell ref="BA49:BA50"/>
    <mergeCell ref="BB49:BB50"/>
    <mergeCell ref="BC49:BC50"/>
    <mergeCell ref="AZ43:AZ44"/>
    <mergeCell ref="BA43:BA44"/>
    <mergeCell ref="BB43:BB44"/>
    <mergeCell ref="BC43:BC44"/>
    <mergeCell ref="AZ45:AZ46"/>
    <mergeCell ref="BA45:BA46"/>
    <mergeCell ref="BB45:BB46"/>
    <mergeCell ref="BC45:BC46"/>
    <mergeCell ref="AZ39:AZ40"/>
    <mergeCell ref="BA39:BA40"/>
    <mergeCell ref="BB39:BB40"/>
    <mergeCell ref="BC39:BC40"/>
    <mergeCell ref="AZ41:AZ42"/>
    <mergeCell ref="BA41:BA42"/>
    <mergeCell ref="BB41:BB42"/>
    <mergeCell ref="BC41:BC42"/>
    <mergeCell ref="AZ35:AZ36"/>
    <mergeCell ref="BA35:BA36"/>
    <mergeCell ref="BB35:BB36"/>
    <mergeCell ref="BC35:BC36"/>
    <mergeCell ref="AZ37:AZ38"/>
    <mergeCell ref="BA37:BA38"/>
    <mergeCell ref="BB37:BB38"/>
    <mergeCell ref="BC37:BC38"/>
    <mergeCell ref="AZ31:AZ32"/>
    <mergeCell ref="BA31:BA32"/>
    <mergeCell ref="BB31:BB32"/>
    <mergeCell ref="BC31:BC32"/>
    <mergeCell ref="AZ33:AZ34"/>
    <mergeCell ref="BA33:BA34"/>
    <mergeCell ref="BB33:BB34"/>
    <mergeCell ref="BC33:BC34"/>
    <mergeCell ref="AZ27:AZ28"/>
    <mergeCell ref="BA27:BA28"/>
    <mergeCell ref="BB27:BB28"/>
    <mergeCell ref="BC27:BC28"/>
    <mergeCell ref="AZ29:AZ30"/>
    <mergeCell ref="BA29:BA30"/>
    <mergeCell ref="BB29:BB30"/>
    <mergeCell ref="BC29:BC30"/>
    <mergeCell ref="AZ23:AZ24"/>
    <mergeCell ref="BA23:BA24"/>
    <mergeCell ref="BB23:BB24"/>
    <mergeCell ref="BC23:BC24"/>
    <mergeCell ref="AZ25:AZ26"/>
    <mergeCell ref="BA25:BA26"/>
    <mergeCell ref="BB25:BB26"/>
    <mergeCell ref="BC25:BC26"/>
    <mergeCell ref="AZ19:AZ20"/>
    <mergeCell ref="BA19:BA20"/>
    <mergeCell ref="BB19:BB20"/>
    <mergeCell ref="BC19:BC20"/>
    <mergeCell ref="AZ21:AZ22"/>
    <mergeCell ref="BA21:BA22"/>
    <mergeCell ref="BB21:BB22"/>
    <mergeCell ref="BC21:BC22"/>
    <mergeCell ref="AZ15:AZ16"/>
    <mergeCell ref="BA15:BA16"/>
    <mergeCell ref="BB15:BB16"/>
    <mergeCell ref="BC15:BC16"/>
    <mergeCell ref="AZ17:AZ18"/>
    <mergeCell ref="BA17:BA18"/>
    <mergeCell ref="BB17:BB18"/>
    <mergeCell ref="BC17:BC18"/>
    <mergeCell ref="AT11:AT12"/>
    <mergeCell ref="AU11:AU12"/>
    <mergeCell ref="AV11:AV12"/>
    <mergeCell ref="AW11:AW12"/>
    <mergeCell ref="AO13:AQ14"/>
    <mergeCell ref="AR11:AR12"/>
    <mergeCell ref="AQ23:AQ24"/>
    <mergeCell ref="AQ25:AQ26"/>
    <mergeCell ref="AQ27:AQ28"/>
    <mergeCell ref="AQ15:AQ16"/>
    <mergeCell ref="B76:C84"/>
    <mergeCell ref="B29:B45"/>
    <mergeCell ref="C30:C31"/>
    <mergeCell ref="C32:C39"/>
    <mergeCell ref="C40:C45"/>
    <mergeCell ref="B46:B62"/>
    <mergeCell ref="C47:C48"/>
    <mergeCell ref="C49:C56"/>
    <mergeCell ref="C57:C62"/>
    <mergeCell ref="B9:C9"/>
    <mergeCell ref="B10:C11"/>
    <mergeCell ref="B12:B28"/>
    <mergeCell ref="C13:C14"/>
    <mergeCell ref="C15:C22"/>
    <mergeCell ref="C23:C28"/>
    <mergeCell ref="AO32:AQ33"/>
    <mergeCell ref="AS32:AS33"/>
    <mergeCell ref="B63:C75"/>
    <mergeCell ref="AQ19:AQ20"/>
    <mergeCell ref="AQ21:AQ22"/>
    <mergeCell ref="AO15:AP22"/>
    <mergeCell ref="AO23:AP30"/>
    <mergeCell ref="AS11:AS12"/>
    <mergeCell ref="AQ29:AQ30"/>
    <mergeCell ref="AQ17:AQ18"/>
  </mergeCells>
  <conditionalFormatting sqref="D46:AH62">
    <cfRule type="expression" dxfId="381" priority="23">
      <formula>D$46=6</formula>
    </cfRule>
    <cfRule type="expression" dxfId="380" priority="24">
      <formula>D$46=5</formula>
    </cfRule>
    <cfRule type="expression" dxfId="379" priority="25">
      <formula>D$46=4</formula>
    </cfRule>
    <cfRule type="expression" dxfId="378" priority="26">
      <formula>D$46=3</formula>
    </cfRule>
    <cfRule type="expression" dxfId="377" priority="27">
      <formula>D$46=2</formula>
    </cfRule>
    <cfRule type="expression" dxfId="376" priority="28">
      <formula>D$46=1</formula>
    </cfRule>
  </conditionalFormatting>
  <conditionalFormatting sqref="D29:AH45">
    <cfRule type="expression" dxfId="375" priority="29">
      <formula>D$29=6</formula>
    </cfRule>
    <cfRule type="expression" dxfId="374" priority="30">
      <formula>D$29=5</formula>
    </cfRule>
    <cfRule type="expression" dxfId="373" priority="31">
      <formula>D$29=4</formula>
    </cfRule>
    <cfRule type="expression" dxfId="372" priority="32">
      <formula>D$29=3</formula>
    </cfRule>
    <cfRule type="expression" dxfId="371" priority="33">
      <formula>D$29=2</formula>
    </cfRule>
    <cfRule type="expression" dxfId="370" priority="34">
      <formula>D$29=1</formula>
    </cfRule>
  </conditionalFormatting>
  <conditionalFormatting sqref="D12:AH28">
    <cfRule type="expression" dxfId="369" priority="35">
      <formula>D$12=6</formula>
    </cfRule>
    <cfRule type="expression" dxfId="368" priority="36">
      <formula>D$12=5</formula>
    </cfRule>
    <cfRule type="expression" dxfId="367" priority="37">
      <formula>D$12=4</formula>
    </cfRule>
    <cfRule type="expression" dxfId="366" priority="38">
      <formula>D$12=3</formula>
    </cfRule>
    <cfRule type="expression" dxfId="365" priority="39">
      <formula>D$12=2</formula>
    </cfRule>
    <cfRule type="expression" dxfId="364" priority="42">
      <formula>D$12=1</formula>
    </cfRule>
  </conditionalFormatting>
  <conditionalFormatting sqref="D10:AH84">
    <cfRule type="expression" dxfId="363" priority="8">
      <formula>D$7="CL"</formula>
    </cfRule>
  </conditionalFormatting>
  <conditionalFormatting sqref="D9:AH9">
    <cfRule type="expression" dxfId="362" priority="7">
      <formula>IF($B$9="","",COUNTIF(Férié,D9:AH9)&gt;0)</formula>
    </cfRule>
  </conditionalFormatting>
  <conditionalFormatting sqref="D12:AH84">
    <cfRule type="expression" dxfId="361" priority="9">
      <formula>NOT(ISERROR(MATCH(D12,$AW$13:$AW$30,0)))</formula>
    </cfRule>
    <cfRule type="expression" dxfId="360" priority="10">
      <formula>NOT(ISERROR(MATCH(D12,$AV$13:$AV$30,0)))</formula>
    </cfRule>
    <cfRule type="expression" dxfId="359" priority="11">
      <formula>NOT(ISERROR(MATCH(D12,$AU$13:$AU$30,0)))</formula>
    </cfRule>
    <cfRule type="expression" dxfId="358" priority="12">
      <formula>NOT(ISERROR(MATCH(D12,$AT$13:$AT$30,0)))</formula>
    </cfRule>
    <cfRule type="expression" dxfId="357" priority="13">
      <formula>NOT(ISERROR(MATCH(D12,$AS$13:$AS$30,0)))</formula>
    </cfRule>
    <cfRule type="expression" dxfId="356" priority="18">
      <formula>NOT(ISERROR(MATCH(D12,$AR$13:$AR$30,0)))</formula>
    </cfRule>
    <cfRule type="expression" dxfId="355" priority="19">
      <formula>NOT(ISERROR(MATCH(D12,$BC$15:$BC$72,0)))</formula>
    </cfRule>
    <cfRule type="expression" dxfId="354" priority="20">
      <formula>NOT(ISERROR(MATCH(D12,$AZ$15:$AZ$72,0)))</formula>
    </cfRule>
    <cfRule type="expression" dxfId="353" priority="21">
      <formula>NOT(ISERROR(MATCH(D12,$BB$15:$BB$72,0)))</formula>
    </cfRule>
    <cfRule type="expression" dxfId="352" priority="22">
      <formula>NOT(ISERROR(MATCH(D12,$BA$15:$BA$72,0)))</formula>
    </cfRule>
  </conditionalFormatting>
  <dataValidations count="1">
    <dataValidation type="custom" errorStyle="warning" allowBlank="1" showInputMessage="1" showErrorMessage="1" error="Cette personne est déjà planifiée sur cette journée" sqref="D13:AH62">
      <formula1>COUNTIF(D$13:D$62,D$13)=1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BC85"/>
  <sheetViews>
    <sheetView zoomScale="70" zoomScaleNormal="70" workbookViewId="0">
      <pane xSplit="3" ySplit="9" topLeftCell="D10" activePane="bottomRight" state="frozen"/>
      <selection activeCell="B10" sqref="B10:B11"/>
      <selection pane="topRight" activeCell="B10" sqref="B10:B11"/>
      <selection pane="bottomLeft" activeCell="B10" sqref="B10:B11"/>
      <selection pane="bottomRight" activeCell="D10" sqref="D10:AF10"/>
    </sheetView>
  </sheetViews>
  <sheetFormatPr baseColWidth="10" defaultColWidth="7" defaultRowHeight="12.95" customHeight="1"/>
  <cols>
    <col min="2" max="2" width="9.5703125" bestFit="1" customWidth="1"/>
    <col min="3" max="3" width="8.7109375" customWidth="1"/>
    <col min="4" max="5" width="7" customWidth="1"/>
    <col min="33" max="33" width="7" style="106"/>
    <col min="37" max="38" width="0" hidden="1" customWidth="1"/>
    <col min="39" max="39" width="7" customWidth="1"/>
    <col min="52" max="52" width="7" style="130"/>
    <col min="53" max="54" width="7" style="1"/>
    <col min="55" max="55" width="7" style="95"/>
  </cols>
  <sheetData>
    <row r="1" spans="1:55" ht="12.95" customHeight="1">
      <c r="A1" s="105">
        <f ca="1">COUNTIF(INDIRECT(ADDRESS(13,IF(ISNA(MATCH(Recherche!$B$7,($9:$9))),1,MATCH(Recherche!$B$7,($9:$9))))):INDIRECT(ADDRESS(84,IF(ISNA(MATCH(Recherche!$B$8,($9:$9))),1,MATCH(Recherche!$B$8,($9:$9))))),Recherche!$B$9)</f>
        <v>0</v>
      </c>
    </row>
    <row r="2" spans="1:55" ht="12.95" customHeight="1">
      <c r="B2" s="2"/>
      <c r="C2" s="2"/>
      <c r="D2" s="3" t="s">
        <v>1</v>
      </c>
      <c r="E2" s="2"/>
      <c r="F2" s="2"/>
      <c r="G2" s="2"/>
      <c r="H2" s="81">
        <v>1</v>
      </c>
      <c r="I2" s="2"/>
      <c r="J2" s="82">
        <v>2</v>
      </c>
      <c r="K2" s="2"/>
      <c r="L2" s="123">
        <v>3</v>
      </c>
      <c r="M2" s="2"/>
      <c r="N2" s="124">
        <v>4</v>
      </c>
      <c r="O2" s="2"/>
      <c r="P2" s="125">
        <v>5</v>
      </c>
      <c r="Q2" s="2"/>
      <c r="R2" s="127" t="s">
        <v>2</v>
      </c>
      <c r="S2" s="2"/>
      <c r="T2" s="133" t="s">
        <v>43</v>
      </c>
      <c r="U2" s="134" t="s">
        <v>44</v>
      </c>
      <c r="V2" s="135"/>
      <c r="W2" s="136"/>
      <c r="X2" s="2"/>
      <c r="Y2" s="2"/>
      <c r="Z2" s="2"/>
      <c r="AA2" s="2"/>
      <c r="AB2" s="2"/>
      <c r="AC2" s="2"/>
      <c r="AD2" s="2"/>
      <c r="AE2" s="2"/>
      <c r="AF2" s="2"/>
    </row>
    <row r="3" spans="1:55" ht="12.95" customHeight="1">
      <c r="B3" s="2"/>
      <c r="C3" s="2"/>
      <c r="D3" s="4" t="s">
        <v>3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55" ht="12.95" customHeight="1">
      <c r="B4" s="2"/>
      <c r="C4" s="2"/>
      <c r="D4" s="5" t="s">
        <v>4</v>
      </c>
      <c r="E4" s="2"/>
      <c r="F4" s="2"/>
      <c r="G4" s="2"/>
      <c r="H4" s="108" t="s">
        <v>5</v>
      </c>
      <c r="I4" s="2"/>
      <c r="J4" s="80" t="s">
        <v>6</v>
      </c>
      <c r="K4" s="2"/>
      <c r="L4" s="2"/>
      <c r="M4" s="2"/>
      <c r="N4" s="2"/>
      <c r="O4" s="2"/>
      <c r="P4" s="132">
        <v>6</v>
      </c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55" ht="12.95" customHeight="1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55" ht="12.95" customHeight="1" thickBot="1">
      <c r="B6" s="2"/>
      <c r="C6" s="2"/>
      <c r="D6" s="92" t="str">
        <f>IF(AND(D8="lun",E8="mar",D12=5,E12=5),"ê","")</f>
        <v/>
      </c>
      <c r="E6" s="92" t="str">
        <f t="shared" ref="E6:AE6" si="0">IF(AND(E8="lun",F8="mar",E12=5,F12=5),"ê","")</f>
        <v/>
      </c>
      <c r="F6" s="92" t="str">
        <f t="shared" si="0"/>
        <v/>
      </c>
      <c r="G6" s="92" t="str">
        <f t="shared" si="0"/>
        <v/>
      </c>
      <c r="H6" s="92" t="str">
        <f t="shared" si="0"/>
        <v/>
      </c>
      <c r="I6" s="92" t="str">
        <f t="shared" si="0"/>
        <v/>
      </c>
      <c r="J6" s="92" t="str">
        <f t="shared" si="0"/>
        <v/>
      </c>
      <c r="K6" s="92" t="str">
        <f t="shared" si="0"/>
        <v/>
      </c>
      <c r="L6" s="92" t="str">
        <f t="shared" si="0"/>
        <v/>
      </c>
      <c r="M6" s="92" t="str">
        <f t="shared" si="0"/>
        <v/>
      </c>
      <c r="N6" s="92" t="str">
        <f t="shared" si="0"/>
        <v/>
      </c>
      <c r="O6" s="92" t="str">
        <f t="shared" si="0"/>
        <v/>
      </c>
      <c r="P6" s="92" t="str">
        <f t="shared" si="0"/>
        <v/>
      </c>
      <c r="Q6" s="92" t="str">
        <f t="shared" si="0"/>
        <v/>
      </c>
      <c r="R6" s="92" t="str">
        <f t="shared" si="0"/>
        <v/>
      </c>
      <c r="S6" s="92" t="str">
        <f t="shared" si="0"/>
        <v/>
      </c>
      <c r="T6" s="92" t="str">
        <f t="shared" si="0"/>
        <v/>
      </c>
      <c r="U6" s="92" t="str">
        <f t="shared" si="0"/>
        <v/>
      </c>
      <c r="V6" s="92" t="str">
        <f t="shared" si="0"/>
        <v/>
      </c>
      <c r="W6" s="92" t="str">
        <f t="shared" si="0"/>
        <v/>
      </c>
      <c r="X6" s="92" t="str">
        <f t="shared" si="0"/>
        <v/>
      </c>
      <c r="Y6" s="92" t="str">
        <f t="shared" si="0"/>
        <v/>
      </c>
      <c r="Z6" s="92" t="str">
        <f t="shared" si="0"/>
        <v/>
      </c>
      <c r="AA6" s="92" t="str">
        <f t="shared" si="0"/>
        <v/>
      </c>
      <c r="AB6" s="92" t="str">
        <f t="shared" si="0"/>
        <v/>
      </c>
      <c r="AC6" s="92" t="str">
        <f t="shared" si="0"/>
        <v/>
      </c>
      <c r="AD6" s="92" t="str">
        <f t="shared" si="0"/>
        <v/>
      </c>
      <c r="AE6" s="92" t="str">
        <f t="shared" si="0"/>
        <v/>
      </c>
      <c r="AF6" s="92" t="str">
        <f>IF(AND(AF8="lun",MARS!D8="mar",AF12=5,MARS!D12=5),"ê","")</f>
        <v/>
      </c>
    </row>
    <row r="7" spans="1:55" s="1" customFormat="1" ht="12.95" customHeight="1" thickBot="1">
      <c r="B7" s="6"/>
      <c r="C7" s="6"/>
      <c r="D7" s="85"/>
      <c r="E7" s="84"/>
      <c r="F7" s="83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4"/>
      <c r="AF7" s="86"/>
      <c r="AG7" s="106"/>
      <c r="AZ7" s="130"/>
      <c r="BC7" s="95"/>
    </row>
    <row r="8" spans="1:55" ht="15" customHeight="1" thickTop="1" thickBot="1">
      <c r="B8" s="6"/>
      <c r="C8" s="7"/>
      <c r="D8" s="73" t="str">
        <f>IF(D9="","",TEXT(D9,"jjj"))</f>
        <v>ven</v>
      </c>
      <c r="E8" s="74" t="str">
        <f t="shared" ref="E8:AG8" si="1">IF(E9="","",TEXT(E9,"jjj"))</f>
        <v>sam</v>
      </c>
      <c r="F8" s="74" t="str">
        <f t="shared" si="1"/>
        <v>dim</v>
      </c>
      <c r="G8" s="74" t="str">
        <f t="shared" si="1"/>
        <v>lun</v>
      </c>
      <c r="H8" s="74" t="str">
        <f t="shared" si="1"/>
        <v>mar</v>
      </c>
      <c r="I8" s="75" t="str">
        <f t="shared" si="1"/>
        <v>mer</v>
      </c>
      <c r="J8" s="74" t="str">
        <f t="shared" si="1"/>
        <v>jeu</v>
      </c>
      <c r="K8" s="76" t="str">
        <f t="shared" si="1"/>
        <v>ven</v>
      </c>
      <c r="L8" s="74" t="str">
        <f t="shared" si="1"/>
        <v>sam</v>
      </c>
      <c r="M8" s="77" t="str">
        <f t="shared" si="1"/>
        <v>dim</v>
      </c>
      <c r="N8" s="74" t="str">
        <f t="shared" si="1"/>
        <v>lun</v>
      </c>
      <c r="O8" s="77" t="str">
        <f t="shared" si="1"/>
        <v>mar</v>
      </c>
      <c r="P8" s="75" t="str">
        <f t="shared" si="1"/>
        <v>mer</v>
      </c>
      <c r="Q8" s="74" t="str">
        <f t="shared" si="1"/>
        <v>jeu</v>
      </c>
      <c r="R8" s="77" t="str">
        <f t="shared" si="1"/>
        <v>ven</v>
      </c>
      <c r="S8" s="77" t="str">
        <f t="shared" si="1"/>
        <v>sam</v>
      </c>
      <c r="T8" s="77" t="str">
        <f t="shared" si="1"/>
        <v>dim</v>
      </c>
      <c r="U8" s="74" t="str">
        <f t="shared" si="1"/>
        <v>lun</v>
      </c>
      <c r="V8" s="77" t="str">
        <f t="shared" si="1"/>
        <v>mar</v>
      </c>
      <c r="W8" s="75" t="str">
        <f t="shared" si="1"/>
        <v>mer</v>
      </c>
      <c r="X8" s="74" t="str">
        <f t="shared" si="1"/>
        <v>jeu</v>
      </c>
      <c r="Y8" s="76" t="str">
        <f t="shared" si="1"/>
        <v>ven</v>
      </c>
      <c r="Z8" s="74" t="str">
        <f t="shared" si="1"/>
        <v>sam</v>
      </c>
      <c r="AA8" s="77" t="str">
        <f t="shared" si="1"/>
        <v>dim</v>
      </c>
      <c r="AB8" s="74" t="str">
        <f t="shared" si="1"/>
        <v>lun</v>
      </c>
      <c r="AC8" s="77" t="str">
        <f t="shared" si="1"/>
        <v>mar</v>
      </c>
      <c r="AD8" s="75" t="str">
        <f t="shared" si="1"/>
        <v>mer</v>
      </c>
      <c r="AE8" s="74" t="str">
        <f t="shared" si="1"/>
        <v>jeu</v>
      </c>
      <c r="AF8" s="78" t="str">
        <f t="shared" si="1"/>
        <v>ven</v>
      </c>
      <c r="AG8" s="106" t="str">
        <f t="shared" si="1"/>
        <v>sam</v>
      </c>
    </row>
    <row r="9" spans="1:55" ht="12.95" customHeight="1" thickTop="1" thickBot="1">
      <c r="B9" s="148">
        <f>IF(JANVIER!$B$9="","",EDATE(JANVIER!B9,1))</f>
        <v>43497</v>
      </c>
      <c r="C9" s="149"/>
      <c r="D9" s="87">
        <f>IF(B9="","",B9)</f>
        <v>43497</v>
      </c>
      <c r="E9" s="88">
        <f>IF($B$9="","",D9+1)</f>
        <v>43498</v>
      </c>
      <c r="F9" s="88">
        <f t="shared" ref="F9:AE9" si="2">IF($B$9="","",E9+1)</f>
        <v>43499</v>
      </c>
      <c r="G9" s="88">
        <f t="shared" si="2"/>
        <v>43500</v>
      </c>
      <c r="H9" s="88">
        <f t="shared" si="2"/>
        <v>43501</v>
      </c>
      <c r="I9" s="88">
        <f t="shared" si="2"/>
        <v>43502</v>
      </c>
      <c r="J9" s="88">
        <f t="shared" si="2"/>
        <v>43503</v>
      </c>
      <c r="K9" s="88">
        <f t="shared" si="2"/>
        <v>43504</v>
      </c>
      <c r="L9" s="88">
        <f t="shared" si="2"/>
        <v>43505</v>
      </c>
      <c r="M9" s="88">
        <f t="shared" si="2"/>
        <v>43506</v>
      </c>
      <c r="N9" s="89">
        <f t="shared" si="2"/>
        <v>43507</v>
      </c>
      <c r="O9" s="88">
        <f t="shared" si="2"/>
        <v>43508</v>
      </c>
      <c r="P9" s="88">
        <f t="shared" si="2"/>
        <v>43509</v>
      </c>
      <c r="Q9" s="89">
        <f t="shared" si="2"/>
        <v>43510</v>
      </c>
      <c r="R9" s="88">
        <f t="shared" si="2"/>
        <v>43511</v>
      </c>
      <c r="S9" s="88">
        <f t="shared" si="2"/>
        <v>43512</v>
      </c>
      <c r="T9" s="88">
        <f t="shared" si="2"/>
        <v>43513</v>
      </c>
      <c r="U9" s="88">
        <f t="shared" si="2"/>
        <v>43514</v>
      </c>
      <c r="V9" s="88">
        <f t="shared" si="2"/>
        <v>43515</v>
      </c>
      <c r="W9" s="88">
        <f t="shared" si="2"/>
        <v>43516</v>
      </c>
      <c r="X9" s="88">
        <f t="shared" si="2"/>
        <v>43517</v>
      </c>
      <c r="Y9" s="88">
        <f t="shared" si="2"/>
        <v>43518</v>
      </c>
      <c r="Z9" s="88">
        <f t="shared" si="2"/>
        <v>43519</v>
      </c>
      <c r="AA9" s="88">
        <f t="shared" si="2"/>
        <v>43520</v>
      </c>
      <c r="AB9" s="88">
        <f t="shared" si="2"/>
        <v>43521</v>
      </c>
      <c r="AC9" s="88">
        <f t="shared" si="2"/>
        <v>43522</v>
      </c>
      <c r="AD9" s="88">
        <f t="shared" si="2"/>
        <v>43523</v>
      </c>
      <c r="AE9" s="88">
        <f t="shared" si="2"/>
        <v>43524</v>
      </c>
      <c r="AF9" s="91">
        <f>IF($B$9="","",AE9+1)</f>
        <v>43525</v>
      </c>
      <c r="AG9" s="107">
        <f>IF($B$9="","",AF9+1)</f>
        <v>43526</v>
      </c>
    </row>
    <row r="10" spans="1:55" ht="12.95" customHeight="1" thickTop="1" thickBot="1">
      <c r="B10" s="150" t="s">
        <v>9</v>
      </c>
      <c r="C10" s="151"/>
      <c r="D10" s="13" t="str">
        <f t="shared" ref="D10:AF10" si="3">IF(AND($B$9&gt;0,D8&lt;&gt;"sam",D8&lt;&gt;"dim",$AS$32&gt;0,COUNTIF(Férié,$D$9:$AH$9)&lt;&gt;1,COUNTIF(D$63:D$84,$AS$32)&lt;1),$AS$32,"")</f>
        <v/>
      </c>
      <c r="E10" s="10" t="str">
        <f t="shared" si="3"/>
        <v/>
      </c>
      <c r="F10" s="10" t="str">
        <f t="shared" si="3"/>
        <v/>
      </c>
      <c r="G10" s="10" t="str">
        <f t="shared" si="3"/>
        <v/>
      </c>
      <c r="H10" s="10" t="str">
        <f t="shared" si="3"/>
        <v/>
      </c>
      <c r="I10" s="10" t="str">
        <f t="shared" si="3"/>
        <v/>
      </c>
      <c r="J10" s="10" t="str">
        <f t="shared" si="3"/>
        <v/>
      </c>
      <c r="K10" s="10" t="str">
        <f t="shared" si="3"/>
        <v/>
      </c>
      <c r="L10" s="10" t="str">
        <f t="shared" si="3"/>
        <v/>
      </c>
      <c r="M10" s="10" t="str">
        <f t="shared" si="3"/>
        <v/>
      </c>
      <c r="N10" s="10" t="str">
        <f t="shared" si="3"/>
        <v/>
      </c>
      <c r="O10" s="10" t="str">
        <f t="shared" si="3"/>
        <v/>
      </c>
      <c r="P10" s="10" t="str">
        <f t="shared" si="3"/>
        <v/>
      </c>
      <c r="Q10" s="10" t="str">
        <f t="shared" si="3"/>
        <v/>
      </c>
      <c r="R10" s="10" t="str">
        <f t="shared" si="3"/>
        <v/>
      </c>
      <c r="S10" s="10" t="str">
        <f t="shared" si="3"/>
        <v/>
      </c>
      <c r="T10" s="10" t="str">
        <f t="shared" si="3"/>
        <v/>
      </c>
      <c r="U10" s="10" t="str">
        <f t="shared" si="3"/>
        <v/>
      </c>
      <c r="V10" s="10" t="str">
        <f t="shared" si="3"/>
        <v/>
      </c>
      <c r="W10" s="10" t="str">
        <f t="shared" si="3"/>
        <v/>
      </c>
      <c r="X10" s="10" t="str">
        <f t="shared" si="3"/>
        <v/>
      </c>
      <c r="Y10" s="10" t="str">
        <f t="shared" si="3"/>
        <v/>
      </c>
      <c r="Z10" s="10" t="str">
        <f t="shared" si="3"/>
        <v/>
      </c>
      <c r="AA10" s="10" t="str">
        <f t="shared" si="3"/>
        <v/>
      </c>
      <c r="AB10" s="10" t="str">
        <f t="shared" si="3"/>
        <v/>
      </c>
      <c r="AC10" s="10" t="str">
        <f t="shared" si="3"/>
        <v/>
      </c>
      <c r="AD10" s="10" t="str">
        <f t="shared" si="3"/>
        <v/>
      </c>
      <c r="AE10" s="10" t="str">
        <f t="shared" si="3"/>
        <v/>
      </c>
      <c r="AF10" s="11" t="str">
        <f t="shared" si="3"/>
        <v/>
      </c>
    </row>
    <row r="11" spans="1:55" ht="12.95" customHeight="1" thickBot="1">
      <c r="B11" s="152"/>
      <c r="C11" s="153"/>
      <c r="D11" s="15"/>
      <c r="E11" s="15"/>
      <c r="F11" s="15"/>
      <c r="G11" s="15"/>
      <c r="H11" s="8"/>
      <c r="I11" s="15"/>
      <c r="J11" s="15"/>
      <c r="K11" s="15"/>
      <c r="L11" s="15"/>
      <c r="M11" s="15"/>
      <c r="N11" s="15"/>
      <c r="O11" s="8"/>
      <c r="P11" s="15"/>
      <c r="Q11" s="15"/>
      <c r="R11" s="8"/>
      <c r="S11" s="8"/>
      <c r="T11" s="12"/>
      <c r="U11" s="15"/>
      <c r="V11" s="15"/>
      <c r="W11" s="15"/>
      <c r="X11" s="15"/>
      <c r="Y11" s="15"/>
      <c r="Z11" s="15"/>
      <c r="AA11" s="15"/>
      <c r="AB11" s="15"/>
      <c r="AC11" s="14"/>
      <c r="AD11" s="15"/>
      <c r="AE11" s="14"/>
      <c r="AF11" s="9"/>
      <c r="AO11" s="1"/>
      <c r="AP11" s="1"/>
      <c r="AQ11" s="1"/>
      <c r="AR11" s="197">
        <v>1</v>
      </c>
      <c r="AS11" s="181">
        <v>2</v>
      </c>
      <c r="AT11" s="187">
        <v>3</v>
      </c>
      <c r="AU11" s="189">
        <v>4</v>
      </c>
      <c r="AV11" s="191">
        <v>5</v>
      </c>
      <c r="AW11" s="193">
        <v>6</v>
      </c>
      <c r="AZ11" s="217" t="s">
        <v>1</v>
      </c>
      <c r="BA11" s="206" t="s">
        <v>2</v>
      </c>
      <c r="BB11" s="206" t="s">
        <v>14</v>
      </c>
      <c r="BC11" s="209" t="s">
        <v>15</v>
      </c>
    </row>
    <row r="12" spans="1:55" ht="12.95" customHeight="1" thickTop="1" thickBot="1">
      <c r="B12" s="150" t="s">
        <v>8</v>
      </c>
      <c r="C12" s="79" t="s">
        <v>12</v>
      </c>
      <c r="D12" s="17">
        <f>IF(AND(JANVIER!AG12=5,JANVIER!AH12=5),1,IF(AND(JANVIER!AG12=1,JANVIER!AH12=1),2,IF(AND(JANVIER!AG12=2,JANVIER!AH12=2),3,IF(AND(JANVIER!AG12=3,JANVIER!AH12=3),4,IF(AND(JANVIER!AG12=4,JANVIER!AH12=4),5,IF(AND(JANVIER!AG12=5,JANVIER!AH12=1),1,IF(AND(JANVIER!AG12=1,JANVIER!AH12=2),2,IF(AND(JANVIER!AG12=2,JANVIER!AH12=3),3,IF(AND(JANVIER!AG12=3,JANVIER!AH12=4),4,IF(AND(JANVIER!AG12=4,JANVIER!AH12=5),5,""))))))))))</f>
        <v>1</v>
      </c>
      <c r="E12" s="17">
        <f>IF(AND(JANVIER!AH12=5,D12=5),1,IF(AND(JANVIER!AH12=1,D12=1),2,IF(AND(JANVIER!AH12=2,D12=2),3,IF(AND(JANVIER!AH12=3,D12=3),4,IF(AND(JANVIER!AH12=4,D12=4),5,IF(AND(JANVIER!AH12=5,D12=1),1,IF(AND(JANVIER!AH12=1,D12=2),2,IF(AND(JANVIER!AH12=2,D12=3),3,IF(AND(JANVIER!AH12=3,D12=4),4,IF(AND(JANVIER!AH12=4,D12=5),5,""))))))))))</f>
        <v>1</v>
      </c>
      <c r="F12" s="17">
        <f>IF(AND(D12=5,E12=5),1,IF(AND(D12=1,E12=1),2,IF(AND(D12=2,E12=2),3,IF(AND(D12=3,E12=3),4,IF(AND(D12=4,E12=4),5,IF(AND(D12=5,E12=1),1,IF(AND(D12=1,E12=2),2,IF(AND(D12=2,E12=3),3,IF(AND(D12=3,E12=4),4,IF(AND(D12=4,E12=5),5,""))))))))))</f>
        <v>2</v>
      </c>
      <c r="G12" s="17">
        <f t="shared" ref="G12:AF12" si="4">IF(AND(E12=5,F12=5),1,IF(AND(E12=1,F12=1),2,IF(AND(E12=2,F12=2),3,IF(AND(E12=3,F12=3),4,IF(AND(E12=4,F12=4),5,IF(AND(E12=5,F12=1),1,IF(AND(E12=1,F12=2),2,IF(AND(E12=2,F12=3),3,IF(AND(E12=3,F12=4),4,IF(AND(E12=4,F12=5),5,""))))))))))</f>
        <v>2</v>
      </c>
      <c r="H12" s="16">
        <f t="shared" si="4"/>
        <v>3</v>
      </c>
      <c r="I12" s="17">
        <f t="shared" si="4"/>
        <v>3</v>
      </c>
      <c r="J12" s="17">
        <f t="shared" si="4"/>
        <v>4</v>
      </c>
      <c r="K12" s="18">
        <f t="shared" si="4"/>
        <v>4</v>
      </c>
      <c r="L12" s="17">
        <f t="shared" si="4"/>
        <v>5</v>
      </c>
      <c r="M12" s="19">
        <f t="shared" si="4"/>
        <v>5</v>
      </c>
      <c r="N12" s="17">
        <f t="shared" si="4"/>
        <v>1</v>
      </c>
      <c r="O12" s="16">
        <f t="shared" si="4"/>
        <v>1</v>
      </c>
      <c r="P12" s="17">
        <f t="shared" si="4"/>
        <v>2</v>
      </c>
      <c r="Q12" s="16">
        <f t="shared" si="4"/>
        <v>2</v>
      </c>
      <c r="R12" s="20">
        <f t="shared" si="4"/>
        <v>3</v>
      </c>
      <c r="S12" s="16">
        <f t="shared" si="4"/>
        <v>3</v>
      </c>
      <c r="T12" s="18">
        <f t="shared" si="4"/>
        <v>4</v>
      </c>
      <c r="U12" s="18">
        <f t="shared" si="4"/>
        <v>4</v>
      </c>
      <c r="V12" s="17">
        <f t="shared" si="4"/>
        <v>5</v>
      </c>
      <c r="W12" s="19">
        <f t="shared" si="4"/>
        <v>5</v>
      </c>
      <c r="X12" s="17">
        <f t="shared" si="4"/>
        <v>1</v>
      </c>
      <c r="Y12" s="16">
        <f t="shared" si="4"/>
        <v>1</v>
      </c>
      <c r="Z12" s="18">
        <f t="shared" si="4"/>
        <v>2</v>
      </c>
      <c r="AA12" s="18">
        <f t="shared" si="4"/>
        <v>2</v>
      </c>
      <c r="AB12" s="18">
        <f t="shared" si="4"/>
        <v>3</v>
      </c>
      <c r="AC12" s="21">
        <f t="shared" si="4"/>
        <v>3</v>
      </c>
      <c r="AD12" s="17">
        <f t="shared" si="4"/>
        <v>4</v>
      </c>
      <c r="AE12" s="21">
        <f t="shared" si="4"/>
        <v>4</v>
      </c>
      <c r="AF12" s="22">
        <f t="shared" si="4"/>
        <v>5</v>
      </c>
      <c r="AO12" s="1"/>
      <c r="AP12" s="1"/>
      <c r="AQ12" s="1"/>
      <c r="AR12" s="198"/>
      <c r="AS12" s="182"/>
      <c r="AT12" s="188"/>
      <c r="AU12" s="190"/>
      <c r="AV12" s="192"/>
      <c r="AW12" s="194"/>
      <c r="AZ12" s="218"/>
      <c r="BA12" s="207"/>
      <c r="BB12" s="207"/>
      <c r="BC12" s="210"/>
    </row>
    <row r="13" spans="1:55" ht="12.95" customHeight="1" thickBot="1">
      <c r="B13" s="154"/>
      <c r="C13" s="155" t="s">
        <v>10</v>
      </c>
      <c r="D13" s="23" t="str">
        <f t="shared" ref="D13:AF13" si="5">IF(AND(D$12=1,$AR$13&gt;0,COUNTIF(D$63:D$84,$AR$13)&lt;1),$AR$13,IF(AND(D$12=2,$AS$13&gt;0,COUNTIF(D$63:D$84,$AS$13)&lt;1),$AS$13,IF(AND(D$12=3,$AT$13&gt;0,COUNTIF(D$63:D$84,$AT$13)&lt;1),$AT$13,IF(AND(D$12=4,$AU$13&gt;0,COUNTIF(D$63:D$84,$AU$13)&lt;1),$AU$13,IF(AND(D$12=5,$AV$13&gt;0,COUNTIF(D$63:D$84,$AV$13)&lt;1),$AV$13,IF(AND(D$12=6,$AW$13&gt;0,COUNTIF(D$63:D$84,$AW$13)&lt;1),$AW$13,""))))))</f>
        <v/>
      </c>
      <c r="E13" s="23" t="str">
        <f t="shared" si="5"/>
        <v/>
      </c>
      <c r="F13" s="23" t="str">
        <f t="shared" si="5"/>
        <v/>
      </c>
      <c r="G13" s="23" t="str">
        <f t="shared" si="5"/>
        <v/>
      </c>
      <c r="H13" s="23" t="str">
        <f t="shared" si="5"/>
        <v/>
      </c>
      <c r="I13" s="23" t="str">
        <f t="shared" si="5"/>
        <v/>
      </c>
      <c r="J13" s="23" t="str">
        <f t="shared" si="5"/>
        <v/>
      </c>
      <c r="K13" s="23" t="str">
        <f t="shared" si="5"/>
        <v/>
      </c>
      <c r="L13" s="23" t="str">
        <f t="shared" si="5"/>
        <v/>
      </c>
      <c r="M13" s="23" t="str">
        <f t="shared" si="5"/>
        <v/>
      </c>
      <c r="N13" s="23" t="str">
        <f t="shared" si="5"/>
        <v/>
      </c>
      <c r="O13" s="23" t="str">
        <f t="shared" si="5"/>
        <v/>
      </c>
      <c r="P13" s="23" t="str">
        <f t="shared" si="5"/>
        <v/>
      </c>
      <c r="Q13" s="23" t="str">
        <f t="shared" si="5"/>
        <v/>
      </c>
      <c r="R13" s="23" t="str">
        <f t="shared" si="5"/>
        <v/>
      </c>
      <c r="S13" s="23" t="str">
        <f t="shared" si="5"/>
        <v/>
      </c>
      <c r="T13" s="23" t="str">
        <f t="shared" si="5"/>
        <v/>
      </c>
      <c r="U13" s="23" t="str">
        <f t="shared" si="5"/>
        <v/>
      </c>
      <c r="V13" s="23" t="str">
        <f t="shared" si="5"/>
        <v/>
      </c>
      <c r="W13" s="23" t="str">
        <f t="shared" si="5"/>
        <v/>
      </c>
      <c r="X13" s="23" t="str">
        <f t="shared" si="5"/>
        <v/>
      </c>
      <c r="Y13" s="23" t="str">
        <f t="shared" si="5"/>
        <v/>
      </c>
      <c r="Z13" s="23" t="str">
        <f t="shared" si="5"/>
        <v/>
      </c>
      <c r="AA13" s="23" t="str">
        <f t="shared" si="5"/>
        <v/>
      </c>
      <c r="AB13" s="23" t="str">
        <f t="shared" si="5"/>
        <v/>
      </c>
      <c r="AC13" s="23" t="str">
        <f t="shared" si="5"/>
        <v/>
      </c>
      <c r="AD13" s="23" t="str">
        <f t="shared" si="5"/>
        <v/>
      </c>
      <c r="AE13" s="23" t="str">
        <f t="shared" si="5"/>
        <v/>
      </c>
      <c r="AF13" s="24" t="str">
        <f t="shared" si="5"/>
        <v/>
      </c>
      <c r="AH13" s="94" t="str">
        <f>IF($AR$13="","",$AR$13)</f>
        <v/>
      </c>
      <c r="AI13" s="94" t="str">
        <f>IF($AR$13="","",COUNTIF($D$12:$AH$62,$AH$13))</f>
        <v/>
      </c>
      <c r="AO13" s="175" t="s">
        <v>32</v>
      </c>
      <c r="AP13" s="176"/>
      <c r="AQ13" s="195"/>
      <c r="AR13" s="110"/>
      <c r="AS13" s="116"/>
      <c r="AT13" s="116"/>
      <c r="AU13" s="116"/>
      <c r="AV13" s="116"/>
      <c r="AW13" s="117"/>
      <c r="AZ13" s="219"/>
      <c r="BA13" s="208"/>
      <c r="BB13" s="208"/>
      <c r="BC13" s="211"/>
    </row>
    <row r="14" spans="1:55" ht="12.95" customHeight="1" thickBot="1">
      <c r="B14" s="154"/>
      <c r="C14" s="156"/>
      <c r="D14" s="25" t="str">
        <f t="shared" ref="D14:AF14" si="6">IF(AND(D$12=1,$AR$14&gt;0,COUNTIF(D$63:D$84,$AR$14)&lt;1),$AR$14,IF(AND(D$12=2,$AS$14&gt;0,COUNTIF(D$63:D$84,$AS$14)&lt;1),$AS$14,IF(AND(D$12=3,$AT$14&gt;0,COUNTIF(D$63:D$84,$AT$14)&lt;1),$AT$14,IF(AND(D$12=4,$AU$14&gt;0,COUNTIF(D$63:D$84,$AU$14)&lt;1),$AU$14,IF(AND(D$12=5,$AV$14&gt;0,COUNTIF(D$63:D$84,$AV$14)&lt;1),$AV$14,IF(AND(D$12=6,$AW$14&gt;0,COUNTIF(D$63:D$84,$AW$14)&lt;1),$AW$14,""))))))</f>
        <v/>
      </c>
      <c r="E14" s="25" t="str">
        <f t="shared" si="6"/>
        <v/>
      </c>
      <c r="F14" s="25" t="str">
        <f t="shared" si="6"/>
        <v/>
      </c>
      <c r="G14" s="25" t="str">
        <f t="shared" si="6"/>
        <v/>
      </c>
      <c r="H14" s="25" t="str">
        <f t="shared" si="6"/>
        <v/>
      </c>
      <c r="I14" s="25" t="str">
        <f t="shared" si="6"/>
        <v/>
      </c>
      <c r="J14" s="25" t="str">
        <f t="shared" si="6"/>
        <v/>
      </c>
      <c r="K14" s="25" t="str">
        <f t="shared" si="6"/>
        <v/>
      </c>
      <c r="L14" s="25" t="str">
        <f t="shared" si="6"/>
        <v/>
      </c>
      <c r="M14" s="25" t="str">
        <f t="shared" si="6"/>
        <v/>
      </c>
      <c r="N14" s="25" t="str">
        <f t="shared" si="6"/>
        <v/>
      </c>
      <c r="O14" s="25" t="str">
        <f t="shared" si="6"/>
        <v/>
      </c>
      <c r="P14" s="25" t="str">
        <f t="shared" si="6"/>
        <v/>
      </c>
      <c r="Q14" s="25" t="str">
        <f t="shared" si="6"/>
        <v/>
      </c>
      <c r="R14" s="25" t="str">
        <f t="shared" si="6"/>
        <v/>
      </c>
      <c r="S14" s="25" t="str">
        <f t="shared" si="6"/>
        <v/>
      </c>
      <c r="T14" s="25" t="str">
        <f t="shared" si="6"/>
        <v/>
      </c>
      <c r="U14" s="25" t="str">
        <f t="shared" si="6"/>
        <v/>
      </c>
      <c r="V14" s="25" t="str">
        <f t="shared" si="6"/>
        <v/>
      </c>
      <c r="W14" s="25" t="str">
        <f t="shared" si="6"/>
        <v/>
      </c>
      <c r="X14" s="25" t="str">
        <f t="shared" si="6"/>
        <v/>
      </c>
      <c r="Y14" s="25" t="str">
        <f t="shared" si="6"/>
        <v/>
      </c>
      <c r="Z14" s="25" t="str">
        <f t="shared" si="6"/>
        <v/>
      </c>
      <c r="AA14" s="25" t="str">
        <f t="shared" si="6"/>
        <v/>
      </c>
      <c r="AB14" s="25" t="str">
        <f t="shared" si="6"/>
        <v/>
      </c>
      <c r="AC14" s="25" t="str">
        <f t="shared" si="6"/>
        <v/>
      </c>
      <c r="AD14" s="25" t="str">
        <f t="shared" si="6"/>
        <v/>
      </c>
      <c r="AE14" s="25" t="str">
        <f t="shared" si="6"/>
        <v/>
      </c>
      <c r="AF14" s="26" t="str">
        <f t="shared" si="6"/>
        <v/>
      </c>
      <c r="AH14" s="1"/>
      <c r="AI14" s="1"/>
      <c r="AO14" s="179"/>
      <c r="AP14" s="180"/>
      <c r="AQ14" s="196"/>
      <c r="AR14" s="118"/>
      <c r="AS14" s="112"/>
      <c r="AT14" s="112"/>
      <c r="AU14" s="112"/>
      <c r="AV14" s="112"/>
      <c r="AW14" s="113"/>
      <c r="AZ14" s="131"/>
      <c r="BA14" s="93"/>
      <c r="BB14" s="93"/>
      <c r="BC14" s="96"/>
    </row>
    <row r="15" spans="1:55" ht="12.95" customHeight="1">
      <c r="B15" s="154"/>
      <c r="C15" s="155" t="s">
        <v>42</v>
      </c>
      <c r="D15" s="17" t="str">
        <f t="shared" ref="D15:AF15" si="7">IF(AND(D$12=1,$AR$15&gt;0,COUNTIF(D$63:D$84,$AR$15)&lt;1),$AR$15,IF(AND(D$12=2,$AS$15&gt;0,COUNTIF(D$63:D$84,$AS$15)&lt;1),$AS$15,IF(AND(D$12=3,$AT$15&gt;0,COUNTIF(D$63:D$84,$AT$15)&lt;1),$AT$15,IF(AND(D$12=4,$AU$15&gt;0,COUNTIF(D$63:D$84,$AU$15)&lt;1),$AU$15,IF(AND(D$12=5,$AV$15&gt;0,COUNTIF(D$63:D$84,$AV$15)&lt;1),$AV$15,IF(AND(D$12=6,$AW$15&gt;0,COUNTIF(D$63:D$84,$AW$15)&lt;1),$AW$15,""))))))</f>
        <v/>
      </c>
      <c r="E15" s="17" t="str">
        <f t="shared" si="7"/>
        <v/>
      </c>
      <c r="F15" s="17" t="str">
        <f t="shared" si="7"/>
        <v/>
      </c>
      <c r="G15" s="17" t="str">
        <f t="shared" si="7"/>
        <v/>
      </c>
      <c r="H15" s="16" t="str">
        <f t="shared" si="7"/>
        <v/>
      </c>
      <c r="I15" s="17" t="str">
        <f t="shared" si="7"/>
        <v/>
      </c>
      <c r="J15" s="17" t="str">
        <f t="shared" si="7"/>
        <v/>
      </c>
      <c r="K15" s="27" t="str">
        <f t="shared" si="7"/>
        <v/>
      </c>
      <c r="L15" s="27" t="str">
        <f t="shared" si="7"/>
        <v/>
      </c>
      <c r="M15" s="19" t="str">
        <f t="shared" si="7"/>
        <v/>
      </c>
      <c r="N15" s="17" t="str">
        <f t="shared" si="7"/>
        <v/>
      </c>
      <c r="O15" s="17" t="str">
        <f t="shared" si="7"/>
        <v/>
      </c>
      <c r="P15" s="17" t="str">
        <f t="shared" si="7"/>
        <v/>
      </c>
      <c r="Q15" s="16" t="str">
        <f t="shared" si="7"/>
        <v/>
      </c>
      <c r="R15" s="16" t="str">
        <f t="shared" si="7"/>
        <v/>
      </c>
      <c r="S15" s="17" t="str">
        <f t="shared" si="7"/>
        <v/>
      </c>
      <c r="T15" s="17" t="str">
        <f t="shared" si="7"/>
        <v/>
      </c>
      <c r="U15" s="18" t="str">
        <f t="shared" si="7"/>
        <v/>
      </c>
      <c r="V15" s="17" t="str">
        <f t="shared" si="7"/>
        <v/>
      </c>
      <c r="W15" s="19" t="str">
        <f t="shared" si="7"/>
        <v/>
      </c>
      <c r="X15" s="17" t="str">
        <f t="shared" si="7"/>
        <v/>
      </c>
      <c r="Y15" s="17" t="str">
        <f t="shared" si="7"/>
        <v/>
      </c>
      <c r="Z15" s="18" t="str">
        <f t="shared" si="7"/>
        <v/>
      </c>
      <c r="AA15" s="18" t="str">
        <f t="shared" si="7"/>
        <v/>
      </c>
      <c r="AB15" s="18" t="str">
        <f t="shared" si="7"/>
        <v/>
      </c>
      <c r="AC15" s="17" t="str">
        <f t="shared" si="7"/>
        <v/>
      </c>
      <c r="AD15" s="17" t="str">
        <f t="shared" si="7"/>
        <v/>
      </c>
      <c r="AE15" s="18" t="str">
        <f t="shared" si="7"/>
        <v/>
      </c>
      <c r="AF15" s="22" t="str">
        <f t="shared" si="7"/>
        <v/>
      </c>
      <c r="AH15" s="94" t="str">
        <f>IF($AS$13="","",$AS$13)</f>
        <v/>
      </c>
      <c r="AI15" s="94" t="str">
        <f>IF($AS$13="","",COUNTIF($D$12:$AH$62,$AH$15))</f>
        <v/>
      </c>
      <c r="AO15" s="175" t="s">
        <v>42</v>
      </c>
      <c r="AP15" s="176"/>
      <c r="AQ15" s="199" t="s">
        <v>13</v>
      </c>
      <c r="AR15" s="119"/>
      <c r="AS15" s="116"/>
      <c r="AT15" s="116"/>
      <c r="AU15" s="116"/>
      <c r="AV15" s="116"/>
      <c r="AW15" s="117"/>
      <c r="AZ15" s="213"/>
      <c r="BA15" s="165"/>
      <c r="BB15" s="165"/>
      <c r="BC15" s="215"/>
    </row>
    <row r="16" spans="1:55" ht="12.95" customHeight="1">
      <c r="B16" s="154"/>
      <c r="C16" s="157"/>
      <c r="D16" s="28" t="str">
        <f t="shared" ref="D16:AF16" si="8">IF(AND(D$12=1,$AR$16&gt;0,COUNTIF(D$63:D$84,$AR$16)&lt;1),$AR$16,IF(AND(D$12=2,$AS$16&gt;0,COUNTIF(D$63:D$84,$AS$16)&lt;1),$AS$16,IF(AND(D$12=3,$AT$16&gt;0,COUNTIF(D$63:D$84,$AT$16)&lt;1),$AT$16,IF(AND(D$12=4,$AU$16&gt;0,COUNTIF(D$63:D$84,$AU$16)&lt;1),$AU$16,IF(AND(D$12=5,$AV$16&gt;0,COUNTIF(D$63:D$84,$AV$16)&lt;1),$AV$16,IF(AND(D$12=6,$AW$16&gt;0,COUNTIF(D$63:D$84,$AW$16)&lt;1),$AW$16,""))))))</f>
        <v/>
      </c>
      <c r="E16" s="28" t="str">
        <f t="shared" si="8"/>
        <v/>
      </c>
      <c r="F16" s="28" t="str">
        <f t="shared" si="8"/>
        <v/>
      </c>
      <c r="G16" s="28" t="str">
        <f t="shared" si="8"/>
        <v/>
      </c>
      <c r="H16" s="29" t="str">
        <f t="shared" si="8"/>
        <v/>
      </c>
      <c r="I16" s="28" t="str">
        <f t="shared" si="8"/>
        <v/>
      </c>
      <c r="J16" s="28" t="str">
        <f t="shared" si="8"/>
        <v/>
      </c>
      <c r="K16" s="28" t="str">
        <f t="shared" si="8"/>
        <v/>
      </c>
      <c r="L16" s="28" t="str">
        <f t="shared" si="8"/>
        <v/>
      </c>
      <c r="M16" s="30" t="str">
        <f t="shared" si="8"/>
        <v/>
      </c>
      <c r="N16" s="28" t="str">
        <f t="shared" si="8"/>
        <v/>
      </c>
      <c r="O16" s="28" t="str">
        <f t="shared" si="8"/>
        <v/>
      </c>
      <c r="P16" s="28" t="str">
        <f t="shared" si="8"/>
        <v/>
      </c>
      <c r="Q16" s="29" t="str">
        <f t="shared" si="8"/>
        <v/>
      </c>
      <c r="R16" s="29" t="str">
        <f t="shared" si="8"/>
        <v/>
      </c>
      <c r="S16" s="28" t="str">
        <f t="shared" si="8"/>
        <v/>
      </c>
      <c r="T16" s="28" t="str">
        <f t="shared" si="8"/>
        <v/>
      </c>
      <c r="U16" s="28" t="str">
        <f t="shared" si="8"/>
        <v/>
      </c>
      <c r="V16" s="28" t="str">
        <f t="shared" si="8"/>
        <v/>
      </c>
      <c r="W16" s="30" t="str">
        <f t="shared" si="8"/>
        <v/>
      </c>
      <c r="X16" s="28" t="str">
        <f t="shared" si="8"/>
        <v/>
      </c>
      <c r="Y16" s="28" t="str">
        <f t="shared" si="8"/>
        <v/>
      </c>
      <c r="Z16" s="30" t="str">
        <f t="shared" si="8"/>
        <v/>
      </c>
      <c r="AA16" s="30" t="str">
        <f t="shared" si="8"/>
        <v/>
      </c>
      <c r="AB16" s="30" t="str">
        <f t="shared" si="8"/>
        <v/>
      </c>
      <c r="AC16" s="28" t="str">
        <f t="shared" si="8"/>
        <v/>
      </c>
      <c r="AD16" s="28" t="str">
        <f t="shared" si="8"/>
        <v/>
      </c>
      <c r="AE16" s="28" t="str">
        <f t="shared" si="8"/>
        <v/>
      </c>
      <c r="AF16" s="31" t="str">
        <f t="shared" si="8"/>
        <v/>
      </c>
      <c r="AH16" s="1"/>
      <c r="AI16" s="1"/>
      <c r="AO16" s="177"/>
      <c r="AP16" s="178"/>
      <c r="AQ16" s="173"/>
      <c r="AR16" s="114"/>
      <c r="AS16" s="109"/>
      <c r="AT16" s="109"/>
      <c r="AU16" s="109"/>
      <c r="AV16" s="109"/>
      <c r="AW16" s="115"/>
      <c r="AZ16" s="214"/>
      <c r="BA16" s="166"/>
      <c r="BB16" s="166"/>
      <c r="BC16" s="216"/>
    </row>
    <row r="17" spans="2:55" ht="12.95" customHeight="1">
      <c r="B17" s="154"/>
      <c r="C17" s="157"/>
      <c r="D17" s="17" t="str">
        <f t="shared" ref="D17:AF17" si="9">IF(AND(D$12=1,$AR$17&gt;0,COUNTIF(D$63:D$84,$AR$17)&lt;1),$AR$17,IF(AND(D$12=2,$AS$17&gt;0,COUNTIF(D$63:D$84,$AS$17)&lt;1),$AS$17,IF(AND(D$12=3,$AT$17&gt;0,COUNTIF(D$63:D$84,$AT$17)&lt;1),$AT$17,IF(AND(D$12=4,$AU$17&gt;0,COUNTIF(D$63:D$84,$AU$17)&lt;1),$AU$17,IF(AND(D$12=5,$AV$17&gt;0,COUNTIF(D$63:D$84,$AV$17)&lt;1),$AV$17,IF(AND(D$12=6,$AW$17&gt;0,COUNTIF(D$63:D$84,$AW$17)&lt;1),$AW$17,""))))))</f>
        <v/>
      </c>
      <c r="E17" s="17" t="str">
        <f t="shared" si="9"/>
        <v/>
      </c>
      <c r="F17" s="17" t="str">
        <f t="shared" si="9"/>
        <v/>
      </c>
      <c r="G17" s="17" t="str">
        <f t="shared" si="9"/>
        <v/>
      </c>
      <c r="H17" s="32" t="str">
        <f t="shared" si="9"/>
        <v/>
      </c>
      <c r="I17" s="17" t="str">
        <f t="shared" si="9"/>
        <v/>
      </c>
      <c r="J17" s="17" t="str">
        <f t="shared" si="9"/>
        <v/>
      </c>
      <c r="K17" s="18" t="str">
        <f t="shared" si="9"/>
        <v/>
      </c>
      <c r="L17" s="17" t="str">
        <f t="shared" si="9"/>
        <v/>
      </c>
      <c r="M17" s="18" t="str">
        <f t="shared" si="9"/>
        <v/>
      </c>
      <c r="N17" s="17" t="str">
        <f t="shared" si="9"/>
        <v/>
      </c>
      <c r="O17" s="17" t="str">
        <f t="shared" si="9"/>
        <v/>
      </c>
      <c r="P17" s="27" t="str">
        <f t="shared" si="9"/>
        <v/>
      </c>
      <c r="Q17" s="16" t="str">
        <f t="shared" si="9"/>
        <v/>
      </c>
      <c r="R17" s="16" t="str">
        <f t="shared" si="9"/>
        <v/>
      </c>
      <c r="S17" s="17" t="str">
        <f t="shared" si="9"/>
        <v/>
      </c>
      <c r="T17" s="17" t="str">
        <f t="shared" si="9"/>
        <v/>
      </c>
      <c r="U17" s="18" t="str">
        <f t="shared" si="9"/>
        <v/>
      </c>
      <c r="V17" s="17" t="str">
        <f t="shared" si="9"/>
        <v/>
      </c>
      <c r="W17" s="18" t="str">
        <f t="shared" si="9"/>
        <v/>
      </c>
      <c r="X17" s="17" t="str">
        <f t="shared" si="9"/>
        <v/>
      </c>
      <c r="Y17" s="17" t="str">
        <f t="shared" si="9"/>
        <v/>
      </c>
      <c r="Z17" s="27" t="str">
        <f t="shared" si="9"/>
        <v/>
      </c>
      <c r="AA17" s="32" t="str">
        <f t="shared" si="9"/>
        <v/>
      </c>
      <c r="AB17" s="32" t="str">
        <f t="shared" si="9"/>
        <v/>
      </c>
      <c r="AC17" s="17" t="str">
        <f t="shared" si="9"/>
        <v/>
      </c>
      <c r="AD17" s="17" t="str">
        <f t="shared" si="9"/>
        <v/>
      </c>
      <c r="AE17" s="18" t="str">
        <f t="shared" si="9"/>
        <v/>
      </c>
      <c r="AF17" s="22" t="str">
        <f t="shared" si="9"/>
        <v/>
      </c>
      <c r="AH17" s="94" t="str">
        <f>IF($AT$13="","",$AT$13)</f>
        <v/>
      </c>
      <c r="AI17" s="94" t="str">
        <f>IF($AT$13="","",COUNTIF($D$12:$AH$62,$AH$17))</f>
        <v/>
      </c>
      <c r="AO17" s="177"/>
      <c r="AP17" s="178"/>
      <c r="AQ17" s="173" t="s">
        <v>34</v>
      </c>
      <c r="AR17" s="120"/>
      <c r="AS17" s="121"/>
      <c r="AT17" s="121"/>
      <c r="AU17" s="121"/>
      <c r="AV17" s="121"/>
      <c r="AW17" s="122"/>
      <c r="AZ17" s="213"/>
      <c r="BA17" s="165"/>
      <c r="BB17" s="165"/>
      <c r="BC17" s="215"/>
    </row>
    <row r="18" spans="2:55" ht="12.95" customHeight="1">
      <c r="B18" s="154"/>
      <c r="C18" s="157"/>
      <c r="D18" s="28" t="str">
        <f t="shared" ref="D18:AF18" si="10">IF(AND(D$12=1,$AR$18&gt;0,COUNTIF(D$63:D$84,$AR$18)&lt;1),$AR$18,IF(AND(D$12=2,$AS$18&gt;0,COUNTIF(D$63:D$84,$AS$18)&lt;1),$AS$18,IF(AND(D$12=3,$AT$18&gt;0,COUNTIF(D$63:D$84,$AT$18)&lt;1),$AT$18,IF(AND(D$12=4,$AU$18&gt;0,COUNTIF(D$63:D$84,$AU$18)&lt;1),$AU$18,IF(AND(D$12=5,$AV$18&gt;0,COUNTIF(D$63:D$84,$AV$18)&lt;1),$AV$18,IF(AND(D$12=6,$AW$18&gt;0,COUNTIF(D$63:D$84,$AW$18)&lt;1),$AW$18,""))))))</f>
        <v/>
      </c>
      <c r="E18" s="28" t="str">
        <f t="shared" si="10"/>
        <v/>
      </c>
      <c r="F18" s="28" t="str">
        <f t="shared" si="10"/>
        <v/>
      </c>
      <c r="G18" s="28" t="str">
        <f t="shared" si="10"/>
        <v/>
      </c>
      <c r="H18" s="29" t="str">
        <f t="shared" si="10"/>
        <v/>
      </c>
      <c r="I18" s="28" t="str">
        <f t="shared" si="10"/>
        <v/>
      </c>
      <c r="J18" s="28" t="str">
        <f t="shared" si="10"/>
        <v/>
      </c>
      <c r="K18" s="28" t="str">
        <f t="shared" si="10"/>
        <v/>
      </c>
      <c r="L18" s="28" t="str">
        <f t="shared" si="10"/>
        <v/>
      </c>
      <c r="M18" s="28" t="str">
        <f t="shared" si="10"/>
        <v/>
      </c>
      <c r="N18" s="28" t="str">
        <f t="shared" si="10"/>
        <v/>
      </c>
      <c r="O18" s="29" t="str">
        <f t="shared" si="10"/>
        <v/>
      </c>
      <c r="P18" s="29" t="str">
        <f t="shared" si="10"/>
        <v/>
      </c>
      <c r="Q18" s="28" t="str">
        <f t="shared" si="10"/>
        <v/>
      </c>
      <c r="R18" s="28" t="str">
        <f t="shared" si="10"/>
        <v/>
      </c>
      <c r="S18" s="28" t="str">
        <f t="shared" si="10"/>
        <v/>
      </c>
      <c r="T18" s="28" t="str">
        <f t="shared" si="10"/>
        <v/>
      </c>
      <c r="U18" s="28" t="str">
        <f t="shared" si="10"/>
        <v/>
      </c>
      <c r="V18" s="28" t="str">
        <f t="shared" si="10"/>
        <v/>
      </c>
      <c r="W18" s="28" t="str">
        <f t="shared" si="10"/>
        <v/>
      </c>
      <c r="X18" s="28" t="str">
        <f t="shared" si="10"/>
        <v/>
      </c>
      <c r="Y18" s="29" t="str">
        <f t="shared" si="10"/>
        <v/>
      </c>
      <c r="Z18" s="29" t="str">
        <f t="shared" si="10"/>
        <v/>
      </c>
      <c r="AA18" s="30" t="str">
        <f t="shared" si="10"/>
        <v/>
      </c>
      <c r="AB18" s="30" t="str">
        <f t="shared" si="10"/>
        <v/>
      </c>
      <c r="AC18" s="28" t="str">
        <f t="shared" si="10"/>
        <v/>
      </c>
      <c r="AD18" s="28" t="str">
        <f t="shared" si="10"/>
        <v/>
      </c>
      <c r="AE18" s="28" t="str">
        <f t="shared" si="10"/>
        <v/>
      </c>
      <c r="AF18" s="31" t="str">
        <f t="shared" si="10"/>
        <v/>
      </c>
      <c r="AH18" s="1"/>
      <c r="AI18" s="1"/>
      <c r="AO18" s="177"/>
      <c r="AP18" s="178"/>
      <c r="AQ18" s="173"/>
      <c r="AR18" s="114"/>
      <c r="AS18" s="109"/>
      <c r="AT18" s="109"/>
      <c r="AU18" s="109"/>
      <c r="AV18" s="109"/>
      <c r="AW18" s="115"/>
      <c r="AZ18" s="214"/>
      <c r="BA18" s="166"/>
      <c r="BB18" s="166"/>
      <c r="BC18" s="216"/>
    </row>
    <row r="19" spans="2:55" ht="12.95" customHeight="1">
      <c r="B19" s="154"/>
      <c r="C19" s="157"/>
      <c r="D19" s="17" t="str">
        <f t="shared" ref="D19:AF19" si="11">IF(AND(D$12=1,$AR$19&gt;0,COUNTIF(D$63:D$84,$AR$19)&lt;1),$AR$19,IF(AND(D$12=2,$AS$19&gt;0,COUNTIF(D$63:D$84,$AS$19)&lt;1),$AS$19,IF(AND(D$12=3,$AT$19&gt;0,COUNTIF(D$63:D$84,$AT$19)&lt;1),$AT$19,IF(AND(D$12=4,$AU$19&gt;0,COUNTIF(D$63:D$84,$AU$19)&lt;1),$AU$19,IF(AND(D$12=5,$AV$19&gt;0,COUNTIF(D$63:D$84,$AV$19)&lt;1),$AV$19,IF(AND(D$12=6,$AW$19&gt;0,COUNTIF(D$63:D$84,$AW$19)&lt;1),$AW$19,""))))))</f>
        <v/>
      </c>
      <c r="E19" s="17" t="str">
        <f t="shared" si="11"/>
        <v/>
      </c>
      <c r="F19" s="17" t="str">
        <f t="shared" si="11"/>
        <v/>
      </c>
      <c r="G19" s="17" t="str">
        <f t="shared" si="11"/>
        <v/>
      </c>
      <c r="H19" s="27" t="str">
        <f t="shared" si="11"/>
        <v/>
      </c>
      <c r="I19" s="17" t="str">
        <f t="shared" si="11"/>
        <v/>
      </c>
      <c r="J19" s="17" t="str">
        <f t="shared" si="11"/>
        <v/>
      </c>
      <c r="K19" s="18" t="str">
        <f t="shared" si="11"/>
        <v/>
      </c>
      <c r="L19" s="17" t="str">
        <f t="shared" si="11"/>
        <v/>
      </c>
      <c r="M19" s="18" t="str">
        <f t="shared" si="11"/>
        <v/>
      </c>
      <c r="N19" s="17" t="str">
        <f t="shared" si="11"/>
        <v/>
      </c>
      <c r="O19" s="17" t="str">
        <f t="shared" si="11"/>
        <v/>
      </c>
      <c r="P19" s="27" t="str">
        <f t="shared" si="11"/>
        <v/>
      </c>
      <c r="Q19" s="32" t="str">
        <f t="shared" si="11"/>
        <v/>
      </c>
      <c r="R19" s="27" t="str">
        <f t="shared" si="11"/>
        <v/>
      </c>
      <c r="S19" s="17" t="str">
        <f t="shared" si="11"/>
        <v/>
      </c>
      <c r="T19" s="17" t="str">
        <f t="shared" si="11"/>
        <v/>
      </c>
      <c r="U19" s="18" t="str">
        <f t="shared" si="11"/>
        <v/>
      </c>
      <c r="V19" s="17" t="str">
        <f t="shared" si="11"/>
        <v/>
      </c>
      <c r="W19" s="18" t="str">
        <f t="shared" si="11"/>
        <v/>
      </c>
      <c r="X19" s="17" t="str">
        <f t="shared" si="11"/>
        <v/>
      </c>
      <c r="Y19" s="17" t="str">
        <f t="shared" si="11"/>
        <v/>
      </c>
      <c r="Z19" s="17" t="str">
        <f t="shared" si="11"/>
        <v/>
      </c>
      <c r="AA19" s="18" t="str">
        <f t="shared" si="11"/>
        <v/>
      </c>
      <c r="AB19" s="18" t="str">
        <f t="shared" si="11"/>
        <v/>
      </c>
      <c r="AC19" s="17" t="str">
        <f t="shared" si="11"/>
        <v/>
      </c>
      <c r="AD19" s="17" t="str">
        <f t="shared" si="11"/>
        <v/>
      </c>
      <c r="AE19" s="18" t="str">
        <f t="shared" si="11"/>
        <v/>
      </c>
      <c r="AF19" s="22" t="str">
        <f t="shared" si="11"/>
        <v/>
      </c>
      <c r="AH19" s="94" t="str">
        <f>IF($AU$13="","",$AU$13)</f>
        <v/>
      </c>
      <c r="AI19" s="94" t="str">
        <f>IF($AU$13="","",COUNTIF($D$12:$AH$62,$AH$19))</f>
        <v/>
      </c>
      <c r="AO19" s="177"/>
      <c r="AP19" s="178"/>
      <c r="AQ19" s="173" t="s">
        <v>35</v>
      </c>
      <c r="AR19" s="120"/>
      <c r="AS19" s="121"/>
      <c r="AT19" s="121"/>
      <c r="AU19" s="121"/>
      <c r="AV19" s="121"/>
      <c r="AW19" s="122"/>
      <c r="AZ19" s="213"/>
      <c r="BA19" s="165"/>
      <c r="BB19" s="165"/>
      <c r="BC19" s="215"/>
    </row>
    <row r="20" spans="2:55" ht="12.95" customHeight="1">
      <c r="B20" s="154"/>
      <c r="C20" s="157"/>
      <c r="D20" s="28" t="str">
        <f t="shared" ref="D20:AF20" si="12">IF(AND(D$12=1,$AR$20&gt;0,COUNTIF(D$63:D$84,$AR$20)&lt;1),$AR$20,IF(AND(D$12=2,$AS$20&gt;0,COUNTIF(D$63:D$84,$AS$20)&lt;1),$AS$20,IF(AND(D$12=3,$AT$20&gt;0,COUNTIF(D$63:D$84,$AT$20)&lt;1),$AT$20,IF(AND(D$12=4,$AU$20&gt;0,COUNTIF(D$63:D$84,$AU$20)&lt;1),$AU$20,IF(AND(D$12=5,$AV$20&gt;0,COUNTIF(D$63:D$84,$AV$20)&lt;1),$AV$20,IF(AND(D$12=6,$AW$20&gt;0,COUNTIF(D$63:D$84,$AW$20)&lt;1),$AW$20,""))))))</f>
        <v/>
      </c>
      <c r="E20" s="28" t="str">
        <f t="shared" si="12"/>
        <v/>
      </c>
      <c r="F20" s="28" t="str">
        <f t="shared" si="12"/>
        <v/>
      </c>
      <c r="G20" s="28" t="str">
        <f t="shared" si="12"/>
        <v/>
      </c>
      <c r="H20" s="16" t="str">
        <f t="shared" si="12"/>
        <v/>
      </c>
      <c r="I20" s="28" t="str">
        <f t="shared" si="12"/>
        <v/>
      </c>
      <c r="J20" s="28" t="str">
        <f t="shared" si="12"/>
        <v/>
      </c>
      <c r="K20" s="28" t="str">
        <f t="shared" si="12"/>
        <v/>
      </c>
      <c r="L20" s="28" t="str">
        <f t="shared" si="12"/>
        <v/>
      </c>
      <c r="M20" s="28" t="str">
        <f t="shared" si="12"/>
        <v/>
      </c>
      <c r="N20" s="28" t="str">
        <f t="shared" si="12"/>
        <v/>
      </c>
      <c r="O20" s="28" t="str">
        <f t="shared" si="12"/>
        <v/>
      </c>
      <c r="P20" s="28" t="str">
        <f t="shared" si="12"/>
        <v/>
      </c>
      <c r="Q20" s="17" t="str">
        <f t="shared" si="12"/>
        <v/>
      </c>
      <c r="R20" s="16" t="str">
        <f t="shared" si="12"/>
        <v/>
      </c>
      <c r="S20" s="28" t="str">
        <f t="shared" si="12"/>
        <v/>
      </c>
      <c r="T20" s="28" t="str">
        <f t="shared" si="12"/>
        <v/>
      </c>
      <c r="U20" s="28" t="str">
        <f t="shared" si="12"/>
        <v/>
      </c>
      <c r="V20" s="28" t="str">
        <f t="shared" si="12"/>
        <v/>
      </c>
      <c r="W20" s="28" t="str">
        <f t="shared" si="12"/>
        <v/>
      </c>
      <c r="X20" s="28" t="str">
        <f t="shared" si="12"/>
        <v/>
      </c>
      <c r="Y20" s="28" t="str">
        <f t="shared" si="12"/>
        <v/>
      </c>
      <c r="Z20" s="30" t="str">
        <f t="shared" si="12"/>
        <v/>
      </c>
      <c r="AA20" s="28" t="str">
        <f t="shared" si="12"/>
        <v/>
      </c>
      <c r="AB20" s="28" t="str">
        <f t="shared" si="12"/>
        <v/>
      </c>
      <c r="AC20" s="28" t="str">
        <f t="shared" si="12"/>
        <v/>
      </c>
      <c r="AD20" s="28" t="str">
        <f t="shared" si="12"/>
        <v/>
      </c>
      <c r="AE20" s="28" t="str">
        <f t="shared" si="12"/>
        <v/>
      </c>
      <c r="AF20" s="31" t="str">
        <f t="shared" si="12"/>
        <v/>
      </c>
      <c r="AH20" s="1"/>
      <c r="AI20" s="1"/>
      <c r="AO20" s="177"/>
      <c r="AP20" s="178"/>
      <c r="AQ20" s="173"/>
      <c r="AR20" s="114"/>
      <c r="AS20" s="109"/>
      <c r="AT20" s="109"/>
      <c r="AU20" s="109"/>
      <c r="AV20" s="109"/>
      <c r="AW20" s="115"/>
      <c r="AZ20" s="214"/>
      <c r="BA20" s="166"/>
      <c r="BB20" s="166"/>
      <c r="BC20" s="216"/>
    </row>
    <row r="21" spans="2:55" ht="12.95" customHeight="1">
      <c r="B21" s="154"/>
      <c r="C21" s="157"/>
      <c r="D21" s="27" t="str">
        <f t="shared" ref="D21:AF21" si="13">IF(AND(D$12=1,$AR$21&gt;0,COUNTIF(D$63:D$84,$AR$21)&lt;1),$AR$21,IF(AND(D$12=2,$AS$21&gt;0,COUNTIF(D$63:D$84,$AS$21)&lt;1),$AS$21,IF(AND(D$12=3,$AT$21&gt;0,COUNTIF(D$63:D$84,$AT$21)&lt;1),$AT$21,IF(AND(D$12=4,$AU$21&gt;0,COUNTIF(D$63:D$84,$AU$21)&lt;1),$AU$21,IF(AND(D$12=5,$AV$21&gt;0,COUNTIF(D$63:D$84,$AV$21)&lt;1),$AV$21,IF(AND(D$12=6,$AW$21&gt;0,COUNTIF(D$63:D$84,$AW$21)&lt;1),$AW$21,""))))))</f>
        <v/>
      </c>
      <c r="E21" s="27" t="str">
        <f t="shared" si="13"/>
        <v/>
      </c>
      <c r="F21" s="27" t="str">
        <f t="shared" si="13"/>
        <v/>
      </c>
      <c r="G21" s="27" t="str">
        <f t="shared" si="13"/>
        <v/>
      </c>
      <c r="H21" s="32" t="str">
        <f t="shared" si="13"/>
        <v/>
      </c>
      <c r="I21" s="27" t="str">
        <f t="shared" si="13"/>
        <v/>
      </c>
      <c r="J21" s="27" t="str">
        <f t="shared" si="13"/>
        <v/>
      </c>
      <c r="K21" s="33" t="str">
        <f t="shared" si="13"/>
        <v/>
      </c>
      <c r="L21" s="27" t="str">
        <f t="shared" si="13"/>
        <v/>
      </c>
      <c r="M21" s="33" t="str">
        <f t="shared" si="13"/>
        <v/>
      </c>
      <c r="N21" s="27" t="str">
        <f t="shared" si="13"/>
        <v/>
      </c>
      <c r="O21" s="27" t="str">
        <f t="shared" si="13"/>
        <v/>
      </c>
      <c r="P21" s="27" t="str">
        <f t="shared" si="13"/>
        <v/>
      </c>
      <c r="Q21" s="27" t="str">
        <f t="shared" si="13"/>
        <v/>
      </c>
      <c r="R21" s="32" t="str">
        <f t="shared" si="13"/>
        <v/>
      </c>
      <c r="S21" s="27" t="str">
        <f t="shared" si="13"/>
        <v/>
      </c>
      <c r="T21" s="27" t="str">
        <f t="shared" si="13"/>
        <v/>
      </c>
      <c r="U21" s="33" t="str">
        <f t="shared" si="13"/>
        <v/>
      </c>
      <c r="V21" s="27" t="str">
        <f t="shared" si="13"/>
        <v/>
      </c>
      <c r="W21" s="33" t="str">
        <f t="shared" si="13"/>
        <v/>
      </c>
      <c r="X21" s="27" t="str">
        <f t="shared" si="13"/>
        <v/>
      </c>
      <c r="Y21" s="27" t="str">
        <f t="shared" si="13"/>
        <v/>
      </c>
      <c r="Z21" s="27" t="str">
        <f t="shared" si="13"/>
        <v/>
      </c>
      <c r="AA21" s="32" t="str">
        <f t="shared" si="13"/>
        <v/>
      </c>
      <c r="AB21" s="32" t="str">
        <f t="shared" si="13"/>
        <v/>
      </c>
      <c r="AC21" s="27" t="str">
        <f t="shared" si="13"/>
        <v/>
      </c>
      <c r="AD21" s="27" t="str">
        <f t="shared" si="13"/>
        <v/>
      </c>
      <c r="AE21" s="33" t="str">
        <f t="shared" si="13"/>
        <v/>
      </c>
      <c r="AF21" s="34" t="str">
        <f t="shared" si="13"/>
        <v/>
      </c>
      <c r="AH21" s="94" t="str">
        <f>IF($AV$13="","",$AV$13)</f>
        <v/>
      </c>
      <c r="AI21" s="94" t="str">
        <f>IF($AV$13="","",COUNTIF($D$12:$AH$62,$AH$21))</f>
        <v/>
      </c>
      <c r="AO21" s="177"/>
      <c r="AP21" s="178"/>
      <c r="AQ21" s="173" t="s">
        <v>36</v>
      </c>
      <c r="AR21" s="120"/>
      <c r="AS21" s="121"/>
      <c r="AT21" s="121"/>
      <c r="AU21" s="121"/>
      <c r="AV21" s="121"/>
      <c r="AW21" s="122"/>
      <c r="AZ21" s="213"/>
      <c r="BA21" s="165"/>
      <c r="BB21" s="165"/>
      <c r="BC21" s="215"/>
    </row>
    <row r="22" spans="2:55" ht="12.95" customHeight="1" thickBot="1">
      <c r="B22" s="154"/>
      <c r="C22" s="156"/>
      <c r="D22" s="25" t="str">
        <f t="shared" ref="D22:AF22" si="14">IF(AND(D$12=1,$AR$22&gt;0,COUNTIF(D$63:D$84,$AR$22)&lt;1),$AR$22,IF(AND(D$12=2,$AS$22&gt;0,COUNTIF(D$63:D$84,$AS$22)&lt;1),$AS$22,IF(AND(D$12=3,$AT$22&gt;0,COUNTIF(D$63:D$84,$AT$22)&lt;1),$AT$22,IF(AND(D$12=4,$AU$22&gt;0,COUNTIF(D$63:D$84,$AU$22)&lt;1),$AU$22,IF(AND(D$12=5,$AV$22&gt;0,COUNTIF(D$63:D$84,$AV$22)&lt;1),$AV$22,IF(AND(D$12=6,$AW$22&gt;0,COUNTIF(D$63:D$84,$AW$22)&lt;1),$AW$22,""))))))</f>
        <v/>
      </c>
      <c r="E22" s="25" t="str">
        <f t="shared" si="14"/>
        <v/>
      </c>
      <c r="F22" s="25" t="str">
        <f t="shared" si="14"/>
        <v/>
      </c>
      <c r="G22" s="25" t="str">
        <f t="shared" si="14"/>
        <v/>
      </c>
      <c r="H22" s="16" t="str">
        <f t="shared" si="14"/>
        <v/>
      </c>
      <c r="I22" s="25" t="str">
        <f t="shared" si="14"/>
        <v/>
      </c>
      <c r="J22" s="25" t="str">
        <f t="shared" si="14"/>
        <v/>
      </c>
      <c r="K22" s="35" t="str">
        <f t="shared" si="14"/>
        <v/>
      </c>
      <c r="L22" s="25" t="str">
        <f t="shared" si="14"/>
        <v/>
      </c>
      <c r="M22" s="35" t="str">
        <f t="shared" si="14"/>
        <v/>
      </c>
      <c r="N22" s="25" t="str">
        <f t="shared" si="14"/>
        <v/>
      </c>
      <c r="O22" s="25" t="str">
        <f t="shared" si="14"/>
        <v/>
      </c>
      <c r="P22" s="25" t="str">
        <f t="shared" si="14"/>
        <v/>
      </c>
      <c r="Q22" s="16" t="str">
        <f t="shared" si="14"/>
        <v/>
      </c>
      <c r="R22" s="16" t="str">
        <f t="shared" si="14"/>
        <v/>
      </c>
      <c r="S22" s="25" t="str">
        <f t="shared" si="14"/>
        <v/>
      </c>
      <c r="T22" s="25" t="str">
        <f t="shared" si="14"/>
        <v/>
      </c>
      <c r="U22" s="35" t="str">
        <f t="shared" si="14"/>
        <v/>
      </c>
      <c r="V22" s="25" t="str">
        <f t="shared" si="14"/>
        <v/>
      </c>
      <c r="W22" s="35" t="str">
        <f t="shared" si="14"/>
        <v/>
      </c>
      <c r="X22" s="25" t="str">
        <f t="shared" si="14"/>
        <v/>
      </c>
      <c r="Y22" s="25" t="str">
        <f t="shared" si="14"/>
        <v/>
      </c>
      <c r="Z22" s="35" t="str">
        <f t="shared" si="14"/>
        <v/>
      </c>
      <c r="AA22" s="17" t="str">
        <f t="shared" si="14"/>
        <v/>
      </c>
      <c r="AB22" s="16" t="str">
        <f t="shared" si="14"/>
        <v/>
      </c>
      <c r="AC22" s="25" t="str">
        <f t="shared" si="14"/>
        <v/>
      </c>
      <c r="AD22" s="25" t="str">
        <f t="shared" si="14"/>
        <v/>
      </c>
      <c r="AE22" s="35" t="str">
        <f t="shared" si="14"/>
        <v/>
      </c>
      <c r="AF22" s="26" t="str">
        <f t="shared" si="14"/>
        <v/>
      </c>
      <c r="AO22" s="179"/>
      <c r="AP22" s="180"/>
      <c r="AQ22" s="174"/>
      <c r="AR22" s="111"/>
      <c r="AS22" s="112"/>
      <c r="AT22" s="112"/>
      <c r="AU22" s="112"/>
      <c r="AV22" s="112"/>
      <c r="AW22" s="113"/>
      <c r="AZ22" s="214"/>
      <c r="BA22" s="166"/>
      <c r="BB22" s="166"/>
      <c r="BC22" s="216"/>
    </row>
    <row r="23" spans="2:55" ht="12.95" customHeight="1">
      <c r="B23" s="154"/>
      <c r="C23" s="157" t="s">
        <v>0</v>
      </c>
      <c r="D23" s="17" t="str">
        <f t="shared" ref="D23:AF23" si="15">IF(AND(D$12=1,$AR$23&gt;0,COUNTIF(D$63:D$84,$AR$23)&lt;1),$AR$23,IF(AND(D$12=2,$AS$23&gt;0,COUNTIF(D$63:D$84,$AS$23)&lt;1),$AS$23,IF(AND(D$12=3,$AT$23&gt;0,COUNTIF(D$63:D$84,$AT$23)&lt;1),$AT$23,IF(AND(D$12=4,$AU$23&gt;0,COUNTIF(D$63:D$84,$AU$23)&lt;1),$AU$23,IF(AND(D$12=5,$AV$23&gt;0,COUNTIF(D$63:D$84,$AV$23)&lt;1),$AV$23,IF(AND(D$12=6,$AW$23&gt;0,COUNTIF(D$63:D$84,$AW$23)&lt;1),$AW$23,""))))))</f>
        <v/>
      </c>
      <c r="E23" s="17" t="str">
        <f t="shared" si="15"/>
        <v/>
      </c>
      <c r="F23" s="17" t="str">
        <f t="shared" si="15"/>
        <v/>
      </c>
      <c r="G23" s="17" t="str">
        <f t="shared" si="15"/>
        <v/>
      </c>
      <c r="H23" s="36" t="str">
        <f t="shared" si="15"/>
        <v/>
      </c>
      <c r="I23" s="16" t="str">
        <f t="shared" si="15"/>
        <v/>
      </c>
      <c r="J23" s="17" t="str">
        <f t="shared" si="15"/>
        <v/>
      </c>
      <c r="K23" s="18" t="str">
        <f t="shared" si="15"/>
        <v/>
      </c>
      <c r="L23" s="17" t="str">
        <f t="shared" si="15"/>
        <v/>
      </c>
      <c r="M23" s="18" t="str">
        <f t="shared" si="15"/>
        <v/>
      </c>
      <c r="N23" s="17" t="str">
        <f t="shared" si="15"/>
        <v/>
      </c>
      <c r="O23" s="17" t="str">
        <f t="shared" si="15"/>
        <v/>
      </c>
      <c r="P23" s="17" t="str">
        <f t="shared" si="15"/>
        <v/>
      </c>
      <c r="Q23" s="36" t="str">
        <f t="shared" si="15"/>
        <v/>
      </c>
      <c r="R23" s="36" t="str">
        <f t="shared" si="15"/>
        <v/>
      </c>
      <c r="S23" s="16" t="str">
        <f t="shared" si="15"/>
        <v/>
      </c>
      <c r="T23" s="17" t="str">
        <f t="shared" si="15"/>
        <v/>
      </c>
      <c r="U23" s="18" t="str">
        <f t="shared" si="15"/>
        <v/>
      </c>
      <c r="V23" s="17" t="str">
        <f t="shared" si="15"/>
        <v/>
      </c>
      <c r="W23" s="18" t="str">
        <f t="shared" si="15"/>
        <v/>
      </c>
      <c r="X23" s="17" t="str">
        <f t="shared" si="15"/>
        <v/>
      </c>
      <c r="Y23" s="17" t="str">
        <f t="shared" si="15"/>
        <v/>
      </c>
      <c r="Z23" s="18" t="str">
        <f t="shared" si="15"/>
        <v/>
      </c>
      <c r="AA23" s="37" t="str">
        <f t="shared" si="15"/>
        <v/>
      </c>
      <c r="AB23" s="23" t="str">
        <f t="shared" si="15"/>
        <v/>
      </c>
      <c r="AC23" s="16" t="str">
        <f t="shared" si="15"/>
        <v/>
      </c>
      <c r="AD23" s="17" t="str">
        <f t="shared" si="15"/>
        <v/>
      </c>
      <c r="AE23" s="18" t="str">
        <f t="shared" si="15"/>
        <v/>
      </c>
      <c r="AF23" s="22" t="str">
        <f t="shared" si="15"/>
        <v/>
      </c>
      <c r="AO23" s="175" t="s">
        <v>33</v>
      </c>
      <c r="AP23" s="176"/>
      <c r="AQ23" s="199" t="s">
        <v>13</v>
      </c>
      <c r="AR23" s="119"/>
      <c r="AS23" s="116"/>
      <c r="AT23" s="116"/>
      <c r="AU23" s="116"/>
      <c r="AV23" s="116"/>
      <c r="AW23" s="117"/>
      <c r="AZ23" s="213"/>
      <c r="BA23" s="165"/>
      <c r="BB23" s="165"/>
      <c r="BC23" s="215"/>
    </row>
    <row r="24" spans="2:55" ht="12.95" customHeight="1">
      <c r="B24" s="154"/>
      <c r="C24" s="157"/>
      <c r="D24" s="28" t="str">
        <f t="shared" ref="D24:AF24" si="16">IF(AND(D$12=1,$AR$24&gt;0,COUNTIF(D$63:D$84,$AR$24)&lt;1),$AR$24,IF(AND(D$12=2,$AS$24&gt;0,COUNTIF(D$63:D$84,$AS$24)&lt;1),$AS$24,IF(AND(D$12=3,$AT$24&gt;0,COUNTIF(D$63:D$84,$AT$24)&lt;1),$AT$24,IF(AND(D$12=4,$AU$24&gt;0,COUNTIF(D$63:D$84,$AU$24)&lt;1),$AU$24,IF(AND(D$12=5,$AV$24&gt;0,COUNTIF(D$63:D$84,$AV$24)&lt;1),$AV$24,IF(AND(D$12=6,$AW$24&gt;0,COUNTIF(D$63:D$84,$AW$24)&lt;1),$AW$24,""))))))</f>
        <v/>
      </c>
      <c r="E24" s="28" t="str">
        <f t="shared" si="16"/>
        <v/>
      </c>
      <c r="F24" s="28" t="str">
        <f t="shared" si="16"/>
        <v/>
      </c>
      <c r="G24" s="28" t="str">
        <f t="shared" si="16"/>
        <v/>
      </c>
      <c r="H24" s="29" t="str">
        <f t="shared" si="16"/>
        <v/>
      </c>
      <c r="I24" s="29" t="str">
        <f t="shared" si="16"/>
        <v/>
      </c>
      <c r="J24" s="28" t="str">
        <f t="shared" si="16"/>
        <v/>
      </c>
      <c r="K24" s="28" t="str">
        <f t="shared" si="16"/>
        <v/>
      </c>
      <c r="L24" s="28" t="str">
        <f t="shared" si="16"/>
        <v/>
      </c>
      <c r="M24" s="28" t="str">
        <f t="shared" si="16"/>
        <v/>
      </c>
      <c r="N24" s="28" t="str">
        <f t="shared" si="16"/>
        <v/>
      </c>
      <c r="O24" s="28" t="str">
        <f t="shared" si="16"/>
        <v/>
      </c>
      <c r="P24" s="28" t="str">
        <f t="shared" si="16"/>
        <v/>
      </c>
      <c r="Q24" s="29" t="str">
        <f t="shared" si="16"/>
        <v/>
      </c>
      <c r="R24" s="29" t="str">
        <f t="shared" si="16"/>
        <v/>
      </c>
      <c r="S24" s="29" t="str">
        <f t="shared" si="16"/>
        <v/>
      </c>
      <c r="T24" s="28" t="str">
        <f t="shared" si="16"/>
        <v/>
      </c>
      <c r="U24" s="28" t="str">
        <f t="shared" si="16"/>
        <v/>
      </c>
      <c r="V24" s="28" t="str">
        <f t="shared" si="16"/>
        <v/>
      </c>
      <c r="W24" s="28" t="str">
        <f t="shared" si="16"/>
        <v/>
      </c>
      <c r="X24" s="28" t="str">
        <f t="shared" si="16"/>
        <v/>
      </c>
      <c r="Y24" s="28" t="str">
        <f t="shared" si="16"/>
        <v/>
      </c>
      <c r="Z24" s="30" t="str">
        <f t="shared" si="16"/>
        <v/>
      </c>
      <c r="AA24" s="30" t="str">
        <f t="shared" si="16"/>
        <v/>
      </c>
      <c r="AB24" s="30" t="str">
        <f t="shared" si="16"/>
        <v/>
      </c>
      <c r="AC24" s="28" t="str">
        <f t="shared" si="16"/>
        <v/>
      </c>
      <c r="AD24" s="28" t="str">
        <f t="shared" si="16"/>
        <v/>
      </c>
      <c r="AE24" s="28" t="str">
        <f t="shared" si="16"/>
        <v/>
      </c>
      <c r="AF24" s="31" t="str">
        <f t="shared" si="16"/>
        <v/>
      </c>
      <c r="AH24" s="126" t="str">
        <f>IF($BA$15="","",$BA$15)</f>
        <v/>
      </c>
      <c r="AI24" s="126" t="str">
        <f>IF($BA$15="","",COUNTIF($D$12:$AF$62,$AH$24))</f>
        <v/>
      </c>
      <c r="AO24" s="177"/>
      <c r="AP24" s="178"/>
      <c r="AQ24" s="173"/>
      <c r="AR24" s="114"/>
      <c r="AS24" s="109"/>
      <c r="AT24" s="109"/>
      <c r="AU24" s="109"/>
      <c r="AV24" s="109"/>
      <c r="AW24" s="115"/>
      <c r="AZ24" s="214"/>
      <c r="BA24" s="166"/>
      <c r="BB24" s="166"/>
      <c r="BC24" s="216"/>
    </row>
    <row r="25" spans="2:55" ht="12.95" customHeight="1">
      <c r="B25" s="154"/>
      <c r="C25" s="157"/>
      <c r="D25" s="17" t="str">
        <f t="shared" ref="D25:AF25" si="17">IF(AND(D$12=1,$AR$27&gt;0,COUNTIF(D$63:D$84,$AR$27)&lt;1),$AR$27,IF(AND(D$12=2,$AS$27&gt;0,COUNTIF(D$63:D$84,$AS$27)&lt;1),$AS$27,IF(AND(D$12=3,$AT$27&gt;0,COUNTIF(D$63:D$84,$AT$27)&lt;1),$AT$27,IF(AND(D$12=4,$AU$27&gt;0,COUNTIF(D$63:D$84,$AU$27)&lt;1),$AU$27,IF(AND(D$12=5,$AV$27&gt;0,COUNTIF(D$63:D$84,$AV$27)&lt;1),$AV$27,IF(AND(D$12=6,$AW$27&gt;0,COUNTIF(D$63:D$84,$AW$27)&lt;1),$AW$27,""))))))</f>
        <v/>
      </c>
      <c r="E25" s="17" t="str">
        <f t="shared" si="17"/>
        <v/>
      </c>
      <c r="F25" s="17" t="str">
        <f t="shared" si="17"/>
        <v/>
      </c>
      <c r="G25" s="17" t="str">
        <f t="shared" si="17"/>
        <v/>
      </c>
      <c r="H25" s="16" t="str">
        <f t="shared" si="17"/>
        <v/>
      </c>
      <c r="I25" s="16" t="str">
        <f t="shared" si="17"/>
        <v/>
      </c>
      <c r="J25" s="17" t="str">
        <f t="shared" si="17"/>
        <v/>
      </c>
      <c r="K25" s="18" t="str">
        <f t="shared" si="17"/>
        <v/>
      </c>
      <c r="L25" s="17" t="str">
        <f t="shared" si="17"/>
        <v/>
      </c>
      <c r="M25" s="18" t="str">
        <f t="shared" si="17"/>
        <v/>
      </c>
      <c r="N25" s="17" t="str">
        <f t="shared" si="17"/>
        <v/>
      </c>
      <c r="O25" s="17" t="str">
        <f t="shared" si="17"/>
        <v/>
      </c>
      <c r="P25" s="27" t="str">
        <f t="shared" si="17"/>
        <v/>
      </c>
      <c r="Q25" s="16" t="str">
        <f t="shared" si="17"/>
        <v/>
      </c>
      <c r="R25" s="16" t="str">
        <f t="shared" si="17"/>
        <v/>
      </c>
      <c r="S25" s="16" t="str">
        <f t="shared" si="17"/>
        <v/>
      </c>
      <c r="T25" s="17" t="str">
        <f t="shared" si="17"/>
        <v/>
      </c>
      <c r="U25" s="18" t="str">
        <f t="shared" si="17"/>
        <v/>
      </c>
      <c r="V25" s="17" t="str">
        <f t="shared" si="17"/>
        <v/>
      </c>
      <c r="W25" s="18" t="str">
        <f t="shared" si="17"/>
        <v/>
      </c>
      <c r="X25" s="17" t="str">
        <f t="shared" si="17"/>
        <v/>
      </c>
      <c r="Y25" s="17" t="str">
        <f t="shared" si="17"/>
        <v/>
      </c>
      <c r="Z25" s="27" t="str">
        <f t="shared" si="17"/>
        <v/>
      </c>
      <c r="AA25" s="16" t="str">
        <f t="shared" si="17"/>
        <v/>
      </c>
      <c r="AB25" s="16" t="str">
        <f t="shared" si="17"/>
        <v/>
      </c>
      <c r="AC25" s="17" t="str">
        <f t="shared" si="17"/>
        <v/>
      </c>
      <c r="AD25" s="17" t="str">
        <f t="shared" si="17"/>
        <v/>
      </c>
      <c r="AE25" s="18" t="str">
        <f t="shared" si="17"/>
        <v/>
      </c>
      <c r="AF25" s="22" t="str">
        <f t="shared" si="17"/>
        <v/>
      </c>
      <c r="AO25" s="177"/>
      <c r="AP25" s="178"/>
      <c r="AQ25" s="173"/>
      <c r="AR25" s="120"/>
      <c r="AS25" s="121"/>
      <c r="AT25" s="121"/>
      <c r="AU25" s="121"/>
      <c r="AV25" s="121"/>
      <c r="AW25" s="122"/>
      <c r="AZ25" s="213"/>
      <c r="BA25" s="165"/>
      <c r="BB25" s="165"/>
      <c r="BC25" s="215"/>
    </row>
    <row r="26" spans="2:55" ht="12.95" customHeight="1">
      <c r="B26" s="154"/>
      <c r="C26" s="157"/>
      <c r="D26" s="28" t="str">
        <f t="shared" ref="D26:AF26" si="18">IF(AND(D$12=1,$AR$28&gt;0,COUNTIF(D$63:D$84,$AR$28)&lt;1),$AR$28,IF(AND(D$12=2,$AS$28&gt;0,COUNTIF(D$63:D$84,$AS$28)&lt;1),$AS$28,IF(AND(D$12=3,$AT$25&gt;0,COUNTIF(D$63:D$84,$AT$25)&lt;1),$AT$25,IF(AND(D$12=4,$AU$28&gt;0,COUNTIF(D$63:D$84,$AU$28)&lt;1),$AU$28,IF(AND(D$12=5,$AV$28&gt;0,COUNTIF(D$63:D$84,$AV$28)&lt;1),$AV$28,IF(AND(D$12=6,$AW$28&gt;0,COUNTIF(D$63:D$84,$AW$28)&lt;1),$AW$28,""))))))</f>
        <v/>
      </c>
      <c r="E26" s="28" t="str">
        <f t="shared" si="18"/>
        <v/>
      </c>
      <c r="F26" s="28" t="str">
        <f t="shared" si="18"/>
        <v/>
      </c>
      <c r="G26" s="28" t="str">
        <f t="shared" si="18"/>
        <v/>
      </c>
      <c r="H26" s="29" t="str">
        <f t="shared" si="18"/>
        <v/>
      </c>
      <c r="I26" s="29" t="str">
        <f t="shared" si="18"/>
        <v/>
      </c>
      <c r="J26" s="28" t="str">
        <f t="shared" si="18"/>
        <v/>
      </c>
      <c r="K26" s="28" t="str">
        <f t="shared" si="18"/>
        <v/>
      </c>
      <c r="L26" s="28" t="str">
        <f t="shared" si="18"/>
        <v/>
      </c>
      <c r="M26" s="28" t="str">
        <f t="shared" si="18"/>
        <v/>
      </c>
      <c r="N26" s="28" t="str">
        <f t="shared" si="18"/>
        <v/>
      </c>
      <c r="O26" s="28" t="str">
        <f t="shared" si="18"/>
        <v/>
      </c>
      <c r="P26" s="28" t="str">
        <f t="shared" si="18"/>
        <v/>
      </c>
      <c r="Q26" s="29" t="str">
        <f t="shared" si="18"/>
        <v/>
      </c>
      <c r="R26" s="29" t="str">
        <f t="shared" si="18"/>
        <v/>
      </c>
      <c r="S26" s="29" t="str">
        <f t="shared" si="18"/>
        <v/>
      </c>
      <c r="T26" s="28" t="str">
        <f t="shared" si="18"/>
        <v/>
      </c>
      <c r="U26" s="28" t="str">
        <f t="shared" si="18"/>
        <v/>
      </c>
      <c r="V26" s="28" t="str">
        <f t="shared" si="18"/>
        <v/>
      </c>
      <c r="W26" s="28" t="str">
        <f t="shared" si="18"/>
        <v/>
      </c>
      <c r="X26" s="28" t="str">
        <f t="shared" si="18"/>
        <v/>
      </c>
      <c r="Y26" s="28" t="str">
        <f t="shared" si="18"/>
        <v/>
      </c>
      <c r="Z26" s="30" t="str">
        <f t="shared" si="18"/>
        <v/>
      </c>
      <c r="AA26" s="30" t="str">
        <f t="shared" si="18"/>
        <v/>
      </c>
      <c r="AB26" s="30" t="str">
        <f t="shared" si="18"/>
        <v/>
      </c>
      <c r="AC26" s="28" t="str">
        <f t="shared" si="18"/>
        <v/>
      </c>
      <c r="AD26" s="28" t="str">
        <f t="shared" si="18"/>
        <v/>
      </c>
      <c r="AE26" s="28" t="str">
        <f t="shared" si="18"/>
        <v/>
      </c>
      <c r="AF26" s="31" t="str">
        <f t="shared" si="18"/>
        <v/>
      </c>
      <c r="AH26" s="126" t="str">
        <f>IF($BA$17="","",$BA$17)</f>
        <v/>
      </c>
      <c r="AI26" s="126" t="str">
        <f>IF($BA$17="","",COUNTIF($D$12:$AF$62,$AH$26))</f>
        <v/>
      </c>
      <c r="AO26" s="177"/>
      <c r="AP26" s="178"/>
      <c r="AQ26" s="173"/>
      <c r="AR26" s="114"/>
      <c r="AS26" s="109"/>
      <c r="AT26" s="109"/>
      <c r="AU26" s="109"/>
      <c r="AV26" s="109"/>
      <c r="AW26" s="115"/>
      <c r="AZ26" s="214"/>
      <c r="BA26" s="166"/>
      <c r="BB26" s="166"/>
      <c r="BC26" s="216"/>
    </row>
    <row r="27" spans="2:55" ht="12.95" customHeight="1">
      <c r="B27" s="154"/>
      <c r="C27" s="157"/>
      <c r="D27" s="27" t="str">
        <f t="shared" ref="D27:AF27" si="19">IF(AND(D$12=1,$AR$29&gt;0,COUNTIF(D$63:D$84,$AR$29)&lt;1),$AR$29,IF(AND(D$12=2,$AS$29&gt;0,COUNTIF(D$63:D$84,$AS$29)&lt;1),$AS$29,IF(AND(D$12=3,$AT$29&gt;0,COUNTIF(D$63:D$84,$AT$29)&lt;1),$AT$29,IF(AND(D$12=4,$AU$29&gt;0,COUNTIF(D$63:D$84,$AU$29)&lt;1),$AU$29,IF(AND(D$12=5,$AV$29&gt;0,COUNTIF(D$63:D$84,$AV$29)&lt;1),$AV$29,IF(AND(D$12=6,$AW$29&gt;0,COUNTIF(D$63:D$84,$AW$29)&lt;1),$AW$29,""))))))</f>
        <v/>
      </c>
      <c r="E27" s="27" t="str">
        <f t="shared" si="19"/>
        <v/>
      </c>
      <c r="F27" s="27" t="str">
        <f t="shared" si="19"/>
        <v/>
      </c>
      <c r="G27" s="27" t="str">
        <f t="shared" si="19"/>
        <v/>
      </c>
      <c r="H27" s="32" t="str">
        <f t="shared" si="19"/>
        <v/>
      </c>
      <c r="I27" s="32" t="str">
        <f t="shared" si="19"/>
        <v/>
      </c>
      <c r="J27" s="27" t="str">
        <f t="shared" si="19"/>
        <v/>
      </c>
      <c r="K27" s="17" t="str">
        <f t="shared" si="19"/>
        <v/>
      </c>
      <c r="L27" s="18" t="str">
        <f t="shared" si="19"/>
        <v/>
      </c>
      <c r="M27" s="33" t="str">
        <f t="shared" si="19"/>
        <v/>
      </c>
      <c r="N27" s="27" t="str">
        <f t="shared" si="19"/>
        <v/>
      </c>
      <c r="O27" s="32" t="str">
        <f t="shared" si="19"/>
        <v/>
      </c>
      <c r="P27" s="27" t="str">
        <f t="shared" si="19"/>
        <v/>
      </c>
      <c r="Q27" s="32" t="str">
        <f t="shared" si="19"/>
        <v/>
      </c>
      <c r="R27" s="32" t="str">
        <f t="shared" si="19"/>
        <v/>
      </c>
      <c r="S27" s="32" t="str">
        <f t="shared" si="19"/>
        <v/>
      </c>
      <c r="T27" s="27" t="str">
        <f t="shared" si="19"/>
        <v/>
      </c>
      <c r="U27" s="17" t="str">
        <f t="shared" si="19"/>
        <v/>
      </c>
      <c r="V27" s="18" t="str">
        <f t="shared" si="19"/>
        <v/>
      </c>
      <c r="W27" s="33" t="str">
        <f t="shared" si="19"/>
        <v/>
      </c>
      <c r="X27" s="27" t="str">
        <f t="shared" si="19"/>
        <v/>
      </c>
      <c r="Y27" s="32" t="str">
        <f t="shared" si="19"/>
        <v/>
      </c>
      <c r="Z27" s="33" t="str">
        <f t="shared" si="19"/>
        <v/>
      </c>
      <c r="AA27" s="33" t="str">
        <f t="shared" si="19"/>
        <v/>
      </c>
      <c r="AB27" s="33" t="str">
        <f t="shared" si="19"/>
        <v/>
      </c>
      <c r="AC27" s="27" t="str">
        <f t="shared" si="19"/>
        <v/>
      </c>
      <c r="AD27" s="27" t="str">
        <f t="shared" si="19"/>
        <v/>
      </c>
      <c r="AE27" s="17" t="str">
        <f t="shared" si="19"/>
        <v/>
      </c>
      <c r="AF27" s="34" t="str">
        <f t="shared" si="19"/>
        <v/>
      </c>
      <c r="AO27" s="177"/>
      <c r="AP27" s="178"/>
      <c r="AQ27" s="173" t="s">
        <v>34</v>
      </c>
      <c r="AR27" s="120"/>
      <c r="AS27" s="121"/>
      <c r="AT27" s="121"/>
      <c r="AU27" s="121"/>
      <c r="AV27" s="121"/>
      <c r="AW27" s="122"/>
      <c r="AZ27" s="213"/>
      <c r="BA27" s="165"/>
      <c r="BB27" s="165"/>
      <c r="BC27" s="215"/>
    </row>
    <row r="28" spans="2:55" ht="12.95" customHeight="1" thickBot="1">
      <c r="B28" s="152"/>
      <c r="C28" s="158"/>
      <c r="D28" s="38" t="str">
        <f t="shared" ref="D28:AF28" si="20">IF(AND(D$12=1,$AR$30&gt;0,COUNTIF(D$63:D$84,$AR$30)&lt;1),$AR$30,IF(AND(D$12=2,$AS$30&gt;0,COUNTIF(D$63:D$84,$AS$30)&lt;1),$AS$30,IF(AND(D$12=3,$AT$30&gt;0,COUNTIF(D$63:D$84,$AT$30)&lt;1),$AT$30,IF(AND(D$12=4,$AU$30&gt;0,COUNTIF(D$63:D$84,$AU$30)&lt;1),$AU$30,IF(AND(D$12=5,$AV$30&gt;0,COUNTIF(D$63:D$84,$AV$30)&lt;1),$AV$30,IF(AND(D$12=6,$AW$30&gt;0,COUNTIF(D$63:D$84,$AW$30)&lt;1),$AW$30,""))))))</f>
        <v/>
      </c>
      <c r="E28" s="38" t="str">
        <f t="shared" si="20"/>
        <v/>
      </c>
      <c r="F28" s="38" t="str">
        <f t="shared" si="20"/>
        <v/>
      </c>
      <c r="G28" s="38" t="str">
        <f t="shared" si="20"/>
        <v/>
      </c>
      <c r="H28" s="39" t="str">
        <f t="shared" si="20"/>
        <v/>
      </c>
      <c r="I28" s="39" t="str">
        <f t="shared" si="20"/>
        <v/>
      </c>
      <c r="J28" s="38" t="str">
        <f t="shared" si="20"/>
        <v/>
      </c>
      <c r="K28" s="40" t="str">
        <f t="shared" si="20"/>
        <v/>
      </c>
      <c r="L28" s="38" t="str">
        <f t="shared" si="20"/>
        <v/>
      </c>
      <c r="M28" s="40" t="str">
        <f t="shared" si="20"/>
        <v/>
      </c>
      <c r="N28" s="38" t="str">
        <f t="shared" si="20"/>
        <v/>
      </c>
      <c r="O28" s="38" t="str">
        <f t="shared" si="20"/>
        <v/>
      </c>
      <c r="P28" s="38" t="str">
        <f t="shared" si="20"/>
        <v/>
      </c>
      <c r="Q28" s="39" t="str">
        <f t="shared" si="20"/>
        <v/>
      </c>
      <c r="R28" s="39" t="str">
        <f t="shared" si="20"/>
        <v/>
      </c>
      <c r="S28" s="39" t="str">
        <f t="shared" si="20"/>
        <v/>
      </c>
      <c r="T28" s="38" t="str">
        <f t="shared" si="20"/>
        <v/>
      </c>
      <c r="U28" s="40" t="str">
        <f t="shared" si="20"/>
        <v/>
      </c>
      <c r="V28" s="38" t="str">
        <f t="shared" si="20"/>
        <v/>
      </c>
      <c r="W28" s="40" t="str">
        <f t="shared" si="20"/>
        <v/>
      </c>
      <c r="X28" s="38" t="str">
        <f t="shared" si="20"/>
        <v/>
      </c>
      <c r="Y28" s="38" t="str">
        <f t="shared" si="20"/>
        <v/>
      </c>
      <c r="Z28" s="40" t="str">
        <f t="shared" si="20"/>
        <v/>
      </c>
      <c r="AA28" s="40" t="str">
        <f t="shared" si="20"/>
        <v/>
      </c>
      <c r="AB28" s="40" t="str">
        <f t="shared" si="20"/>
        <v/>
      </c>
      <c r="AC28" s="38" t="str">
        <f t="shared" si="20"/>
        <v/>
      </c>
      <c r="AD28" s="38" t="str">
        <f t="shared" si="20"/>
        <v/>
      </c>
      <c r="AE28" s="40" t="str">
        <f t="shared" si="20"/>
        <v/>
      </c>
      <c r="AF28" s="41" t="str">
        <f t="shared" si="20"/>
        <v/>
      </c>
      <c r="AO28" s="177"/>
      <c r="AP28" s="178"/>
      <c r="AQ28" s="173"/>
      <c r="AR28" s="114"/>
      <c r="AS28" s="109"/>
      <c r="AT28" s="109"/>
      <c r="AU28" s="109"/>
      <c r="AV28" s="109"/>
      <c r="AW28" s="115"/>
      <c r="AZ28" s="214"/>
      <c r="BA28" s="166"/>
      <c r="BB28" s="166"/>
      <c r="BC28" s="216"/>
    </row>
    <row r="29" spans="2:55" ht="12.95" customHeight="1" thickTop="1">
      <c r="B29" s="150" t="s">
        <v>7</v>
      </c>
      <c r="C29" s="79" t="s">
        <v>12</v>
      </c>
      <c r="D29" s="17">
        <f t="shared" ref="D29:AF29" si="21">IF(D12=5,4,IF(D12=4,3,IF(D12=3,2,IF(D12=2,1,IF(D12=1,5,"")))))</f>
        <v>5</v>
      </c>
      <c r="E29" s="17">
        <f t="shared" si="21"/>
        <v>5</v>
      </c>
      <c r="F29" s="17">
        <f t="shared" si="21"/>
        <v>1</v>
      </c>
      <c r="G29" s="17">
        <f t="shared" si="21"/>
        <v>1</v>
      </c>
      <c r="H29" s="16">
        <f t="shared" si="21"/>
        <v>2</v>
      </c>
      <c r="I29" s="17">
        <f t="shared" si="21"/>
        <v>2</v>
      </c>
      <c r="J29" s="17">
        <f t="shared" si="21"/>
        <v>3</v>
      </c>
      <c r="K29" s="18">
        <f t="shared" si="21"/>
        <v>3</v>
      </c>
      <c r="L29" s="17">
        <f t="shared" si="21"/>
        <v>4</v>
      </c>
      <c r="M29" s="19">
        <f t="shared" si="21"/>
        <v>4</v>
      </c>
      <c r="N29" s="17">
        <f t="shared" si="21"/>
        <v>5</v>
      </c>
      <c r="O29" s="16">
        <f t="shared" si="21"/>
        <v>5</v>
      </c>
      <c r="P29" s="17">
        <f t="shared" si="21"/>
        <v>1</v>
      </c>
      <c r="Q29" s="16">
        <f t="shared" si="21"/>
        <v>1</v>
      </c>
      <c r="R29" s="20">
        <f t="shared" si="21"/>
        <v>2</v>
      </c>
      <c r="S29" s="16">
        <f t="shared" si="21"/>
        <v>2</v>
      </c>
      <c r="T29" s="18">
        <f t="shared" si="21"/>
        <v>3</v>
      </c>
      <c r="U29" s="18">
        <f t="shared" si="21"/>
        <v>3</v>
      </c>
      <c r="V29" s="17">
        <f t="shared" si="21"/>
        <v>4</v>
      </c>
      <c r="W29" s="19">
        <f t="shared" si="21"/>
        <v>4</v>
      </c>
      <c r="X29" s="17">
        <f t="shared" si="21"/>
        <v>5</v>
      </c>
      <c r="Y29" s="16">
        <f t="shared" si="21"/>
        <v>5</v>
      </c>
      <c r="Z29" s="18">
        <f t="shared" si="21"/>
        <v>1</v>
      </c>
      <c r="AA29" s="18">
        <f t="shared" si="21"/>
        <v>1</v>
      </c>
      <c r="AB29" s="18">
        <f t="shared" si="21"/>
        <v>2</v>
      </c>
      <c r="AC29" s="21">
        <f t="shared" si="21"/>
        <v>2</v>
      </c>
      <c r="AD29" s="17">
        <f t="shared" si="21"/>
        <v>3</v>
      </c>
      <c r="AE29" s="21">
        <f t="shared" si="21"/>
        <v>3</v>
      </c>
      <c r="AF29" s="22">
        <f t="shared" si="21"/>
        <v>4</v>
      </c>
      <c r="AO29" s="177"/>
      <c r="AP29" s="178"/>
      <c r="AQ29" s="173" t="s">
        <v>35</v>
      </c>
      <c r="AR29" s="120"/>
      <c r="AS29" s="121"/>
      <c r="AT29" s="121"/>
      <c r="AU29" s="121"/>
      <c r="AV29" s="121"/>
      <c r="AW29" s="122"/>
      <c r="AZ29" s="213"/>
      <c r="BA29" s="165"/>
      <c r="BB29" s="165"/>
      <c r="BC29" s="215"/>
    </row>
    <row r="30" spans="2:55" ht="12.95" customHeight="1" thickBot="1">
      <c r="B30" s="154"/>
      <c r="C30" s="155" t="s">
        <v>10</v>
      </c>
      <c r="D30" s="23" t="str">
        <f t="shared" ref="D30:AF30" si="22">IF(AND(D$29=1,$AR$13&gt;0,COUNTIF(D$63:D$84,$AR$13)&lt;1),$AR$13,IF(AND(D$29=2,$AS$13&gt;0,COUNTIF(D$63:D$84,$AS$13)&lt;1),$AS$13,IF(AND(D$29=3,$AT$13&gt;0,COUNTIF(D$63:D$84,$AT$13)&lt;1),$AT$13,IF(AND(D$29=4,$AU$13&gt;0,COUNTIF(D$63:D$84,$AU$13)&lt;1),$AU$13,IF(AND(D$29=5,$AV$13&gt;0,COUNTIF(D$63:D$84,$AV$13)&lt;1),$AV$13,IF(AND(D$29=6,$AW$13&gt;0,COUNTIF(D$63:D$84,$AW$13)&lt;1),$AW$13,""))))))</f>
        <v/>
      </c>
      <c r="E30" s="23" t="str">
        <f t="shared" si="22"/>
        <v/>
      </c>
      <c r="F30" s="23" t="str">
        <f t="shared" si="22"/>
        <v/>
      </c>
      <c r="G30" s="23" t="str">
        <f t="shared" si="22"/>
        <v/>
      </c>
      <c r="H30" s="23" t="str">
        <f t="shared" si="22"/>
        <v/>
      </c>
      <c r="I30" s="23" t="str">
        <f t="shared" si="22"/>
        <v/>
      </c>
      <c r="J30" s="23" t="str">
        <f t="shared" si="22"/>
        <v/>
      </c>
      <c r="K30" s="23" t="str">
        <f t="shared" si="22"/>
        <v/>
      </c>
      <c r="L30" s="23" t="str">
        <f t="shared" si="22"/>
        <v/>
      </c>
      <c r="M30" s="23" t="str">
        <f t="shared" si="22"/>
        <v/>
      </c>
      <c r="N30" s="23" t="str">
        <f t="shared" si="22"/>
        <v/>
      </c>
      <c r="O30" s="23" t="str">
        <f t="shared" si="22"/>
        <v/>
      </c>
      <c r="P30" s="23" t="str">
        <f t="shared" si="22"/>
        <v/>
      </c>
      <c r="Q30" s="23" t="str">
        <f t="shared" si="22"/>
        <v/>
      </c>
      <c r="R30" s="23" t="str">
        <f t="shared" si="22"/>
        <v/>
      </c>
      <c r="S30" s="23" t="str">
        <f t="shared" si="22"/>
        <v/>
      </c>
      <c r="T30" s="23" t="str">
        <f t="shared" si="22"/>
        <v/>
      </c>
      <c r="U30" s="23" t="str">
        <f t="shared" si="22"/>
        <v/>
      </c>
      <c r="V30" s="23" t="str">
        <f t="shared" si="22"/>
        <v/>
      </c>
      <c r="W30" s="23" t="str">
        <f t="shared" si="22"/>
        <v/>
      </c>
      <c r="X30" s="23" t="str">
        <f t="shared" si="22"/>
        <v/>
      </c>
      <c r="Y30" s="23" t="str">
        <f t="shared" si="22"/>
        <v/>
      </c>
      <c r="Z30" s="23" t="str">
        <f t="shared" si="22"/>
        <v/>
      </c>
      <c r="AA30" s="23" t="str">
        <f t="shared" si="22"/>
        <v/>
      </c>
      <c r="AB30" s="23" t="str">
        <f t="shared" si="22"/>
        <v/>
      </c>
      <c r="AC30" s="23" t="str">
        <f t="shared" si="22"/>
        <v/>
      </c>
      <c r="AD30" s="23" t="str">
        <f t="shared" si="22"/>
        <v/>
      </c>
      <c r="AE30" s="23" t="str">
        <f t="shared" si="22"/>
        <v/>
      </c>
      <c r="AF30" s="24" t="str">
        <f t="shared" si="22"/>
        <v/>
      </c>
      <c r="AO30" s="179"/>
      <c r="AP30" s="180"/>
      <c r="AQ30" s="174"/>
      <c r="AR30" s="111"/>
      <c r="AS30" s="112"/>
      <c r="AT30" s="112"/>
      <c r="AU30" s="112"/>
      <c r="AV30" s="112"/>
      <c r="AW30" s="113"/>
      <c r="AZ30" s="214"/>
      <c r="BA30" s="166"/>
      <c r="BB30" s="166"/>
      <c r="BC30" s="216"/>
    </row>
    <row r="31" spans="2:55" ht="12.95" customHeight="1">
      <c r="B31" s="154"/>
      <c r="C31" s="156"/>
      <c r="D31" s="25" t="str">
        <f t="shared" ref="D31:AF31" si="23">IF(AND(D$29=1,$AR$14&gt;0,COUNTIF(D$63:D$84,$AR$14)&lt;1),$AR$14,IF(AND(D$29=2,$AS$14&gt;0,COUNTIF(D$63:D$84,$AS$14)&lt;1),$AS$14,IF(AND(D$29=3,$AT$14&gt;0,COUNTIF(D$63:D$84,$AT$14)&lt;1),$AT$14,IF(AND(D$29=4,$AU$14&gt;0,COUNTIF(D$63:D$84,$AU$14)&lt;1),$AU$14,IF(AND(D$29=5,$AV$14&gt;0,COUNTIF(D$63:D$84,$AV$14)&lt;1),$AV$14,IF(AND(D$29=6,$AW$14&gt;0,COUNTIF(D$63:D$84,$AW$14)&lt;1),$AW$14,""))))))</f>
        <v/>
      </c>
      <c r="E31" s="25" t="str">
        <f t="shared" si="23"/>
        <v/>
      </c>
      <c r="F31" s="25" t="str">
        <f t="shared" si="23"/>
        <v/>
      </c>
      <c r="G31" s="25" t="str">
        <f t="shared" si="23"/>
        <v/>
      </c>
      <c r="H31" s="25" t="str">
        <f t="shared" si="23"/>
        <v/>
      </c>
      <c r="I31" s="25" t="str">
        <f t="shared" si="23"/>
        <v/>
      </c>
      <c r="J31" s="25" t="str">
        <f t="shared" si="23"/>
        <v/>
      </c>
      <c r="K31" s="25" t="str">
        <f t="shared" si="23"/>
        <v/>
      </c>
      <c r="L31" s="25" t="str">
        <f t="shared" si="23"/>
        <v/>
      </c>
      <c r="M31" s="25" t="str">
        <f t="shared" si="23"/>
        <v/>
      </c>
      <c r="N31" s="25" t="str">
        <f t="shared" si="23"/>
        <v/>
      </c>
      <c r="O31" s="25" t="str">
        <f t="shared" si="23"/>
        <v/>
      </c>
      <c r="P31" s="25" t="str">
        <f t="shared" si="23"/>
        <v/>
      </c>
      <c r="Q31" s="25" t="str">
        <f t="shared" si="23"/>
        <v/>
      </c>
      <c r="R31" s="25" t="str">
        <f t="shared" si="23"/>
        <v/>
      </c>
      <c r="S31" s="25" t="str">
        <f t="shared" si="23"/>
        <v/>
      </c>
      <c r="T31" s="25" t="str">
        <f t="shared" si="23"/>
        <v/>
      </c>
      <c r="U31" s="25" t="str">
        <f t="shared" si="23"/>
        <v/>
      </c>
      <c r="V31" s="25" t="str">
        <f t="shared" si="23"/>
        <v/>
      </c>
      <c r="W31" s="25" t="str">
        <f t="shared" si="23"/>
        <v/>
      </c>
      <c r="X31" s="25" t="str">
        <f t="shared" si="23"/>
        <v/>
      </c>
      <c r="Y31" s="25" t="str">
        <f t="shared" si="23"/>
        <v/>
      </c>
      <c r="Z31" s="25" t="str">
        <f t="shared" si="23"/>
        <v/>
      </c>
      <c r="AA31" s="25" t="str">
        <f t="shared" si="23"/>
        <v/>
      </c>
      <c r="AB31" s="25" t="str">
        <f t="shared" si="23"/>
        <v/>
      </c>
      <c r="AC31" s="25" t="str">
        <f t="shared" si="23"/>
        <v/>
      </c>
      <c r="AD31" s="25" t="str">
        <f t="shared" si="23"/>
        <v/>
      </c>
      <c r="AE31" s="25" t="str">
        <f t="shared" si="23"/>
        <v/>
      </c>
      <c r="AF31" s="26" t="str">
        <f t="shared" si="23"/>
        <v/>
      </c>
      <c r="AZ31" s="213"/>
      <c r="BA31" s="165"/>
      <c r="BB31" s="165"/>
      <c r="BC31" s="215"/>
    </row>
    <row r="32" spans="2:55" ht="12.95" customHeight="1">
      <c r="B32" s="154"/>
      <c r="C32" s="155" t="s">
        <v>42</v>
      </c>
      <c r="D32" s="17" t="str">
        <f t="shared" ref="D32:AF32" si="24">IF(AND(D$29=1,$AR$15&gt;0,COUNTIF(D$63:D$84,$AR$15)&lt;1),$AR$15,IF(AND(D$29=2,$AS$15&gt;0,COUNTIF(D$63:D$84,$AS$15)&lt;1),$AS$15,IF(AND(D$29=3,$AT$15&gt;0,COUNTIF(D$63:D$84,$AT$15)&lt;1),$AT$15,IF(AND(D$29=4,$AU$15&gt;0,COUNTIF(D$63:D$84,$AU$15)&lt;1),$AU$15,IF(AND(D$29=5,$AV$15&gt;0,COUNTIF(D$63:D$84,$AV$15)&lt;1),$AV$15,IF(AND(D$29=6,$AW$15&gt;0,COUNTIF(D$63:D$84,$AW$15)&lt;1),$AW$15,""))))))</f>
        <v/>
      </c>
      <c r="E32" s="17" t="str">
        <f t="shared" si="24"/>
        <v/>
      </c>
      <c r="F32" s="17" t="str">
        <f t="shared" si="24"/>
        <v/>
      </c>
      <c r="G32" s="17" t="str">
        <f t="shared" si="24"/>
        <v/>
      </c>
      <c r="H32" s="16" t="str">
        <f t="shared" si="24"/>
        <v/>
      </c>
      <c r="I32" s="17" t="str">
        <f t="shared" si="24"/>
        <v/>
      </c>
      <c r="J32" s="17" t="str">
        <f t="shared" si="24"/>
        <v/>
      </c>
      <c r="K32" s="27" t="str">
        <f t="shared" si="24"/>
        <v/>
      </c>
      <c r="L32" s="27" t="str">
        <f t="shared" si="24"/>
        <v/>
      </c>
      <c r="M32" s="19" t="str">
        <f t="shared" si="24"/>
        <v/>
      </c>
      <c r="N32" s="17" t="str">
        <f t="shared" si="24"/>
        <v/>
      </c>
      <c r="O32" s="17" t="str">
        <f t="shared" si="24"/>
        <v/>
      </c>
      <c r="P32" s="17" t="str">
        <f t="shared" si="24"/>
        <v/>
      </c>
      <c r="Q32" s="16" t="str">
        <f t="shared" si="24"/>
        <v/>
      </c>
      <c r="R32" s="16" t="str">
        <f t="shared" si="24"/>
        <v/>
      </c>
      <c r="S32" s="17" t="str">
        <f t="shared" si="24"/>
        <v/>
      </c>
      <c r="T32" s="17" t="str">
        <f t="shared" si="24"/>
        <v/>
      </c>
      <c r="U32" s="18" t="str">
        <f t="shared" si="24"/>
        <v/>
      </c>
      <c r="V32" s="17" t="str">
        <f t="shared" si="24"/>
        <v/>
      </c>
      <c r="W32" s="19" t="str">
        <f t="shared" si="24"/>
        <v/>
      </c>
      <c r="X32" s="17" t="str">
        <f t="shared" si="24"/>
        <v/>
      </c>
      <c r="Y32" s="17" t="str">
        <f t="shared" si="24"/>
        <v/>
      </c>
      <c r="Z32" s="18" t="str">
        <f t="shared" si="24"/>
        <v/>
      </c>
      <c r="AA32" s="18" t="str">
        <f t="shared" si="24"/>
        <v/>
      </c>
      <c r="AB32" s="18" t="str">
        <f t="shared" si="24"/>
        <v/>
      </c>
      <c r="AC32" s="17" t="str">
        <f t="shared" si="24"/>
        <v/>
      </c>
      <c r="AD32" s="17" t="str">
        <f t="shared" si="24"/>
        <v/>
      </c>
      <c r="AE32" s="18" t="str">
        <f t="shared" si="24"/>
        <v/>
      </c>
      <c r="AF32" s="22" t="str">
        <f t="shared" si="24"/>
        <v/>
      </c>
      <c r="AO32" s="159" t="s">
        <v>37</v>
      </c>
      <c r="AP32" s="160"/>
      <c r="AQ32" s="161"/>
      <c r="AS32" s="165"/>
      <c r="AZ32" s="214"/>
      <c r="BA32" s="166"/>
      <c r="BB32" s="166"/>
      <c r="BC32" s="216"/>
    </row>
    <row r="33" spans="2:55" ht="12.95" customHeight="1">
      <c r="B33" s="154"/>
      <c r="C33" s="157"/>
      <c r="D33" s="28" t="str">
        <f t="shared" ref="D33:AF33" si="25">IF(AND(D$29=1,$AR$16&gt;0,COUNTIF(D$63:D$84,$AR$16)&lt;1),$AR$16,IF(AND(D$29=2,$AS$16&gt;0,COUNTIF(D$63:D$84,$AS$16)&lt;1),$AS$16,IF(AND(D$29=3,$AT$16&gt;0,COUNTIF(D$63:D$84,$AT$16)&lt;1),$AT$16,IF(AND(D$29=4,$AU$16&gt;0,COUNTIF(D$63:D$84,$AU$16)&lt;1),$AU$16,IF(AND(D$29=5,$AV$16&gt;0,COUNTIF(D$63:D$84,$AV$16)&lt;1),$AV$16,IF(AND(D$29=6,$AW$16&gt;0,COUNTIF(D$63:D$84,$AW$16)&lt;1),$AW$16,""))))))</f>
        <v/>
      </c>
      <c r="E33" s="28" t="str">
        <f t="shared" si="25"/>
        <v/>
      </c>
      <c r="F33" s="28" t="str">
        <f t="shared" si="25"/>
        <v/>
      </c>
      <c r="G33" s="28" t="str">
        <f t="shared" si="25"/>
        <v/>
      </c>
      <c r="H33" s="29" t="str">
        <f t="shared" si="25"/>
        <v/>
      </c>
      <c r="I33" s="28" t="str">
        <f t="shared" si="25"/>
        <v/>
      </c>
      <c r="J33" s="28" t="str">
        <f t="shared" si="25"/>
        <v/>
      </c>
      <c r="K33" s="28" t="str">
        <f t="shared" si="25"/>
        <v/>
      </c>
      <c r="L33" s="28" t="str">
        <f t="shared" si="25"/>
        <v/>
      </c>
      <c r="M33" s="30" t="str">
        <f t="shared" si="25"/>
        <v/>
      </c>
      <c r="N33" s="28" t="str">
        <f t="shared" si="25"/>
        <v/>
      </c>
      <c r="O33" s="28" t="str">
        <f t="shared" si="25"/>
        <v/>
      </c>
      <c r="P33" s="28" t="str">
        <f t="shared" si="25"/>
        <v/>
      </c>
      <c r="Q33" s="29" t="str">
        <f t="shared" si="25"/>
        <v/>
      </c>
      <c r="R33" s="29" t="str">
        <f t="shared" si="25"/>
        <v/>
      </c>
      <c r="S33" s="28" t="str">
        <f t="shared" si="25"/>
        <v/>
      </c>
      <c r="T33" s="28" t="str">
        <f t="shared" si="25"/>
        <v/>
      </c>
      <c r="U33" s="28" t="str">
        <f t="shared" si="25"/>
        <v/>
      </c>
      <c r="V33" s="28" t="str">
        <f t="shared" si="25"/>
        <v/>
      </c>
      <c r="W33" s="30" t="str">
        <f t="shared" si="25"/>
        <v/>
      </c>
      <c r="X33" s="28" t="str">
        <f t="shared" si="25"/>
        <v/>
      </c>
      <c r="Y33" s="28" t="str">
        <f t="shared" si="25"/>
        <v/>
      </c>
      <c r="Z33" s="30" t="str">
        <f t="shared" si="25"/>
        <v/>
      </c>
      <c r="AA33" s="30" t="str">
        <f t="shared" si="25"/>
        <v/>
      </c>
      <c r="AB33" s="30" t="str">
        <f t="shared" si="25"/>
        <v/>
      </c>
      <c r="AC33" s="28" t="str">
        <f t="shared" si="25"/>
        <v/>
      </c>
      <c r="AD33" s="28" t="str">
        <f t="shared" si="25"/>
        <v/>
      </c>
      <c r="AE33" s="28" t="str">
        <f t="shared" si="25"/>
        <v/>
      </c>
      <c r="AF33" s="31" t="str">
        <f t="shared" si="25"/>
        <v/>
      </c>
      <c r="AO33" s="162"/>
      <c r="AP33" s="163"/>
      <c r="AQ33" s="164"/>
      <c r="AS33" s="166"/>
      <c r="AZ33" s="213"/>
      <c r="BA33" s="165"/>
      <c r="BB33" s="165"/>
      <c r="BC33" s="215"/>
    </row>
    <row r="34" spans="2:55" ht="12.95" customHeight="1">
      <c r="B34" s="154"/>
      <c r="C34" s="157"/>
      <c r="D34" s="17" t="str">
        <f t="shared" ref="D34:AF34" si="26">IF(AND(D$29=1,$AR$17&gt;0,COUNTIF(D$63:D$84,$AR$17)&lt;1),$AR$17,IF(AND(D$29=2,$AS$17&gt;0,COUNTIF(D$63:D$84,$AS$17)&lt;1),$AS$17,IF(AND(D$29=3,$AT$17&gt;0,COUNTIF(D$63:D$84,$AT$17)&lt;1),$AT$17,IF(AND(D$29=4,$AU$17&gt;0,COUNTIF(D$63:D$84,$AU$17)&lt;1),$AU$17,IF(AND(D$29=5,$AV$17&gt;0,COUNTIF(D$63:D$84,$AV$17)&lt;1),$AV$17,IF(AND(D$29=6,$AW$17&gt;0,COUNTIF(D$63:D$84,$AW$17)&lt;1),$AW$17,""))))))</f>
        <v/>
      </c>
      <c r="E34" s="17" t="str">
        <f t="shared" si="26"/>
        <v/>
      </c>
      <c r="F34" s="17" t="str">
        <f t="shared" si="26"/>
        <v/>
      </c>
      <c r="G34" s="17" t="str">
        <f t="shared" si="26"/>
        <v/>
      </c>
      <c r="H34" s="32" t="str">
        <f t="shared" si="26"/>
        <v/>
      </c>
      <c r="I34" s="17" t="str">
        <f t="shared" si="26"/>
        <v/>
      </c>
      <c r="J34" s="17" t="str">
        <f t="shared" si="26"/>
        <v/>
      </c>
      <c r="K34" s="18" t="str">
        <f t="shared" si="26"/>
        <v/>
      </c>
      <c r="L34" s="17" t="str">
        <f t="shared" si="26"/>
        <v/>
      </c>
      <c r="M34" s="18" t="str">
        <f t="shared" si="26"/>
        <v/>
      </c>
      <c r="N34" s="17" t="str">
        <f t="shared" si="26"/>
        <v/>
      </c>
      <c r="O34" s="17" t="str">
        <f t="shared" si="26"/>
        <v/>
      </c>
      <c r="P34" s="27" t="str">
        <f t="shared" si="26"/>
        <v/>
      </c>
      <c r="Q34" s="16" t="str">
        <f t="shared" si="26"/>
        <v/>
      </c>
      <c r="R34" s="16" t="str">
        <f t="shared" si="26"/>
        <v/>
      </c>
      <c r="S34" s="17" t="str">
        <f t="shared" si="26"/>
        <v/>
      </c>
      <c r="T34" s="17" t="str">
        <f t="shared" si="26"/>
        <v/>
      </c>
      <c r="U34" s="18" t="str">
        <f t="shared" si="26"/>
        <v/>
      </c>
      <c r="V34" s="17" t="str">
        <f t="shared" si="26"/>
        <v/>
      </c>
      <c r="W34" s="18" t="str">
        <f t="shared" si="26"/>
        <v/>
      </c>
      <c r="X34" s="17" t="str">
        <f t="shared" si="26"/>
        <v/>
      </c>
      <c r="Y34" s="17" t="str">
        <f t="shared" si="26"/>
        <v/>
      </c>
      <c r="Z34" s="27" t="str">
        <f t="shared" si="26"/>
        <v/>
      </c>
      <c r="AA34" s="32" t="str">
        <f t="shared" si="26"/>
        <v/>
      </c>
      <c r="AB34" s="32" t="str">
        <f t="shared" si="26"/>
        <v/>
      </c>
      <c r="AC34" s="17" t="str">
        <f t="shared" si="26"/>
        <v/>
      </c>
      <c r="AD34" s="17" t="str">
        <f t="shared" si="26"/>
        <v/>
      </c>
      <c r="AE34" s="18" t="str">
        <f t="shared" si="26"/>
        <v/>
      </c>
      <c r="AF34" s="22" t="str">
        <f t="shared" si="26"/>
        <v/>
      </c>
      <c r="AZ34" s="214"/>
      <c r="BA34" s="166"/>
      <c r="BB34" s="166"/>
      <c r="BC34" s="216"/>
    </row>
    <row r="35" spans="2:55" ht="12.95" customHeight="1">
      <c r="B35" s="154"/>
      <c r="C35" s="157"/>
      <c r="D35" s="28" t="str">
        <f t="shared" ref="D35:AF35" si="27">IF(AND(D$29=1,$AR$18&gt;0,COUNTIF(D$63:D$84,$AR$18)&lt;1),$AR$18,IF(AND(D$29=2,$AS$18&gt;0,COUNTIF(D$63:D$84,$AS$18)&lt;1),$AS$18,IF(AND(D$29=3,$AT$18&gt;0,COUNTIF(D$63:D$84,$AT$18)&lt;1),$AT$18,IF(AND(D$29=4,$AU$18&gt;0,COUNTIF(D$63:D$84,$AU$18)&lt;1),$AU$18,IF(AND(D$29=5,$AV$18&gt;0,COUNTIF(D$63:D$84,$AV$18)&lt;1),$AV$18,IF(AND(D$29=6,$AW$18&gt;0,COUNTIF(D$63:D$84,$AW$18)&lt;1),$AW$18,""))))))</f>
        <v/>
      </c>
      <c r="E35" s="28" t="str">
        <f t="shared" si="27"/>
        <v/>
      </c>
      <c r="F35" s="28" t="str">
        <f t="shared" si="27"/>
        <v/>
      </c>
      <c r="G35" s="28" t="str">
        <f t="shared" si="27"/>
        <v/>
      </c>
      <c r="H35" s="29" t="str">
        <f t="shared" si="27"/>
        <v/>
      </c>
      <c r="I35" s="28" t="str">
        <f t="shared" si="27"/>
        <v/>
      </c>
      <c r="J35" s="28" t="str">
        <f t="shared" si="27"/>
        <v/>
      </c>
      <c r="K35" s="28" t="str">
        <f t="shared" si="27"/>
        <v/>
      </c>
      <c r="L35" s="28" t="str">
        <f t="shared" si="27"/>
        <v/>
      </c>
      <c r="M35" s="28" t="str">
        <f t="shared" si="27"/>
        <v/>
      </c>
      <c r="N35" s="28" t="str">
        <f t="shared" si="27"/>
        <v/>
      </c>
      <c r="O35" s="29" t="str">
        <f t="shared" si="27"/>
        <v/>
      </c>
      <c r="P35" s="29" t="str">
        <f t="shared" si="27"/>
        <v/>
      </c>
      <c r="Q35" s="28" t="str">
        <f t="shared" si="27"/>
        <v/>
      </c>
      <c r="R35" s="28" t="str">
        <f t="shared" si="27"/>
        <v/>
      </c>
      <c r="S35" s="28" t="str">
        <f t="shared" si="27"/>
        <v/>
      </c>
      <c r="T35" s="28" t="str">
        <f t="shared" si="27"/>
        <v/>
      </c>
      <c r="U35" s="28" t="str">
        <f t="shared" si="27"/>
        <v/>
      </c>
      <c r="V35" s="28" t="str">
        <f t="shared" si="27"/>
        <v/>
      </c>
      <c r="W35" s="28" t="str">
        <f t="shared" si="27"/>
        <v/>
      </c>
      <c r="X35" s="28" t="str">
        <f t="shared" si="27"/>
        <v/>
      </c>
      <c r="Y35" s="29" t="str">
        <f t="shared" si="27"/>
        <v/>
      </c>
      <c r="Z35" s="29" t="str">
        <f t="shared" si="27"/>
        <v/>
      </c>
      <c r="AA35" s="30" t="str">
        <f t="shared" si="27"/>
        <v/>
      </c>
      <c r="AB35" s="30" t="str">
        <f t="shared" si="27"/>
        <v/>
      </c>
      <c r="AC35" s="28" t="str">
        <f t="shared" si="27"/>
        <v/>
      </c>
      <c r="AD35" s="28" t="str">
        <f t="shared" si="27"/>
        <v/>
      </c>
      <c r="AE35" s="28" t="str">
        <f t="shared" si="27"/>
        <v/>
      </c>
      <c r="AF35" s="31" t="str">
        <f t="shared" si="27"/>
        <v/>
      </c>
      <c r="AZ35" s="213"/>
      <c r="BA35" s="165"/>
      <c r="BB35" s="165"/>
      <c r="BC35" s="215"/>
    </row>
    <row r="36" spans="2:55" ht="12.95" customHeight="1">
      <c r="B36" s="154"/>
      <c r="C36" s="157"/>
      <c r="D36" s="17" t="str">
        <f t="shared" ref="D36:AF36" si="28">IF(AND(D$29=1,$AR$19&gt;0,COUNTIF(D$63:D$84,$AR$19)&lt;1),$AR$19,IF(AND(D$29=2,$AS$19&gt;0,COUNTIF(D$63:D$84,$AS$19)&lt;1),$AS$19,IF(AND(D$29=3,$AT$19&gt;0,COUNTIF(D$63:D$84,$AT$19)&lt;1),$AT$19,IF(AND(D$29=4,$AU$19&gt;0,COUNTIF(D$63:D$84,$AU$19)&lt;1),$AU$19,IF(AND(D$29=5,$AV$19&gt;0,COUNTIF(D$63:D$84,$AV$19)&lt;1),$AV$19,IF(AND(D$29=6,$AW$19&gt;0,COUNTIF(D$63:D$84,$AW$19)&lt;1),$AW$19,""))))))</f>
        <v/>
      </c>
      <c r="E36" s="17" t="str">
        <f t="shared" si="28"/>
        <v/>
      </c>
      <c r="F36" s="17" t="str">
        <f t="shared" si="28"/>
        <v/>
      </c>
      <c r="G36" s="17" t="str">
        <f t="shared" si="28"/>
        <v/>
      </c>
      <c r="H36" s="27" t="str">
        <f t="shared" si="28"/>
        <v/>
      </c>
      <c r="I36" s="17" t="str">
        <f t="shared" si="28"/>
        <v/>
      </c>
      <c r="J36" s="17" t="str">
        <f t="shared" si="28"/>
        <v/>
      </c>
      <c r="K36" s="18" t="str">
        <f t="shared" si="28"/>
        <v/>
      </c>
      <c r="L36" s="17" t="str">
        <f t="shared" si="28"/>
        <v/>
      </c>
      <c r="M36" s="18" t="str">
        <f t="shared" si="28"/>
        <v/>
      </c>
      <c r="N36" s="17" t="str">
        <f t="shared" si="28"/>
        <v/>
      </c>
      <c r="O36" s="17" t="str">
        <f t="shared" si="28"/>
        <v/>
      </c>
      <c r="P36" s="27" t="str">
        <f t="shared" si="28"/>
        <v/>
      </c>
      <c r="Q36" s="32" t="str">
        <f t="shared" si="28"/>
        <v/>
      </c>
      <c r="R36" s="27" t="str">
        <f t="shared" si="28"/>
        <v/>
      </c>
      <c r="S36" s="17" t="str">
        <f t="shared" si="28"/>
        <v/>
      </c>
      <c r="T36" s="17" t="str">
        <f t="shared" si="28"/>
        <v/>
      </c>
      <c r="U36" s="18" t="str">
        <f t="shared" si="28"/>
        <v/>
      </c>
      <c r="V36" s="17" t="str">
        <f t="shared" si="28"/>
        <v/>
      </c>
      <c r="W36" s="18" t="str">
        <f t="shared" si="28"/>
        <v/>
      </c>
      <c r="X36" s="17" t="str">
        <f t="shared" si="28"/>
        <v/>
      </c>
      <c r="Y36" s="17" t="str">
        <f t="shared" si="28"/>
        <v/>
      </c>
      <c r="Z36" s="17" t="str">
        <f t="shared" si="28"/>
        <v/>
      </c>
      <c r="AA36" s="18" t="str">
        <f t="shared" si="28"/>
        <v/>
      </c>
      <c r="AB36" s="18" t="str">
        <f t="shared" si="28"/>
        <v/>
      </c>
      <c r="AC36" s="17" t="str">
        <f t="shared" si="28"/>
        <v/>
      </c>
      <c r="AD36" s="17" t="str">
        <f t="shared" si="28"/>
        <v/>
      </c>
      <c r="AE36" s="18" t="str">
        <f t="shared" si="28"/>
        <v/>
      </c>
      <c r="AF36" s="22" t="str">
        <f t="shared" si="28"/>
        <v/>
      </c>
      <c r="AZ36" s="214"/>
      <c r="BA36" s="166"/>
      <c r="BB36" s="166"/>
      <c r="BC36" s="216"/>
    </row>
    <row r="37" spans="2:55" ht="12.95" customHeight="1">
      <c r="B37" s="154"/>
      <c r="C37" s="157"/>
      <c r="D37" s="28" t="str">
        <f t="shared" ref="D37:AF37" si="29">IF(AND(D$29=1,$AR$20&gt;0,COUNTIF(D$63:D$84,$AR$20)&lt;1),$AR$20,IF(AND(D$29=2,$AS$20&gt;0,COUNTIF(D$63:D$84,$AS$20)&lt;1),$AS$20,IF(AND(D$29=3,$AT$20&gt;0,COUNTIF(D$63:D$84,$AT$20)&lt;1),$AT$20,IF(AND(D$29=4,$AU$20&gt;0,COUNTIF(D$63:D$84,$AU$20)&lt;1),$AU$20,IF(AND(D$29=5,$AV$20&gt;0,COUNTIF(D$63:D$84,$AV$20)&lt;1),$AV$20,IF(AND(D$29=6,$AW$20&gt;0,COUNTIF(D$63:D$84,$AW$20)&lt;1),$AW$20,""))))))</f>
        <v/>
      </c>
      <c r="E37" s="28" t="str">
        <f t="shared" si="29"/>
        <v/>
      </c>
      <c r="F37" s="28" t="str">
        <f t="shared" si="29"/>
        <v/>
      </c>
      <c r="G37" s="28" t="str">
        <f t="shared" si="29"/>
        <v/>
      </c>
      <c r="H37" s="16" t="str">
        <f t="shared" si="29"/>
        <v/>
      </c>
      <c r="I37" s="28" t="str">
        <f t="shared" si="29"/>
        <v/>
      </c>
      <c r="J37" s="28" t="str">
        <f t="shared" si="29"/>
        <v/>
      </c>
      <c r="K37" s="28" t="str">
        <f t="shared" si="29"/>
        <v/>
      </c>
      <c r="L37" s="28" t="str">
        <f t="shared" si="29"/>
        <v/>
      </c>
      <c r="M37" s="28" t="str">
        <f t="shared" si="29"/>
        <v/>
      </c>
      <c r="N37" s="28" t="str">
        <f t="shared" si="29"/>
        <v/>
      </c>
      <c r="O37" s="28" t="str">
        <f t="shared" si="29"/>
        <v/>
      </c>
      <c r="P37" s="28" t="str">
        <f t="shared" si="29"/>
        <v/>
      </c>
      <c r="Q37" s="17" t="str">
        <f t="shared" si="29"/>
        <v/>
      </c>
      <c r="R37" s="16" t="str">
        <f t="shared" si="29"/>
        <v/>
      </c>
      <c r="S37" s="28" t="str">
        <f t="shared" si="29"/>
        <v/>
      </c>
      <c r="T37" s="28" t="str">
        <f t="shared" si="29"/>
        <v/>
      </c>
      <c r="U37" s="28" t="str">
        <f t="shared" si="29"/>
        <v/>
      </c>
      <c r="V37" s="28" t="str">
        <f t="shared" si="29"/>
        <v/>
      </c>
      <c r="W37" s="28" t="str">
        <f t="shared" si="29"/>
        <v/>
      </c>
      <c r="X37" s="28" t="str">
        <f t="shared" si="29"/>
        <v/>
      </c>
      <c r="Y37" s="28" t="str">
        <f t="shared" si="29"/>
        <v/>
      </c>
      <c r="Z37" s="30" t="str">
        <f t="shared" si="29"/>
        <v/>
      </c>
      <c r="AA37" s="28" t="str">
        <f t="shared" si="29"/>
        <v/>
      </c>
      <c r="AB37" s="28" t="str">
        <f t="shared" si="29"/>
        <v/>
      </c>
      <c r="AC37" s="28" t="str">
        <f t="shared" si="29"/>
        <v/>
      </c>
      <c r="AD37" s="28" t="str">
        <f t="shared" si="29"/>
        <v/>
      </c>
      <c r="AE37" s="28" t="str">
        <f t="shared" si="29"/>
        <v/>
      </c>
      <c r="AF37" s="31" t="str">
        <f t="shared" si="29"/>
        <v/>
      </c>
      <c r="AZ37" s="213"/>
      <c r="BA37" s="165"/>
      <c r="BB37" s="165"/>
      <c r="BC37" s="215"/>
    </row>
    <row r="38" spans="2:55" ht="12.95" customHeight="1">
      <c r="B38" s="154"/>
      <c r="C38" s="157"/>
      <c r="D38" s="27" t="str">
        <f t="shared" ref="D38:AF38" si="30">IF(AND(D$29=1,$AR$21&gt;0,COUNTIF(D$63:D$84,$AR$21)&lt;1),$AR$21,IF(AND(D$29=2,$AS$21&gt;0,COUNTIF(D$63:D$84,$AS$21)&lt;1),$AS$21,IF(AND(D$29=3,$AT$21&gt;0,COUNTIF(D$63:D$84,$AT$21)&lt;1),$AT$21,IF(AND(D$29=4,$AU$21&gt;0,COUNTIF(D$63:D$84,$AU$21)&lt;1),$AU$21,IF(AND(D$29=5,$AV$21&gt;0,COUNTIF(D$63:D$84,$AV$21)&lt;1),$AV$21,IF(AND(D$29=6,$AW$21&gt;0,COUNTIF(D$63:D$84,$AW$21)&lt;1),$AW$21,""))))))</f>
        <v/>
      </c>
      <c r="E38" s="27" t="str">
        <f t="shared" si="30"/>
        <v/>
      </c>
      <c r="F38" s="27" t="str">
        <f t="shared" si="30"/>
        <v/>
      </c>
      <c r="G38" s="27" t="str">
        <f t="shared" si="30"/>
        <v/>
      </c>
      <c r="H38" s="32" t="str">
        <f t="shared" si="30"/>
        <v/>
      </c>
      <c r="I38" s="27" t="str">
        <f t="shared" si="30"/>
        <v/>
      </c>
      <c r="J38" s="27" t="str">
        <f t="shared" si="30"/>
        <v/>
      </c>
      <c r="K38" s="33" t="str">
        <f t="shared" si="30"/>
        <v/>
      </c>
      <c r="L38" s="27" t="str">
        <f t="shared" si="30"/>
        <v/>
      </c>
      <c r="M38" s="33" t="str">
        <f t="shared" si="30"/>
        <v/>
      </c>
      <c r="N38" s="27" t="str">
        <f t="shared" si="30"/>
        <v/>
      </c>
      <c r="O38" s="27" t="str">
        <f t="shared" si="30"/>
        <v/>
      </c>
      <c r="P38" s="27" t="str">
        <f t="shared" si="30"/>
        <v/>
      </c>
      <c r="Q38" s="27" t="str">
        <f t="shared" si="30"/>
        <v/>
      </c>
      <c r="R38" s="32" t="str">
        <f t="shared" si="30"/>
        <v/>
      </c>
      <c r="S38" s="27" t="str">
        <f t="shared" si="30"/>
        <v/>
      </c>
      <c r="T38" s="27" t="str">
        <f t="shared" si="30"/>
        <v/>
      </c>
      <c r="U38" s="33" t="str">
        <f t="shared" si="30"/>
        <v/>
      </c>
      <c r="V38" s="27" t="str">
        <f t="shared" si="30"/>
        <v/>
      </c>
      <c r="W38" s="33" t="str">
        <f t="shared" si="30"/>
        <v/>
      </c>
      <c r="X38" s="27" t="str">
        <f t="shared" si="30"/>
        <v/>
      </c>
      <c r="Y38" s="27" t="str">
        <f t="shared" si="30"/>
        <v/>
      </c>
      <c r="Z38" s="27" t="str">
        <f t="shared" si="30"/>
        <v/>
      </c>
      <c r="AA38" s="32" t="str">
        <f t="shared" si="30"/>
        <v/>
      </c>
      <c r="AB38" s="32" t="str">
        <f t="shared" si="30"/>
        <v/>
      </c>
      <c r="AC38" s="27" t="str">
        <f t="shared" si="30"/>
        <v/>
      </c>
      <c r="AD38" s="27" t="str">
        <f t="shared" si="30"/>
        <v/>
      </c>
      <c r="AE38" s="33" t="str">
        <f t="shared" si="30"/>
        <v/>
      </c>
      <c r="AF38" s="34" t="str">
        <f t="shared" si="30"/>
        <v/>
      </c>
      <c r="AZ38" s="214"/>
      <c r="BA38" s="166"/>
      <c r="BB38" s="166"/>
      <c r="BC38" s="216"/>
    </row>
    <row r="39" spans="2:55" ht="12.95" customHeight="1">
      <c r="B39" s="154"/>
      <c r="C39" s="156"/>
      <c r="D39" s="25" t="str">
        <f t="shared" ref="D39:AF39" si="31">IF(AND(D$29=1,$AR$22&gt;0,COUNTIF(D$63:D$84,$AR$22)&lt;1),$AR$22,IF(AND(D$29=2,$AS$22&gt;0,COUNTIF(D$63:D$84,$AS$22)&lt;1),$AS$22,IF(AND(D$29=3,$AT$22&gt;0,COUNTIF(D$63:D$84,$AT$22)&lt;1),$AT$22,IF(AND(D$29=4,$AU$22&gt;0,COUNTIF(D$63:D$84,$AU$22)&lt;1),$AU$22,IF(AND(D$29=5,$AV$22&gt;0,COUNTIF(D$63:D$84,$AV$22)&lt;1),$AV$22,IF(AND(D$29=6,$AW$22&gt;0,COUNTIF(D$63:D$84,$AW$22)&lt;1),$AW$22,""))))))</f>
        <v/>
      </c>
      <c r="E39" s="25" t="str">
        <f t="shared" si="31"/>
        <v/>
      </c>
      <c r="F39" s="25" t="str">
        <f t="shared" si="31"/>
        <v/>
      </c>
      <c r="G39" s="25" t="str">
        <f t="shared" si="31"/>
        <v/>
      </c>
      <c r="H39" s="16" t="str">
        <f t="shared" si="31"/>
        <v/>
      </c>
      <c r="I39" s="25" t="str">
        <f t="shared" si="31"/>
        <v/>
      </c>
      <c r="J39" s="25" t="str">
        <f t="shared" si="31"/>
        <v/>
      </c>
      <c r="K39" s="35" t="str">
        <f t="shared" si="31"/>
        <v/>
      </c>
      <c r="L39" s="25" t="str">
        <f t="shared" si="31"/>
        <v/>
      </c>
      <c r="M39" s="35" t="str">
        <f t="shared" si="31"/>
        <v/>
      </c>
      <c r="N39" s="25" t="str">
        <f t="shared" si="31"/>
        <v/>
      </c>
      <c r="O39" s="25" t="str">
        <f t="shared" si="31"/>
        <v/>
      </c>
      <c r="P39" s="25" t="str">
        <f t="shared" si="31"/>
        <v/>
      </c>
      <c r="Q39" s="16" t="str">
        <f t="shared" si="31"/>
        <v/>
      </c>
      <c r="R39" s="16" t="str">
        <f t="shared" si="31"/>
        <v/>
      </c>
      <c r="S39" s="25" t="str">
        <f t="shared" si="31"/>
        <v/>
      </c>
      <c r="T39" s="25" t="str">
        <f t="shared" si="31"/>
        <v/>
      </c>
      <c r="U39" s="35" t="str">
        <f t="shared" si="31"/>
        <v/>
      </c>
      <c r="V39" s="25" t="str">
        <f t="shared" si="31"/>
        <v/>
      </c>
      <c r="W39" s="35" t="str">
        <f t="shared" si="31"/>
        <v/>
      </c>
      <c r="X39" s="25" t="str">
        <f t="shared" si="31"/>
        <v/>
      </c>
      <c r="Y39" s="25" t="str">
        <f t="shared" si="31"/>
        <v/>
      </c>
      <c r="Z39" s="35" t="str">
        <f t="shared" si="31"/>
        <v/>
      </c>
      <c r="AA39" s="17" t="str">
        <f t="shared" si="31"/>
        <v/>
      </c>
      <c r="AB39" s="16" t="str">
        <f t="shared" si="31"/>
        <v/>
      </c>
      <c r="AC39" s="25" t="str">
        <f t="shared" si="31"/>
        <v/>
      </c>
      <c r="AD39" s="25" t="str">
        <f t="shared" si="31"/>
        <v/>
      </c>
      <c r="AE39" s="35" t="str">
        <f t="shared" si="31"/>
        <v/>
      </c>
      <c r="AF39" s="26" t="str">
        <f t="shared" si="31"/>
        <v/>
      </c>
      <c r="AZ39" s="213"/>
      <c r="BA39" s="165"/>
      <c r="BB39" s="165"/>
      <c r="BC39" s="215"/>
    </row>
    <row r="40" spans="2:55" ht="12.95" customHeight="1">
      <c r="B40" s="154"/>
      <c r="C40" s="157" t="s">
        <v>0</v>
      </c>
      <c r="D40" s="17" t="str">
        <f t="shared" ref="D40:AF40" si="32">IF(AND(D$29=1,$AR$23&gt;0,COUNTIF(D$63:D$84,$AR$23)&lt;1),$AR$23,IF(AND(D$29=2,$AS$23&gt;0,COUNTIF(D$63:D$84,$AS$23)&lt;1),$AS$23,IF(AND(D$29=3,$AT$23&gt;0,COUNTIF(D$63:D$84,$AT$23)&lt;1),$AT$23,IF(AND(D$29=4,$AU$23&gt;0,COUNTIF(D$63:D$84,$AU$23)&lt;1),$AU$23,IF(AND(D$29=5,$AV$23&gt;0,COUNTIF(D$63:D$84,$AV$23)&lt;1),$AV$23,IF(AND(D$29=6,$AW$23&gt;0,COUNTIF(D$63:D$84,$AW$23)&lt;1),$AW$23,""))))))</f>
        <v/>
      </c>
      <c r="E40" s="17" t="str">
        <f t="shared" si="32"/>
        <v/>
      </c>
      <c r="F40" s="17" t="str">
        <f t="shared" si="32"/>
        <v/>
      </c>
      <c r="G40" s="17" t="str">
        <f t="shared" si="32"/>
        <v/>
      </c>
      <c r="H40" s="36" t="str">
        <f t="shared" si="32"/>
        <v/>
      </c>
      <c r="I40" s="16" t="str">
        <f t="shared" si="32"/>
        <v/>
      </c>
      <c r="J40" s="17" t="str">
        <f t="shared" si="32"/>
        <v/>
      </c>
      <c r="K40" s="18" t="str">
        <f t="shared" si="32"/>
        <v/>
      </c>
      <c r="L40" s="17" t="str">
        <f t="shared" si="32"/>
        <v/>
      </c>
      <c r="M40" s="18" t="str">
        <f t="shared" si="32"/>
        <v/>
      </c>
      <c r="N40" s="17" t="str">
        <f t="shared" si="32"/>
        <v/>
      </c>
      <c r="O40" s="17" t="str">
        <f t="shared" si="32"/>
        <v/>
      </c>
      <c r="P40" s="17" t="str">
        <f t="shared" si="32"/>
        <v/>
      </c>
      <c r="Q40" s="36" t="str">
        <f t="shared" si="32"/>
        <v/>
      </c>
      <c r="R40" s="36" t="str">
        <f t="shared" si="32"/>
        <v/>
      </c>
      <c r="S40" s="16" t="str">
        <f t="shared" si="32"/>
        <v/>
      </c>
      <c r="T40" s="17" t="str">
        <f t="shared" si="32"/>
        <v/>
      </c>
      <c r="U40" s="18" t="str">
        <f t="shared" si="32"/>
        <v/>
      </c>
      <c r="V40" s="17" t="str">
        <f t="shared" si="32"/>
        <v/>
      </c>
      <c r="W40" s="18" t="str">
        <f t="shared" si="32"/>
        <v/>
      </c>
      <c r="X40" s="17" t="str">
        <f t="shared" si="32"/>
        <v/>
      </c>
      <c r="Y40" s="17" t="str">
        <f t="shared" si="32"/>
        <v/>
      </c>
      <c r="Z40" s="18" t="str">
        <f t="shared" si="32"/>
        <v/>
      </c>
      <c r="AA40" s="37" t="str">
        <f t="shared" si="32"/>
        <v/>
      </c>
      <c r="AB40" s="23" t="str">
        <f t="shared" si="32"/>
        <v/>
      </c>
      <c r="AC40" s="16" t="str">
        <f t="shared" si="32"/>
        <v/>
      </c>
      <c r="AD40" s="17" t="str">
        <f t="shared" si="32"/>
        <v/>
      </c>
      <c r="AE40" s="18" t="str">
        <f t="shared" si="32"/>
        <v/>
      </c>
      <c r="AF40" s="22" t="str">
        <f t="shared" si="32"/>
        <v/>
      </c>
      <c r="AZ40" s="214"/>
      <c r="BA40" s="166"/>
      <c r="BB40" s="166"/>
      <c r="BC40" s="216"/>
    </row>
    <row r="41" spans="2:55" ht="12.95" customHeight="1">
      <c r="B41" s="154"/>
      <c r="C41" s="157"/>
      <c r="D41" s="28" t="str">
        <f t="shared" ref="D41:AF41" si="33">IF(AND(D$29=1,$AR$24&gt;0,COUNTIF(D$63:D$84,$AR$24)&lt;1),$AR$24,IF(AND(D$29=2,$AS$24&gt;0,COUNTIF(D$63:D$84,$AS$24)&lt;1),$AS$24,IF(AND(D$29=3,$AT$24&gt;0,COUNTIF(D$63:D$84,$AT$24)&lt;1),$AT$24,IF(AND(D$29=4,$AU$24&gt;0,COUNTIF(D$63:D$84,$AU$24)&lt;1),$AU$24,IF(AND(D$29=5,$AV$24&gt;0,COUNTIF(D$63:D$84,$AV$24)&lt;1),$AV$24,IF(AND(D$29=6,$AW$24&gt;0,COUNTIF(D$63:D$84,$AW$24)&lt;1),$AW$24,""))))))</f>
        <v/>
      </c>
      <c r="E41" s="28" t="str">
        <f t="shared" si="33"/>
        <v/>
      </c>
      <c r="F41" s="28" t="str">
        <f t="shared" si="33"/>
        <v/>
      </c>
      <c r="G41" s="28" t="str">
        <f t="shared" si="33"/>
        <v/>
      </c>
      <c r="H41" s="29" t="str">
        <f t="shared" si="33"/>
        <v/>
      </c>
      <c r="I41" s="29" t="str">
        <f t="shared" si="33"/>
        <v/>
      </c>
      <c r="J41" s="28" t="str">
        <f t="shared" si="33"/>
        <v/>
      </c>
      <c r="K41" s="28" t="str">
        <f t="shared" si="33"/>
        <v/>
      </c>
      <c r="L41" s="28" t="str">
        <f t="shared" si="33"/>
        <v/>
      </c>
      <c r="M41" s="28" t="str">
        <f t="shared" si="33"/>
        <v/>
      </c>
      <c r="N41" s="28" t="str">
        <f t="shared" si="33"/>
        <v/>
      </c>
      <c r="O41" s="28" t="str">
        <f t="shared" si="33"/>
        <v/>
      </c>
      <c r="P41" s="28" t="str">
        <f t="shared" si="33"/>
        <v/>
      </c>
      <c r="Q41" s="29" t="str">
        <f t="shared" si="33"/>
        <v/>
      </c>
      <c r="R41" s="29" t="str">
        <f t="shared" si="33"/>
        <v/>
      </c>
      <c r="S41" s="29" t="str">
        <f t="shared" si="33"/>
        <v/>
      </c>
      <c r="T41" s="28" t="str">
        <f t="shared" si="33"/>
        <v/>
      </c>
      <c r="U41" s="28" t="str">
        <f t="shared" si="33"/>
        <v/>
      </c>
      <c r="V41" s="28" t="str">
        <f t="shared" si="33"/>
        <v/>
      </c>
      <c r="W41" s="28" t="str">
        <f t="shared" si="33"/>
        <v/>
      </c>
      <c r="X41" s="28" t="str">
        <f t="shared" si="33"/>
        <v/>
      </c>
      <c r="Y41" s="28" t="str">
        <f t="shared" si="33"/>
        <v/>
      </c>
      <c r="Z41" s="30" t="str">
        <f t="shared" si="33"/>
        <v/>
      </c>
      <c r="AA41" s="30" t="str">
        <f t="shared" si="33"/>
        <v/>
      </c>
      <c r="AB41" s="30" t="str">
        <f t="shared" si="33"/>
        <v/>
      </c>
      <c r="AC41" s="28" t="str">
        <f t="shared" si="33"/>
        <v/>
      </c>
      <c r="AD41" s="28" t="str">
        <f t="shared" si="33"/>
        <v/>
      </c>
      <c r="AE41" s="28" t="str">
        <f t="shared" si="33"/>
        <v/>
      </c>
      <c r="AF41" s="31" t="str">
        <f t="shared" si="33"/>
        <v/>
      </c>
      <c r="AZ41" s="213"/>
      <c r="BA41" s="165"/>
      <c r="BB41" s="165"/>
      <c r="BC41" s="215"/>
    </row>
    <row r="42" spans="2:55" ht="12.95" customHeight="1">
      <c r="B42" s="154"/>
      <c r="C42" s="157"/>
      <c r="D42" s="17" t="str">
        <f t="shared" ref="D42:AF42" si="34">IF(AND(D$29=1,$AR$27&gt;0,COUNTIF(D$63:D$84,$AR$27)&lt;1),$AR$27,IF(AND(D$29=2,$AS$27&gt;0,COUNTIF(D$63:D$84,$AS$27)&lt;1),$AS$27,IF(AND(D$29=3,$AT$27&gt;0,COUNTIF(D$63:D$84,$AT$27)&lt;1),$AT$27,IF(AND(D$29=4,$AU$27&gt;0,COUNTIF(D$63:D$84,$AU$27)&lt;1),$AU$27,IF(AND(D$29=5,$AV$27&gt;0,COUNTIF(D$63:D$84,$AV$27)&lt;1),$AV$27,IF(AND(D$29=6,$AW$27&gt;0,COUNTIF(D$63:D$84,$AW$27)&lt;1),$AW$27,""))))))</f>
        <v/>
      </c>
      <c r="E42" s="17" t="str">
        <f t="shared" si="34"/>
        <v/>
      </c>
      <c r="F42" s="17" t="str">
        <f t="shared" si="34"/>
        <v/>
      </c>
      <c r="G42" s="17" t="str">
        <f t="shared" si="34"/>
        <v/>
      </c>
      <c r="H42" s="16" t="str">
        <f t="shared" si="34"/>
        <v/>
      </c>
      <c r="I42" s="16" t="str">
        <f t="shared" si="34"/>
        <v/>
      </c>
      <c r="J42" s="17" t="str">
        <f t="shared" si="34"/>
        <v/>
      </c>
      <c r="K42" s="18" t="str">
        <f t="shared" si="34"/>
        <v/>
      </c>
      <c r="L42" s="17" t="str">
        <f t="shared" si="34"/>
        <v/>
      </c>
      <c r="M42" s="18" t="str">
        <f t="shared" si="34"/>
        <v/>
      </c>
      <c r="N42" s="17" t="str">
        <f t="shared" si="34"/>
        <v/>
      </c>
      <c r="O42" s="17" t="str">
        <f t="shared" si="34"/>
        <v/>
      </c>
      <c r="P42" s="27" t="str">
        <f t="shared" si="34"/>
        <v/>
      </c>
      <c r="Q42" s="16" t="str">
        <f t="shared" si="34"/>
        <v/>
      </c>
      <c r="R42" s="16" t="str">
        <f t="shared" si="34"/>
        <v/>
      </c>
      <c r="S42" s="16" t="str">
        <f t="shared" si="34"/>
        <v/>
      </c>
      <c r="T42" s="17" t="str">
        <f t="shared" si="34"/>
        <v/>
      </c>
      <c r="U42" s="18" t="str">
        <f t="shared" si="34"/>
        <v/>
      </c>
      <c r="V42" s="17" t="str">
        <f t="shared" si="34"/>
        <v/>
      </c>
      <c r="W42" s="18" t="str">
        <f t="shared" si="34"/>
        <v/>
      </c>
      <c r="X42" s="17" t="str">
        <f t="shared" si="34"/>
        <v/>
      </c>
      <c r="Y42" s="17" t="str">
        <f t="shared" si="34"/>
        <v/>
      </c>
      <c r="Z42" s="27" t="str">
        <f t="shared" si="34"/>
        <v/>
      </c>
      <c r="AA42" s="16" t="str">
        <f t="shared" si="34"/>
        <v/>
      </c>
      <c r="AB42" s="16" t="str">
        <f t="shared" si="34"/>
        <v/>
      </c>
      <c r="AC42" s="17" t="str">
        <f t="shared" si="34"/>
        <v/>
      </c>
      <c r="AD42" s="17" t="str">
        <f t="shared" si="34"/>
        <v/>
      </c>
      <c r="AE42" s="18" t="str">
        <f t="shared" si="34"/>
        <v/>
      </c>
      <c r="AF42" s="22" t="str">
        <f t="shared" si="34"/>
        <v/>
      </c>
      <c r="AZ42" s="214"/>
      <c r="BA42" s="166"/>
      <c r="BB42" s="166"/>
      <c r="BC42" s="216"/>
    </row>
    <row r="43" spans="2:55" ht="12.95" customHeight="1">
      <c r="B43" s="154"/>
      <c r="C43" s="157"/>
      <c r="D43" s="28" t="str">
        <f t="shared" ref="D43:AF43" si="35">IF(AND(D$29=1,$AR$28&gt;0,COUNTIF(D$63:D$84,$AR$28)&lt;1),$AR$28,IF(AND(D$29=2,$AS$28&gt;0,COUNTIF(D$63:D$84,$AS$28)&lt;1),$AS$28,IF(AND(D$29=3,$AT$25&gt;0,COUNTIF(D$63:D$84,$AT$25)&lt;1),$AT$25,IF(AND(D$29=4,$AU$28&gt;0,COUNTIF(D$63:D$84,$AU$28)&lt;1),$AU$28,IF(AND(D$29=5,$AV$28&gt;0,COUNTIF(D$63:D$84,$AV$28)&lt;1),$AV$28,IF(AND(D$29=6,$AW$28&gt;0,COUNTIF(D$63:D$84,$AW$28)&lt;1),$AW$28,""))))))</f>
        <v/>
      </c>
      <c r="E43" s="28" t="str">
        <f t="shared" si="35"/>
        <v/>
      </c>
      <c r="F43" s="28" t="str">
        <f t="shared" si="35"/>
        <v/>
      </c>
      <c r="G43" s="28" t="str">
        <f t="shared" si="35"/>
        <v/>
      </c>
      <c r="H43" s="29" t="str">
        <f t="shared" si="35"/>
        <v/>
      </c>
      <c r="I43" s="29" t="str">
        <f t="shared" si="35"/>
        <v/>
      </c>
      <c r="J43" s="28" t="str">
        <f t="shared" si="35"/>
        <v/>
      </c>
      <c r="K43" s="28" t="str">
        <f t="shared" si="35"/>
        <v/>
      </c>
      <c r="L43" s="28" t="str">
        <f t="shared" si="35"/>
        <v/>
      </c>
      <c r="M43" s="28" t="str">
        <f t="shared" si="35"/>
        <v/>
      </c>
      <c r="N43" s="28" t="str">
        <f t="shared" si="35"/>
        <v/>
      </c>
      <c r="O43" s="28" t="str">
        <f t="shared" si="35"/>
        <v/>
      </c>
      <c r="P43" s="28" t="str">
        <f t="shared" si="35"/>
        <v/>
      </c>
      <c r="Q43" s="29" t="str">
        <f t="shared" si="35"/>
        <v/>
      </c>
      <c r="R43" s="29" t="str">
        <f t="shared" si="35"/>
        <v/>
      </c>
      <c r="S43" s="29" t="str">
        <f t="shared" si="35"/>
        <v/>
      </c>
      <c r="T43" s="28" t="str">
        <f t="shared" si="35"/>
        <v/>
      </c>
      <c r="U43" s="28" t="str">
        <f t="shared" si="35"/>
        <v/>
      </c>
      <c r="V43" s="28" t="str">
        <f t="shared" si="35"/>
        <v/>
      </c>
      <c r="W43" s="28" t="str">
        <f t="shared" si="35"/>
        <v/>
      </c>
      <c r="X43" s="28" t="str">
        <f t="shared" si="35"/>
        <v/>
      </c>
      <c r="Y43" s="28" t="str">
        <f t="shared" si="35"/>
        <v/>
      </c>
      <c r="Z43" s="30" t="str">
        <f t="shared" si="35"/>
        <v/>
      </c>
      <c r="AA43" s="30" t="str">
        <f t="shared" si="35"/>
        <v/>
      </c>
      <c r="AB43" s="30" t="str">
        <f t="shared" si="35"/>
        <v/>
      </c>
      <c r="AC43" s="28" t="str">
        <f t="shared" si="35"/>
        <v/>
      </c>
      <c r="AD43" s="28" t="str">
        <f t="shared" si="35"/>
        <v/>
      </c>
      <c r="AE43" s="28" t="str">
        <f t="shared" si="35"/>
        <v/>
      </c>
      <c r="AF43" s="31" t="str">
        <f t="shared" si="35"/>
        <v/>
      </c>
      <c r="AZ43" s="212"/>
      <c r="BA43" s="201"/>
      <c r="BB43" s="201"/>
      <c r="BC43" s="202"/>
    </row>
    <row r="44" spans="2:55" ht="12.95" customHeight="1">
      <c r="B44" s="154"/>
      <c r="C44" s="157"/>
      <c r="D44" s="27" t="str">
        <f t="shared" ref="D44:AF44" si="36">IF(AND(D$29=1,$AR$29&gt;0,COUNTIF(D$63:D$84,$AR$29)&lt;1),$AR$29,IF(AND(D$29=2,$AS$29&gt;0,COUNTIF(D$63:D$84,$AS$29)&lt;1),$AS$29,IF(AND(D$29=3,$AT$29&gt;0,COUNTIF(D$63:D$84,$AT$29)&lt;1),$AT$29,IF(AND(D$29=4,$AU$29&gt;0,COUNTIF(D$63:D$84,$AU$29)&lt;1),$AU$29,IF(AND(D$29=5,$AV$29&gt;0,COUNTIF(D$63:D$84,$AV$29)&lt;1),$AV$29,IF(AND(D$29=6,$AW$29&gt;0,COUNTIF(D$63:D$84,$AW$29)&lt;1),$AW$29,""))))))</f>
        <v/>
      </c>
      <c r="E44" s="27" t="str">
        <f t="shared" si="36"/>
        <v/>
      </c>
      <c r="F44" s="27" t="str">
        <f t="shared" si="36"/>
        <v/>
      </c>
      <c r="G44" s="27" t="str">
        <f t="shared" si="36"/>
        <v/>
      </c>
      <c r="H44" s="32" t="str">
        <f t="shared" si="36"/>
        <v/>
      </c>
      <c r="I44" s="32" t="str">
        <f t="shared" si="36"/>
        <v/>
      </c>
      <c r="J44" s="27" t="str">
        <f t="shared" si="36"/>
        <v/>
      </c>
      <c r="K44" s="17" t="str">
        <f t="shared" si="36"/>
        <v/>
      </c>
      <c r="L44" s="18" t="str">
        <f t="shared" si="36"/>
        <v/>
      </c>
      <c r="M44" s="33" t="str">
        <f t="shared" si="36"/>
        <v/>
      </c>
      <c r="N44" s="27" t="str">
        <f t="shared" si="36"/>
        <v/>
      </c>
      <c r="O44" s="32" t="str">
        <f t="shared" si="36"/>
        <v/>
      </c>
      <c r="P44" s="27" t="str">
        <f t="shared" si="36"/>
        <v/>
      </c>
      <c r="Q44" s="32" t="str">
        <f t="shared" si="36"/>
        <v/>
      </c>
      <c r="R44" s="32" t="str">
        <f t="shared" si="36"/>
        <v/>
      </c>
      <c r="S44" s="32" t="str">
        <f t="shared" si="36"/>
        <v/>
      </c>
      <c r="T44" s="27" t="str">
        <f t="shared" si="36"/>
        <v/>
      </c>
      <c r="U44" s="17" t="str">
        <f t="shared" si="36"/>
        <v/>
      </c>
      <c r="V44" s="18" t="str">
        <f t="shared" si="36"/>
        <v/>
      </c>
      <c r="W44" s="33" t="str">
        <f t="shared" si="36"/>
        <v/>
      </c>
      <c r="X44" s="27" t="str">
        <f t="shared" si="36"/>
        <v/>
      </c>
      <c r="Y44" s="32" t="str">
        <f t="shared" si="36"/>
        <v/>
      </c>
      <c r="Z44" s="33" t="str">
        <f t="shared" si="36"/>
        <v/>
      </c>
      <c r="AA44" s="33" t="str">
        <f t="shared" si="36"/>
        <v/>
      </c>
      <c r="AB44" s="33" t="str">
        <f t="shared" si="36"/>
        <v/>
      </c>
      <c r="AC44" s="27" t="str">
        <f t="shared" si="36"/>
        <v/>
      </c>
      <c r="AD44" s="27" t="str">
        <f t="shared" si="36"/>
        <v/>
      </c>
      <c r="AE44" s="17" t="str">
        <f t="shared" si="36"/>
        <v/>
      </c>
      <c r="AF44" s="34" t="str">
        <f t="shared" si="36"/>
        <v/>
      </c>
      <c r="AZ44" s="212"/>
      <c r="BA44" s="201"/>
      <c r="BB44" s="201"/>
      <c r="BC44" s="202"/>
    </row>
    <row r="45" spans="2:55" ht="12.95" customHeight="1" thickBot="1">
      <c r="B45" s="152"/>
      <c r="C45" s="158"/>
      <c r="D45" s="38" t="str">
        <f t="shared" ref="D45:AF45" si="37">IF(AND(D$29=1,$AR$30&gt;0,COUNTIF(D$63:D$84,$AR$30)&lt;1),$AR$30,IF(AND(D$29=2,$AS$30&gt;0,COUNTIF(D$63:D$84,$AS$30)&lt;1),$AS$30,IF(AND(D$29=3,$AT$30&gt;0,COUNTIF(D$63:D$84,$AT$30)&lt;1),$AT$30,IF(AND(D$29=4,$AU$30&gt;0,COUNTIF(D$63:D$84,$AU$30)&lt;1),$AU$30,IF(AND(D$29=5,$AV$30&gt;0,COUNTIF(D$63:D$84,$AV$30)&lt;1),$AV$30,IF(AND(D$29=6,$AW$30&gt;0,COUNTIF(D$63:D$84,$AW$30)&lt;1),$AW$30,""))))))</f>
        <v/>
      </c>
      <c r="E45" s="38" t="str">
        <f t="shared" si="37"/>
        <v/>
      </c>
      <c r="F45" s="38" t="str">
        <f t="shared" si="37"/>
        <v/>
      </c>
      <c r="G45" s="38" t="str">
        <f t="shared" si="37"/>
        <v/>
      </c>
      <c r="H45" s="39" t="str">
        <f t="shared" si="37"/>
        <v/>
      </c>
      <c r="I45" s="39" t="str">
        <f t="shared" si="37"/>
        <v/>
      </c>
      <c r="J45" s="38" t="str">
        <f t="shared" si="37"/>
        <v/>
      </c>
      <c r="K45" s="40" t="str">
        <f t="shared" si="37"/>
        <v/>
      </c>
      <c r="L45" s="38" t="str">
        <f t="shared" si="37"/>
        <v/>
      </c>
      <c r="M45" s="40" t="str">
        <f t="shared" si="37"/>
        <v/>
      </c>
      <c r="N45" s="38" t="str">
        <f t="shared" si="37"/>
        <v/>
      </c>
      <c r="O45" s="38" t="str">
        <f t="shared" si="37"/>
        <v/>
      </c>
      <c r="P45" s="38" t="str">
        <f t="shared" si="37"/>
        <v/>
      </c>
      <c r="Q45" s="39" t="str">
        <f t="shared" si="37"/>
        <v/>
      </c>
      <c r="R45" s="39" t="str">
        <f t="shared" si="37"/>
        <v/>
      </c>
      <c r="S45" s="39" t="str">
        <f t="shared" si="37"/>
        <v/>
      </c>
      <c r="T45" s="38" t="str">
        <f t="shared" si="37"/>
        <v/>
      </c>
      <c r="U45" s="40" t="str">
        <f t="shared" si="37"/>
        <v/>
      </c>
      <c r="V45" s="38" t="str">
        <f t="shared" si="37"/>
        <v/>
      </c>
      <c r="W45" s="40" t="str">
        <f t="shared" si="37"/>
        <v/>
      </c>
      <c r="X45" s="38" t="str">
        <f t="shared" si="37"/>
        <v/>
      </c>
      <c r="Y45" s="38" t="str">
        <f t="shared" si="37"/>
        <v/>
      </c>
      <c r="Z45" s="40" t="str">
        <f t="shared" si="37"/>
        <v/>
      </c>
      <c r="AA45" s="40" t="str">
        <f t="shared" si="37"/>
        <v/>
      </c>
      <c r="AB45" s="40" t="str">
        <f t="shared" si="37"/>
        <v/>
      </c>
      <c r="AC45" s="38" t="str">
        <f t="shared" si="37"/>
        <v/>
      </c>
      <c r="AD45" s="38" t="str">
        <f t="shared" si="37"/>
        <v/>
      </c>
      <c r="AE45" s="40" t="str">
        <f t="shared" si="37"/>
        <v/>
      </c>
      <c r="AF45" s="41" t="str">
        <f t="shared" si="37"/>
        <v/>
      </c>
      <c r="AZ45" s="212"/>
      <c r="BA45" s="201"/>
      <c r="BB45" s="201"/>
      <c r="BC45" s="202"/>
    </row>
    <row r="46" spans="2:55" ht="12.95" customHeight="1" thickTop="1">
      <c r="B46" s="150" t="s">
        <v>11</v>
      </c>
      <c r="C46" s="79" t="s">
        <v>12</v>
      </c>
      <c r="D46" s="17">
        <f t="shared" ref="D46:AF46" si="38">IF(D29=5,4,IF(D29=4,3,IF(D29=3,2,IF(D29=2,1,IF(D29=1,5,"")))))</f>
        <v>4</v>
      </c>
      <c r="E46" s="17">
        <f t="shared" si="38"/>
        <v>4</v>
      </c>
      <c r="F46" s="17">
        <f t="shared" si="38"/>
        <v>5</v>
      </c>
      <c r="G46" s="17">
        <f t="shared" si="38"/>
        <v>5</v>
      </c>
      <c r="H46" s="16">
        <f t="shared" si="38"/>
        <v>1</v>
      </c>
      <c r="I46" s="17">
        <f t="shared" si="38"/>
        <v>1</v>
      </c>
      <c r="J46" s="17">
        <f t="shared" si="38"/>
        <v>2</v>
      </c>
      <c r="K46" s="18">
        <f t="shared" si="38"/>
        <v>2</v>
      </c>
      <c r="L46" s="17">
        <f t="shared" si="38"/>
        <v>3</v>
      </c>
      <c r="M46" s="19">
        <f t="shared" si="38"/>
        <v>3</v>
      </c>
      <c r="N46" s="17">
        <f t="shared" si="38"/>
        <v>4</v>
      </c>
      <c r="O46" s="16">
        <f t="shared" si="38"/>
        <v>4</v>
      </c>
      <c r="P46" s="17">
        <f t="shared" si="38"/>
        <v>5</v>
      </c>
      <c r="Q46" s="16">
        <f t="shared" si="38"/>
        <v>5</v>
      </c>
      <c r="R46" s="20">
        <f t="shared" si="38"/>
        <v>1</v>
      </c>
      <c r="S46" s="16">
        <f t="shared" si="38"/>
        <v>1</v>
      </c>
      <c r="T46" s="18">
        <f t="shared" si="38"/>
        <v>2</v>
      </c>
      <c r="U46" s="18">
        <f t="shared" si="38"/>
        <v>2</v>
      </c>
      <c r="V46" s="17">
        <f t="shared" si="38"/>
        <v>3</v>
      </c>
      <c r="W46" s="19">
        <f t="shared" si="38"/>
        <v>3</v>
      </c>
      <c r="X46" s="17">
        <f t="shared" si="38"/>
        <v>4</v>
      </c>
      <c r="Y46" s="16">
        <f t="shared" si="38"/>
        <v>4</v>
      </c>
      <c r="Z46" s="18">
        <f t="shared" si="38"/>
        <v>5</v>
      </c>
      <c r="AA46" s="18">
        <f t="shared" si="38"/>
        <v>5</v>
      </c>
      <c r="AB46" s="18">
        <f t="shared" si="38"/>
        <v>1</v>
      </c>
      <c r="AC46" s="21">
        <f t="shared" si="38"/>
        <v>1</v>
      </c>
      <c r="AD46" s="17">
        <f t="shared" si="38"/>
        <v>2</v>
      </c>
      <c r="AE46" s="21">
        <f t="shared" si="38"/>
        <v>2</v>
      </c>
      <c r="AF46" s="22">
        <f t="shared" si="38"/>
        <v>3</v>
      </c>
      <c r="AZ46" s="212"/>
      <c r="BA46" s="201"/>
      <c r="BB46" s="201"/>
      <c r="BC46" s="202"/>
    </row>
    <row r="47" spans="2:55" ht="12.95" customHeight="1">
      <c r="B47" s="154"/>
      <c r="C47" s="155" t="s">
        <v>10</v>
      </c>
      <c r="D47" s="23" t="str">
        <f t="shared" ref="D47:AF47" si="39">IF(AND(D$46=1,$AR$13&gt;0,COUNTIF(D$63:D$84,$AR$13)&lt;1),$AR$13,IF(AND(D$46=2,$AS$13&gt;0,COUNTIF(D$63:D$84,$AS$13)&lt;1),$AS$13,IF(AND(D$46=3,$AT$13&gt;0,COUNTIF(D$63:D$84,$AT$13)&lt;1),$AT$13,IF(AND(D$46=4,$AU$13&gt;0,COUNTIF(D$63:D$84,$AU$13)&lt;1),$AU$13,IF(AND(D$46=5,$AV$13&gt;0,COUNTIF(D$63:D$84,$AV$13)&lt;1),$AV$13,IF(AND(D$46=6,$AW$13&gt;0,COUNTIF(D$63:D$84,$AW$13)&lt;1),$AW$13,""))))))</f>
        <v/>
      </c>
      <c r="E47" s="23" t="str">
        <f t="shared" si="39"/>
        <v/>
      </c>
      <c r="F47" s="23" t="str">
        <f t="shared" si="39"/>
        <v/>
      </c>
      <c r="G47" s="23" t="str">
        <f t="shared" si="39"/>
        <v/>
      </c>
      <c r="H47" s="23" t="str">
        <f t="shared" si="39"/>
        <v/>
      </c>
      <c r="I47" s="23" t="str">
        <f t="shared" si="39"/>
        <v/>
      </c>
      <c r="J47" s="23" t="str">
        <f t="shared" si="39"/>
        <v/>
      </c>
      <c r="K47" s="23" t="str">
        <f t="shared" si="39"/>
        <v/>
      </c>
      <c r="L47" s="23" t="str">
        <f t="shared" si="39"/>
        <v/>
      </c>
      <c r="M47" s="23" t="str">
        <f t="shared" si="39"/>
        <v/>
      </c>
      <c r="N47" s="23" t="str">
        <f t="shared" si="39"/>
        <v/>
      </c>
      <c r="O47" s="23" t="str">
        <f t="shared" si="39"/>
        <v/>
      </c>
      <c r="P47" s="23" t="str">
        <f t="shared" si="39"/>
        <v/>
      </c>
      <c r="Q47" s="23" t="str">
        <f t="shared" si="39"/>
        <v/>
      </c>
      <c r="R47" s="23" t="str">
        <f t="shared" si="39"/>
        <v/>
      </c>
      <c r="S47" s="23" t="str">
        <f t="shared" si="39"/>
        <v/>
      </c>
      <c r="T47" s="23" t="str">
        <f t="shared" si="39"/>
        <v/>
      </c>
      <c r="U47" s="23" t="str">
        <f t="shared" si="39"/>
        <v/>
      </c>
      <c r="V47" s="23" t="str">
        <f t="shared" si="39"/>
        <v/>
      </c>
      <c r="W47" s="23" t="str">
        <f t="shared" si="39"/>
        <v/>
      </c>
      <c r="X47" s="23" t="str">
        <f t="shared" si="39"/>
        <v/>
      </c>
      <c r="Y47" s="23" t="str">
        <f t="shared" si="39"/>
        <v/>
      </c>
      <c r="Z47" s="23" t="str">
        <f t="shared" si="39"/>
        <v/>
      </c>
      <c r="AA47" s="23" t="str">
        <f t="shared" si="39"/>
        <v/>
      </c>
      <c r="AB47" s="23" t="str">
        <f t="shared" si="39"/>
        <v/>
      </c>
      <c r="AC47" s="23" t="str">
        <f t="shared" si="39"/>
        <v/>
      </c>
      <c r="AD47" s="23" t="str">
        <f t="shared" si="39"/>
        <v/>
      </c>
      <c r="AE47" s="23" t="str">
        <f t="shared" si="39"/>
        <v/>
      </c>
      <c r="AF47" s="24" t="str">
        <f t="shared" si="39"/>
        <v/>
      </c>
      <c r="AZ47" s="212"/>
      <c r="BA47" s="201"/>
      <c r="BB47" s="201"/>
      <c r="BC47" s="202"/>
    </row>
    <row r="48" spans="2:55" ht="12.95" customHeight="1">
      <c r="B48" s="154"/>
      <c r="C48" s="156"/>
      <c r="D48" s="25" t="str">
        <f t="shared" ref="D48:AF48" si="40">IF(AND(D$46=1,$AR$14&gt;0,COUNTIF(D$63:D$84,$AR$14)&lt;1),$AR$14,IF(AND(D$46=2,$AS$14&gt;0,COUNTIF(D$63:D$84,$AS$14)&lt;1),$AS$14,IF(AND(D$46=3,$AT$14&gt;0,COUNTIF(D$63:D$84,$AT$14)&lt;1),$AT$14,IF(AND(D$46=4,$AU$14&gt;0,COUNTIF(D$63:D$84,$AU$14)&lt;1),$AU$14,IF(AND(D$46=5,$AV$14&gt;0,COUNTIF(D$63:D$84,$AV$14)&lt;1),$AV$14,IF(AND(D$46=6,$AW$14&gt;0,COUNTIF(D$63:D$84,$AW$14)&lt;1),$AW$14,""))))))</f>
        <v/>
      </c>
      <c r="E48" s="25" t="str">
        <f t="shared" si="40"/>
        <v/>
      </c>
      <c r="F48" s="25" t="str">
        <f t="shared" si="40"/>
        <v/>
      </c>
      <c r="G48" s="25" t="str">
        <f t="shared" si="40"/>
        <v/>
      </c>
      <c r="H48" s="25" t="str">
        <f t="shared" si="40"/>
        <v/>
      </c>
      <c r="I48" s="25" t="str">
        <f t="shared" si="40"/>
        <v/>
      </c>
      <c r="J48" s="25" t="str">
        <f t="shared" si="40"/>
        <v/>
      </c>
      <c r="K48" s="25" t="str">
        <f t="shared" si="40"/>
        <v/>
      </c>
      <c r="L48" s="25" t="str">
        <f t="shared" si="40"/>
        <v/>
      </c>
      <c r="M48" s="25" t="str">
        <f t="shared" si="40"/>
        <v/>
      </c>
      <c r="N48" s="25" t="str">
        <f t="shared" si="40"/>
        <v/>
      </c>
      <c r="O48" s="25" t="str">
        <f t="shared" si="40"/>
        <v/>
      </c>
      <c r="P48" s="25" t="str">
        <f t="shared" si="40"/>
        <v/>
      </c>
      <c r="Q48" s="25" t="str">
        <f t="shared" si="40"/>
        <v/>
      </c>
      <c r="R48" s="25" t="str">
        <f t="shared" si="40"/>
        <v/>
      </c>
      <c r="S48" s="25" t="str">
        <f t="shared" si="40"/>
        <v/>
      </c>
      <c r="T48" s="25" t="str">
        <f t="shared" si="40"/>
        <v/>
      </c>
      <c r="U48" s="25" t="str">
        <f t="shared" si="40"/>
        <v/>
      </c>
      <c r="V48" s="25" t="str">
        <f t="shared" si="40"/>
        <v/>
      </c>
      <c r="W48" s="25" t="str">
        <f t="shared" si="40"/>
        <v/>
      </c>
      <c r="X48" s="25" t="str">
        <f t="shared" si="40"/>
        <v/>
      </c>
      <c r="Y48" s="25" t="str">
        <f t="shared" si="40"/>
        <v/>
      </c>
      <c r="Z48" s="25" t="str">
        <f t="shared" si="40"/>
        <v/>
      </c>
      <c r="AA48" s="25" t="str">
        <f t="shared" si="40"/>
        <v/>
      </c>
      <c r="AB48" s="25" t="str">
        <f t="shared" si="40"/>
        <v/>
      </c>
      <c r="AC48" s="25" t="str">
        <f t="shared" si="40"/>
        <v/>
      </c>
      <c r="AD48" s="25" t="str">
        <f t="shared" si="40"/>
        <v/>
      </c>
      <c r="AE48" s="25" t="str">
        <f t="shared" si="40"/>
        <v/>
      </c>
      <c r="AF48" s="26" t="str">
        <f t="shared" si="40"/>
        <v/>
      </c>
      <c r="AZ48" s="212"/>
      <c r="BA48" s="201"/>
      <c r="BB48" s="201"/>
      <c r="BC48" s="202"/>
    </row>
    <row r="49" spans="2:55" ht="12.95" customHeight="1">
      <c r="B49" s="154"/>
      <c r="C49" s="155" t="s">
        <v>42</v>
      </c>
      <c r="D49" s="17" t="str">
        <f t="shared" ref="D49:AF49" si="41">IF(AND(D$46=1,$AR$15&gt;0,COUNTIF(D$63:D$84,$AR$15)&lt;1),$AR$15,IF(AND(D$46=2,$AS$15&gt;0,COUNTIF(D$63:D$84,$AS$15)&lt;1),$AS$15,IF(AND(D$46=3,$AT$15&gt;0,COUNTIF(D$63:D$84,$AT$15)&lt;1),$AT$15,IF(AND(D$46=4,$AU$15&gt;0,COUNTIF(D$63:D$84,$AU$15)&lt;1),$AU$15,IF(AND(D$46=5,$AV$15&gt;0,COUNTIF(D$63:D$84,$AV$15)&lt;1),$AV$15,IF(AND(D$46=6,$AW$15&gt;0,COUNTIF(D$63:D$84,$AW$15)&lt;1),$AW$15,""))))))</f>
        <v/>
      </c>
      <c r="E49" s="17" t="str">
        <f t="shared" si="41"/>
        <v/>
      </c>
      <c r="F49" s="17" t="str">
        <f t="shared" si="41"/>
        <v/>
      </c>
      <c r="G49" s="17" t="str">
        <f t="shared" si="41"/>
        <v/>
      </c>
      <c r="H49" s="16" t="str">
        <f t="shared" si="41"/>
        <v/>
      </c>
      <c r="I49" s="17" t="str">
        <f t="shared" si="41"/>
        <v/>
      </c>
      <c r="J49" s="17" t="str">
        <f t="shared" si="41"/>
        <v/>
      </c>
      <c r="K49" s="27" t="str">
        <f t="shared" si="41"/>
        <v/>
      </c>
      <c r="L49" s="27" t="str">
        <f t="shared" si="41"/>
        <v/>
      </c>
      <c r="M49" s="19" t="str">
        <f t="shared" si="41"/>
        <v/>
      </c>
      <c r="N49" s="17" t="str">
        <f t="shared" si="41"/>
        <v/>
      </c>
      <c r="O49" s="17" t="str">
        <f t="shared" si="41"/>
        <v/>
      </c>
      <c r="P49" s="17" t="str">
        <f t="shared" si="41"/>
        <v/>
      </c>
      <c r="Q49" s="16" t="str">
        <f t="shared" si="41"/>
        <v/>
      </c>
      <c r="R49" s="16" t="str">
        <f t="shared" si="41"/>
        <v/>
      </c>
      <c r="S49" s="17" t="str">
        <f t="shared" si="41"/>
        <v/>
      </c>
      <c r="T49" s="17" t="str">
        <f t="shared" si="41"/>
        <v/>
      </c>
      <c r="U49" s="18" t="str">
        <f t="shared" si="41"/>
        <v/>
      </c>
      <c r="V49" s="17" t="str">
        <f t="shared" si="41"/>
        <v/>
      </c>
      <c r="W49" s="19" t="str">
        <f t="shared" si="41"/>
        <v/>
      </c>
      <c r="X49" s="17" t="str">
        <f t="shared" si="41"/>
        <v/>
      </c>
      <c r="Y49" s="17" t="str">
        <f t="shared" si="41"/>
        <v/>
      </c>
      <c r="Z49" s="18" t="str">
        <f t="shared" si="41"/>
        <v/>
      </c>
      <c r="AA49" s="18" t="str">
        <f t="shared" si="41"/>
        <v/>
      </c>
      <c r="AB49" s="18" t="str">
        <f t="shared" si="41"/>
        <v/>
      </c>
      <c r="AC49" s="17" t="str">
        <f t="shared" si="41"/>
        <v/>
      </c>
      <c r="AD49" s="17" t="str">
        <f t="shared" si="41"/>
        <v/>
      </c>
      <c r="AE49" s="18" t="str">
        <f t="shared" si="41"/>
        <v/>
      </c>
      <c r="AF49" s="22" t="str">
        <f t="shared" si="41"/>
        <v/>
      </c>
      <c r="AZ49" s="212"/>
      <c r="BA49" s="201"/>
      <c r="BB49" s="201"/>
      <c r="BC49" s="202"/>
    </row>
    <row r="50" spans="2:55" ht="12.95" customHeight="1">
      <c r="B50" s="154"/>
      <c r="C50" s="157"/>
      <c r="D50" s="28" t="str">
        <f t="shared" ref="D50:AF50" si="42">IF(AND(D$46=1,$AR$16&gt;0,COUNTIF(D$63:D$84,$AR$16)&lt;1),$AR$16,IF(AND(D$46=2,$AS$16&gt;0,COUNTIF(D$63:D$84,$AS$16)&lt;1),$AS$16,IF(AND(D$46=3,$AT$16&gt;0,COUNTIF(D$63:D$84,$AT$16)&lt;1),$AT$16,IF(AND(D$46=4,$AU$16&gt;0,COUNTIF(D$63:D$84,$AU$16)&lt;1),$AU$16,IF(AND(D$46=5,$AV$16&gt;0,COUNTIF(D$63:D$84,$AV$16)&lt;1),$AV$16,IF(AND(D$46=6,$AW$16&gt;0,COUNTIF(D$63:D$84,$AW$16)&lt;1),$AW$16,""))))))</f>
        <v/>
      </c>
      <c r="E50" s="28" t="str">
        <f t="shared" si="42"/>
        <v/>
      </c>
      <c r="F50" s="28" t="str">
        <f t="shared" si="42"/>
        <v/>
      </c>
      <c r="G50" s="28" t="str">
        <f t="shared" si="42"/>
        <v/>
      </c>
      <c r="H50" s="29" t="str">
        <f t="shared" si="42"/>
        <v/>
      </c>
      <c r="I50" s="28" t="str">
        <f t="shared" si="42"/>
        <v/>
      </c>
      <c r="J50" s="28" t="str">
        <f t="shared" si="42"/>
        <v/>
      </c>
      <c r="K50" s="28" t="str">
        <f t="shared" si="42"/>
        <v/>
      </c>
      <c r="L50" s="28" t="str">
        <f t="shared" si="42"/>
        <v/>
      </c>
      <c r="M50" s="30" t="str">
        <f t="shared" si="42"/>
        <v/>
      </c>
      <c r="N50" s="28" t="str">
        <f t="shared" si="42"/>
        <v/>
      </c>
      <c r="O50" s="28" t="str">
        <f t="shared" si="42"/>
        <v/>
      </c>
      <c r="P50" s="28" t="str">
        <f t="shared" si="42"/>
        <v/>
      </c>
      <c r="Q50" s="29" t="str">
        <f t="shared" si="42"/>
        <v/>
      </c>
      <c r="R50" s="29" t="str">
        <f t="shared" si="42"/>
        <v/>
      </c>
      <c r="S50" s="28" t="str">
        <f t="shared" si="42"/>
        <v/>
      </c>
      <c r="T50" s="28" t="str">
        <f t="shared" si="42"/>
        <v/>
      </c>
      <c r="U50" s="28" t="str">
        <f t="shared" si="42"/>
        <v/>
      </c>
      <c r="V50" s="28" t="str">
        <f t="shared" si="42"/>
        <v/>
      </c>
      <c r="W50" s="30" t="str">
        <f t="shared" si="42"/>
        <v/>
      </c>
      <c r="X50" s="28" t="str">
        <f t="shared" si="42"/>
        <v/>
      </c>
      <c r="Y50" s="28" t="str">
        <f t="shared" si="42"/>
        <v/>
      </c>
      <c r="Z50" s="30" t="str">
        <f t="shared" si="42"/>
        <v/>
      </c>
      <c r="AA50" s="30" t="str">
        <f t="shared" si="42"/>
        <v/>
      </c>
      <c r="AB50" s="30" t="str">
        <f t="shared" si="42"/>
        <v/>
      </c>
      <c r="AC50" s="28" t="str">
        <f t="shared" si="42"/>
        <v/>
      </c>
      <c r="AD50" s="28" t="str">
        <f t="shared" si="42"/>
        <v/>
      </c>
      <c r="AE50" s="28" t="str">
        <f t="shared" si="42"/>
        <v/>
      </c>
      <c r="AF50" s="31" t="str">
        <f t="shared" si="42"/>
        <v/>
      </c>
      <c r="AZ50" s="212"/>
      <c r="BA50" s="201"/>
      <c r="BB50" s="201"/>
      <c r="BC50" s="202"/>
    </row>
    <row r="51" spans="2:55" ht="12.95" customHeight="1">
      <c r="B51" s="154"/>
      <c r="C51" s="157"/>
      <c r="D51" s="17" t="str">
        <f t="shared" ref="D51:AF51" si="43">IF(AND(D$46=1,$AR$17&gt;0,COUNTIF(D$63:D$84,$AR$17)&lt;1),$AR$17,IF(AND(D$46=2,$AS$17&gt;0,COUNTIF(D$63:D$84,$AS$17)&lt;1),$AS$17,IF(AND(D$46=3,$AT$17&gt;0,COUNTIF(D$63:D$84,$AT$17)&lt;1),$AT$17,IF(AND(D$46=4,$AU$17&gt;0,COUNTIF(D$63:D$84,$AU$17)&lt;1),$AU$17,IF(AND(D$46=5,$AV$17&gt;0,COUNTIF(D$63:D$84,$AV$17)&lt;1),$AV$17,IF(AND(D$46=6,$AW$17&gt;0,COUNTIF(D$63:D$84,$AW$17)&lt;1),$AW$17,""))))))</f>
        <v/>
      </c>
      <c r="E51" s="17" t="str">
        <f t="shared" si="43"/>
        <v/>
      </c>
      <c r="F51" s="17" t="str">
        <f t="shared" si="43"/>
        <v/>
      </c>
      <c r="G51" s="17" t="str">
        <f t="shared" si="43"/>
        <v/>
      </c>
      <c r="H51" s="32" t="str">
        <f t="shared" si="43"/>
        <v/>
      </c>
      <c r="I51" s="17" t="str">
        <f t="shared" si="43"/>
        <v/>
      </c>
      <c r="J51" s="17" t="str">
        <f t="shared" si="43"/>
        <v/>
      </c>
      <c r="K51" s="18" t="str">
        <f t="shared" si="43"/>
        <v/>
      </c>
      <c r="L51" s="17" t="str">
        <f t="shared" si="43"/>
        <v/>
      </c>
      <c r="M51" s="18" t="str">
        <f t="shared" si="43"/>
        <v/>
      </c>
      <c r="N51" s="17" t="str">
        <f t="shared" si="43"/>
        <v/>
      </c>
      <c r="O51" s="17" t="str">
        <f t="shared" si="43"/>
        <v/>
      </c>
      <c r="P51" s="27" t="str">
        <f t="shared" si="43"/>
        <v/>
      </c>
      <c r="Q51" s="16" t="str">
        <f t="shared" si="43"/>
        <v/>
      </c>
      <c r="R51" s="16" t="str">
        <f t="shared" si="43"/>
        <v/>
      </c>
      <c r="S51" s="17" t="str">
        <f t="shared" si="43"/>
        <v/>
      </c>
      <c r="T51" s="17" t="str">
        <f t="shared" si="43"/>
        <v/>
      </c>
      <c r="U51" s="18" t="str">
        <f t="shared" si="43"/>
        <v/>
      </c>
      <c r="V51" s="17" t="str">
        <f t="shared" si="43"/>
        <v/>
      </c>
      <c r="W51" s="18" t="str">
        <f t="shared" si="43"/>
        <v/>
      </c>
      <c r="X51" s="17" t="str">
        <f t="shared" si="43"/>
        <v/>
      </c>
      <c r="Y51" s="17" t="str">
        <f t="shared" si="43"/>
        <v/>
      </c>
      <c r="Z51" s="27" t="str">
        <f t="shared" si="43"/>
        <v/>
      </c>
      <c r="AA51" s="32" t="str">
        <f t="shared" si="43"/>
        <v/>
      </c>
      <c r="AB51" s="32" t="str">
        <f t="shared" si="43"/>
        <v/>
      </c>
      <c r="AC51" s="17" t="str">
        <f t="shared" si="43"/>
        <v/>
      </c>
      <c r="AD51" s="17" t="str">
        <f t="shared" si="43"/>
        <v/>
      </c>
      <c r="AE51" s="18" t="str">
        <f t="shared" si="43"/>
        <v/>
      </c>
      <c r="AF51" s="22" t="str">
        <f t="shared" si="43"/>
        <v/>
      </c>
      <c r="AZ51" s="212"/>
      <c r="BA51" s="201"/>
      <c r="BB51" s="201"/>
      <c r="BC51" s="202"/>
    </row>
    <row r="52" spans="2:55" ht="12.95" customHeight="1">
      <c r="B52" s="154"/>
      <c r="C52" s="157"/>
      <c r="D52" s="28" t="str">
        <f t="shared" ref="D52:AF52" si="44">IF(AND(D$46=1,$AR$18&gt;0,COUNTIF(D$63:D$84,$AR$18)&lt;1),$AR$18,IF(AND(D$46=2,$AS$18&gt;0,COUNTIF(D$63:D$84,$AS$18)&lt;1),$AS$18,IF(AND(D$46=3,$AT$18&gt;0,COUNTIF(D$63:D$84,$AT$18)&lt;1),$AT$18,IF(AND(D$46=4,$AU$18&gt;0,COUNTIF(D$63:D$84,$AU$18)&lt;1),$AU$18,IF(AND(D$46=5,$AV$18&gt;0,COUNTIF(D$63:D$84,$AV$18)&lt;1),$AV$18,IF(AND(D$46=6,$AW$18&gt;0,COUNTIF(D$63:D$84,$AW$18)&lt;1),$AW$18,""))))))</f>
        <v/>
      </c>
      <c r="E52" s="28" t="str">
        <f t="shared" si="44"/>
        <v/>
      </c>
      <c r="F52" s="28" t="str">
        <f t="shared" si="44"/>
        <v/>
      </c>
      <c r="G52" s="28" t="str">
        <f t="shared" si="44"/>
        <v/>
      </c>
      <c r="H52" s="29" t="str">
        <f t="shared" si="44"/>
        <v/>
      </c>
      <c r="I52" s="28" t="str">
        <f t="shared" si="44"/>
        <v/>
      </c>
      <c r="J52" s="28" t="str">
        <f t="shared" si="44"/>
        <v/>
      </c>
      <c r="K52" s="28" t="str">
        <f t="shared" si="44"/>
        <v/>
      </c>
      <c r="L52" s="28" t="str">
        <f t="shared" si="44"/>
        <v/>
      </c>
      <c r="M52" s="28" t="str">
        <f t="shared" si="44"/>
        <v/>
      </c>
      <c r="N52" s="28" t="str">
        <f t="shared" si="44"/>
        <v/>
      </c>
      <c r="O52" s="29" t="str">
        <f t="shared" si="44"/>
        <v/>
      </c>
      <c r="P52" s="29" t="str">
        <f t="shared" si="44"/>
        <v/>
      </c>
      <c r="Q52" s="28" t="str">
        <f t="shared" si="44"/>
        <v/>
      </c>
      <c r="R52" s="28" t="str">
        <f t="shared" si="44"/>
        <v/>
      </c>
      <c r="S52" s="28" t="str">
        <f t="shared" si="44"/>
        <v/>
      </c>
      <c r="T52" s="28" t="str">
        <f t="shared" si="44"/>
        <v/>
      </c>
      <c r="U52" s="28" t="str">
        <f t="shared" si="44"/>
        <v/>
      </c>
      <c r="V52" s="28" t="str">
        <f t="shared" si="44"/>
        <v/>
      </c>
      <c r="W52" s="28" t="str">
        <f t="shared" si="44"/>
        <v/>
      </c>
      <c r="X52" s="28" t="str">
        <f t="shared" si="44"/>
        <v/>
      </c>
      <c r="Y52" s="29" t="str">
        <f t="shared" si="44"/>
        <v/>
      </c>
      <c r="Z52" s="29" t="str">
        <f t="shared" si="44"/>
        <v/>
      </c>
      <c r="AA52" s="30" t="str">
        <f t="shared" si="44"/>
        <v/>
      </c>
      <c r="AB52" s="30" t="str">
        <f t="shared" si="44"/>
        <v/>
      </c>
      <c r="AC52" s="28" t="str">
        <f t="shared" si="44"/>
        <v/>
      </c>
      <c r="AD52" s="28" t="str">
        <f t="shared" si="44"/>
        <v/>
      </c>
      <c r="AE52" s="28" t="str">
        <f t="shared" si="44"/>
        <v/>
      </c>
      <c r="AF52" s="31" t="str">
        <f t="shared" si="44"/>
        <v/>
      </c>
      <c r="AZ52" s="212"/>
      <c r="BA52" s="201"/>
      <c r="BB52" s="201"/>
      <c r="BC52" s="202"/>
    </row>
    <row r="53" spans="2:55" ht="12.95" customHeight="1">
      <c r="B53" s="154"/>
      <c r="C53" s="157"/>
      <c r="D53" s="17" t="str">
        <f t="shared" ref="D53:AF53" si="45">IF(AND(D$46=1,$AR$19&gt;0,COUNTIF(D$63:D$84,$AR$19)&lt;1),$AR$19,IF(AND(D$46=2,$AS$19&gt;0,COUNTIF(D$63:D$84,$AS$19)&lt;1),$AS$19,IF(AND(D$46=3,$AT$19&gt;0,COUNTIF(D$63:D$84,$AT$19)&lt;1),$AT$19,IF(AND(D$46=4,$AU$19&gt;0,COUNTIF(D$63:D$84,$AU$19)&lt;1),$AU$19,IF(AND(D$46=5,$AV$19&gt;0,COUNTIF(D$63:D$84,$AV$19)&lt;1),$AV$19,IF(AND(D$46=6,$AW$19&gt;0,COUNTIF(D$63:D$84,$AW$19)&lt;1),$AW$19,""))))))</f>
        <v/>
      </c>
      <c r="E53" s="17" t="str">
        <f t="shared" si="45"/>
        <v/>
      </c>
      <c r="F53" s="17" t="str">
        <f t="shared" si="45"/>
        <v/>
      </c>
      <c r="G53" s="17" t="str">
        <f t="shared" si="45"/>
        <v/>
      </c>
      <c r="H53" s="27" t="str">
        <f t="shared" si="45"/>
        <v/>
      </c>
      <c r="I53" s="17" t="str">
        <f t="shared" si="45"/>
        <v/>
      </c>
      <c r="J53" s="17" t="str">
        <f t="shared" si="45"/>
        <v/>
      </c>
      <c r="K53" s="18" t="str">
        <f t="shared" si="45"/>
        <v/>
      </c>
      <c r="L53" s="17" t="str">
        <f t="shared" si="45"/>
        <v/>
      </c>
      <c r="M53" s="18" t="str">
        <f t="shared" si="45"/>
        <v/>
      </c>
      <c r="N53" s="17" t="str">
        <f t="shared" si="45"/>
        <v/>
      </c>
      <c r="O53" s="17" t="str">
        <f t="shared" si="45"/>
        <v/>
      </c>
      <c r="P53" s="27" t="str">
        <f t="shared" si="45"/>
        <v/>
      </c>
      <c r="Q53" s="32" t="str">
        <f t="shared" si="45"/>
        <v/>
      </c>
      <c r="R53" s="27" t="str">
        <f t="shared" si="45"/>
        <v/>
      </c>
      <c r="S53" s="17" t="str">
        <f t="shared" si="45"/>
        <v/>
      </c>
      <c r="T53" s="17" t="str">
        <f t="shared" si="45"/>
        <v/>
      </c>
      <c r="U53" s="18" t="str">
        <f t="shared" si="45"/>
        <v/>
      </c>
      <c r="V53" s="17" t="str">
        <f t="shared" si="45"/>
        <v/>
      </c>
      <c r="W53" s="18" t="str">
        <f t="shared" si="45"/>
        <v/>
      </c>
      <c r="X53" s="17" t="str">
        <f t="shared" si="45"/>
        <v/>
      </c>
      <c r="Y53" s="17" t="str">
        <f t="shared" si="45"/>
        <v/>
      </c>
      <c r="Z53" s="17" t="str">
        <f t="shared" si="45"/>
        <v/>
      </c>
      <c r="AA53" s="18" t="str">
        <f t="shared" si="45"/>
        <v/>
      </c>
      <c r="AB53" s="18" t="str">
        <f t="shared" si="45"/>
        <v/>
      </c>
      <c r="AC53" s="17" t="str">
        <f t="shared" si="45"/>
        <v/>
      </c>
      <c r="AD53" s="17" t="str">
        <f t="shared" si="45"/>
        <v/>
      </c>
      <c r="AE53" s="18" t="str">
        <f t="shared" si="45"/>
        <v/>
      </c>
      <c r="AF53" s="22" t="str">
        <f t="shared" si="45"/>
        <v/>
      </c>
      <c r="AZ53" s="212"/>
      <c r="BA53" s="201"/>
      <c r="BB53" s="201"/>
      <c r="BC53" s="202"/>
    </row>
    <row r="54" spans="2:55" ht="12.95" customHeight="1">
      <c r="B54" s="154"/>
      <c r="C54" s="157"/>
      <c r="D54" s="28" t="str">
        <f t="shared" ref="D54:AF54" si="46">IF(AND(D$46=1,$AR$20&gt;0,COUNTIF(D$63:D$84,$AR$20)&lt;1),$AR$20,IF(AND(D$46=2,$AS$20&gt;0,COUNTIF(D$63:D$84,$AS$20)&lt;1),$AS$20,IF(AND(D$46=3,$AT$20&gt;0,COUNTIF(D$63:D$84,$AT$20)&lt;1),$AT$20,IF(AND(D$46=4,$AU$20&gt;0,COUNTIF(D$63:D$84,$AU$20)&lt;1),$AU$20,IF(AND(D$46=5,$AV$20&gt;0,COUNTIF(D$63:D$84,$AV$20)&lt;1),$AV$20,IF(AND(D$46=6,$AW$20&gt;0,COUNTIF(D$63:D$84,$AW$20)&lt;1),$AW$20,""))))))</f>
        <v/>
      </c>
      <c r="E54" s="28" t="str">
        <f t="shared" si="46"/>
        <v/>
      </c>
      <c r="F54" s="28" t="str">
        <f t="shared" si="46"/>
        <v/>
      </c>
      <c r="G54" s="28" t="str">
        <f t="shared" si="46"/>
        <v/>
      </c>
      <c r="H54" s="16" t="str">
        <f t="shared" si="46"/>
        <v/>
      </c>
      <c r="I54" s="28" t="str">
        <f t="shared" si="46"/>
        <v/>
      </c>
      <c r="J54" s="28" t="str">
        <f t="shared" si="46"/>
        <v/>
      </c>
      <c r="K54" s="28" t="str">
        <f t="shared" si="46"/>
        <v/>
      </c>
      <c r="L54" s="28" t="str">
        <f t="shared" si="46"/>
        <v/>
      </c>
      <c r="M54" s="28" t="str">
        <f t="shared" si="46"/>
        <v/>
      </c>
      <c r="N54" s="28" t="str">
        <f t="shared" si="46"/>
        <v/>
      </c>
      <c r="O54" s="28" t="str">
        <f t="shared" si="46"/>
        <v/>
      </c>
      <c r="P54" s="28" t="str">
        <f t="shared" si="46"/>
        <v/>
      </c>
      <c r="Q54" s="17" t="str">
        <f t="shared" si="46"/>
        <v/>
      </c>
      <c r="R54" s="16" t="str">
        <f t="shared" si="46"/>
        <v/>
      </c>
      <c r="S54" s="28" t="str">
        <f t="shared" si="46"/>
        <v/>
      </c>
      <c r="T54" s="28" t="str">
        <f t="shared" si="46"/>
        <v/>
      </c>
      <c r="U54" s="28" t="str">
        <f t="shared" si="46"/>
        <v/>
      </c>
      <c r="V54" s="28" t="str">
        <f t="shared" si="46"/>
        <v/>
      </c>
      <c r="W54" s="28" t="str">
        <f t="shared" si="46"/>
        <v/>
      </c>
      <c r="X54" s="28" t="str">
        <f t="shared" si="46"/>
        <v/>
      </c>
      <c r="Y54" s="28" t="str">
        <f t="shared" si="46"/>
        <v/>
      </c>
      <c r="Z54" s="30" t="str">
        <f t="shared" si="46"/>
        <v/>
      </c>
      <c r="AA54" s="28" t="str">
        <f t="shared" si="46"/>
        <v/>
      </c>
      <c r="AB54" s="28" t="str">
        <f t="shared" si="46"/>
        <v/>
      </c>
      <c r="AC54" s="28" t="str">
        <f t="shared" si="46"/>
        <v/>
      </c>
      <c r="AD54" s="28" t="str">
        <f t="shared" si="46"/>
        <v/>
      </c>
      <c r="AE54" s="28" t="str">
        <f t="shared" si="46"/>
        <v/>
      </c>
      <c r="AF54" s="31" t="str">
        <f t="shared" si="46"/>
        <v/>
      </c>
      <c r="AZ54" s="212"/>
      <c r="BA54" s="201"/>
      <c r="BB54" s="201"/>
      <c r="BC54" s="202"/>
    </row>
    <row r="55" spans="2:55" ht="12.95" customHeight="1">
      <c r="B55" s="154"/>
      <c r="C55" s="157"/>
      <c r="D55" s="27" t="str">
        <f t="shared" ref="D55:AF55" si="47">IF(AND(D$46=1,$AR$21&gt;0,COUNTIF(D$63:D$84,$AR$21)&lt;1),$AR$21,IF(AND(D$46=2,$AS$21&gt;0,COUNTIF(D$63:D$84,$AS$21)&lt;1),$AS$21,IF(AND(D$46=3,$AT$21&gt;0,COUNTIF(D$63:D$84,$AT$21)&lt;1),$AT$21,IF(AND(D$46=4,$AU$21&gt;0,COUNTIF(D$63:D$84,$AU$21)&lt;1),$AU$21,IF(AND(D$46=5,$AV$21&gt;0,COUNTIF(D$63:D$84,$AV$21)&lt;1),$AV$21,IF(AND(D$46=6,$AW$21&gt;0,COUNTIF(D$63:D$84,$AW$21)&lt;1),$AW$21,""))))))</f>
        <v/>
      </c>
      <c r="E55" s="27" t="str">
        <f t="shared" si="47"/>
        <v/>
      </c>
      <c r="F55" s="27" t="str">
        <f t="shared" si="47"/>
        <v/>
      </c>
      <c r="G55" s="27" t="str">
        <f t="shared" si="47"/>
        <v/>
      </c>
      <c r="H55" s="32" t="str">
        <f t="shared" si="47"/>
        <v/>
      </c>
      <c r="I55" s="27" t="str">
        <f t="shared" si="47"/>
        <v/>
      </c>
      <c r="J55" s="27" t="str">
        <f t="shared" si="47"/>
        <v/>
      </c>
      <c r="K55" s="33" t="str">
        <f t="shared" si="47"/>
        <v/>
      </c>
      <c r="L55" s="27" t="str">
        <f t="shared" si="47"/>
        <v/>
      </c>
      <c r="M55" s="33" t="str">
        <f t="shared" si="47"/>
        <v/>
      </c>
      <c r="N55" s="27" t="str">
        <f t="shared" si="47"/>
        <v/>
      </c>
      <c r="O55" s="27" t="str">
        <f t="shared" si="47"/>
        <v/>
      </c>
      <c r="P55" s="27" t="str">
        <f t="shared" si="47"/>
        <v/>
      </c>
      <c r="Q55" s="27" t="str">
        <f t="shared" si="47"/>
        <v/>
      </c>
      <c r="R55" s="32" t="str">
        <f t="shared" si="47"/>
        <v/>
      </c>
      <c r="S55" s="27" t="str">
        <f t="shared" si="47"/>
        <v/>
      </c>
      <c r="T55" s="27" t="str">
        <f t="shared" si="47"/>
        <v/>
      </c>
      <c r="U55" s="33" t="str">
        <f t="shared" si="47"/>
        <v/>
      </c>
      <c r="V55" s="27" t="str">
        <f t="shared" si="47"/>
        <v/>
      </c>
      <c r="W55" s="33" t="str">
        <f t="shared" si="47"/>
        <v/>
      </c>
      <c r="X55" s="27" t="str">
        <f t="shared" si="47"/>
        <v/>
      </c>
      <c r="Y55" s="27" t="str">
        <f t="shared" si="47"/>
        <v/>
      </c>
      <c r="Z55" s="27" t="str">
        <f t="shared" si="47"/>
        <v/>
      </c>
      <c r="AA55" s="32" t="str">
        <f t="shared" si="47"/>
        <v/>
      </c>
      <c r="AB55" s="32" t="str">
        <f t="shared" si="47"/>
        <v/>
      </c>
      <c r="AC55" s="27" t="str">
        <f t="shared" si="47"/>
        <v/>
      </c>
      <c r="AD55" s="27" t="str">
        <f t="shared" si="47"/>
        <v/>
      </c>
      <c r="AE55" s="33" t="str">
        <f t="shared" si="47"/>
        <v/>
      </c>
      <c r="AF55" s="34" t="str">
        <f t="shared" si="47"/>
        <v/>
      </c>
      <c r="AZ55" s="212"/>
      <c r="BA55" s="201"/>
      <c r="BB55" s="201"/>
      <c r="BC55" s="202"/>
    </row>
    <row r="56" spans="2:55" ht="12.95" customHeight="1">
      <c r="B56" s="154"/>
      <c r="C56" s="156"/>
      <c r="D56" s="25" t="str">
        <f t="shared" ref="D56:AF56" si="48">IF(AND(D$46=1,$AR$22&gt;0,COUNTIF(D$63:D$84,$AR$22)&lt;1),$AR$22,IF(AND(D$46=2,$AS$22&gt;0,COUNTIF(D$63:D$84,$AS$22)&lt;1),$AS$22,IF(AND(D$46=3,$AT$22&gt;0,COUNTIF(D$63:D$84,$AT$22)&lt;1),$AT$22,IF(AND(D$46=4,$AU$22&gt;0,COUNTIF(D$63:D$84,$AU$22)&lt;1),$AU$22,IF(AND(D$46=5,$AV$22&gt;0,COUNTIF(D$63:D$84,$AV$22)&lt;1),$AV$22,IF(AND(D$46=6,$AW$22&gt;0,COUNTIF(D$63:D$84,$AW$22)&lt;1),$AW$22,""))))))</f>
        <v/>
      </c>
      <c r="E56" s="25" t="str">
        <f t="shared" si="48"/>
        <v/>
      </c>
      <c r="F56" s="25" t="str">
        <f t="shared" si="48"/>
        <v/>
      </c>
      <c r="G56" s="25" t="str">
        <f t="shared" si="48"/>
        <v/>
      </c>
      <c r="H56" s="16" t="str">
        <f t="shared" si="48"/>
        <v/>
      </c>
      <c r="I56" s="25" t="str">
        <f t="shared" si="48"/>
        <v/>
      </c>
      <c r="J56" s="25" t="str">
        <f t="shared" si="48"/>
        <v/>
      </c>
      <c r="K56" s="35" t="str">
        <f t="shared" si="48"/>
        <v/>
      </c>
      <c r="L56" s="25" t="str">
        <f t="shared" si="48"/>
        <v/>
      </c>
      <c r="M56" s="35" t="str">
        <f t="shared" si="48"/>
        <v/>
      </c>
      <c r="N56" s="25" t="str">
        <f t="shared" si="48"/>
        <v/>
      </c>
      <c r="O56" s="25" t="str">
        <f t="shared" si="48"/>
        <v/>
      </c>
      <c r="P56" s="25" t="str">
        <f t="shared" si="48"/>
        <v/>
      </c>
      <c r="Q56" s="16" t="str">
        <f t="shared" si="48"/>
        <v/>
      </c>
      <c r="R56" s="16" t="str">
        <f t="shared" si="48"/>
        <v/>
      </c>
      <c r="S56" s="25" t="str">
        <f t="shared" si="48"/>
        <v/>
      </c>
      <c r="T56" s="25" t="str">
        <f t="shared" si="48"/>
        <v/>
      </c>
      <c r="U56" s="35" t="str">
        <f t="shared" si="48"/>
        <v/>
      </c>
      <c r="V56" s="25" t="str">
        <f t="shared" si="48"/>
        <v/>
      </c>
      <c r="W56" s="35" t="str">
        <f t="shared" si="48"/>
        <v/>
      </c>
      <c r="X56" s="25" t="str">
        <f t="shared" si="48"/>
        <v/>
      </c>
      <c r="Y56" s="25" t="str">
        <f t="shared" si="48"/>
        <v/>
      </c>
      <c r="Z56" s="35" t="str">
        <f t="shared" si="48"/>
        <v/>
      </c>
      <c r="AA56" s="17" t="str">
        <f t="shared" si="48"/>
        <v/>
      </c>
      <c r="AB56" s="16" t="str">
        <f t="shared" si="48"/>
        <v/>
      </c>
      <c r="AC56" s="25" t="str">
        <f t="shared" si="48"/>
        <v/>
      </c>
      <c r="AD56" s="25" t="str">
        <f t="shared" si="48"/>
        <v/>
      </c>
      <c r="AE56" s="35" t="str">
        <f t="shared" si="48"/>
        <v/>
      </c>
      <c r="AF56" s="26" t="str">
        <f t="shared" si="48"/>
        <v/>
      </c>
      <c r="AZ56" s="212"/>
      <c r="BA56" s="201"/>
      <c r="BB56" s="201"/>
      <c r="BC56" s="202"/>
    </row>
    <row r="57" spans="2:55" ht="12.95" customHeight="1">
      <c r="B57" s="154"/>
      <c r="C57" s="157" t="s">
        <v>0</v>
      </c>
      <c r="D57" s="17" t="str">
        <f t="shared" ref="D57:AF57" si="49">IF(AND(D$46=1,$AR$23&gt;0,COUNTIF(D$63:D$84,$AR$23)&lt;1),$AR$23,IF(AND(D$46=2,$AS$23&gt;0,COUNTIF(D$63:D$84,$AS$23)&lt;1),$AS$23,IF(AND(D$46=3,$AT$23&gt;0,COUNTIF(D$63:D$84,$AT$23)&lt;1),$AT$23,IF(AND(D$46=4,$AU$23&gt;0,COUNTIF(D$63:D$84,$AU$23)&lt;1),$AU$23,IF(AND(D$46=5,$AV$23&gt;0,COUNTIF(D$63:D$84,$AV$23)&lt;1),$AV$23,IF(AND(D$46=6,$AW$23&gt;0,COUNTIF(D$63:D$84,$AW$23)&lt;1),$AW$23,""))))))</f>
        <v/>
      </c>
      <c r="E57" s="17" t="str">
        <f t="shared" si="49"/>
        <v/>
      </c>
      <c r="F57" s="17" t="str">
        <f t="shared" si="49"/>
        <v/>
      </c>
      <c r="G57" s="17" t="str">
        <f t="shared" si="49"/>
        <v/>
      </c>
      <c r="H57" s="36" t="str">
        <f t="shared" si="49"/>
        <v/>
      </c>
      <c r="I57" s="16" t="str">
        <f t="shared" si="49"/>
        <v/>
      </c>
      <c r="J57" s="17" t="str">
        <f t="shared" si="49"/>
        <v/>
      </c>
      <c r="K57" s="18" t="str">
        <f t="shared" si="49"/>
        <v/>
      </c>
      <c r="L57" s="17" t="str">
        <f t="shared" si="49"/>
        <v/>
      </c>
      <c r="M57" s="18" t="str">
        <f t="shared" si="49"/>
        <v/>
      </c>
      <c r="N57" s="17" t="str">
        <f t="shared" si="49"/>
        <v/>
      </c>
      <c r="O57" s="17" t="str">
        <f t="shared" si="49"/>
        <v/>
      </c>
      <c r="P57" s="17" t="str">
        <f t="shared" si="49"/>
        <v/>
      </c>
      <c r="Q57" s="36" t="str">
        <f t="shared" si="49"/>
        <v/>
      </c>
      <c r="R57" s="36" t="str">
        <f t="shared" si="49"/>
        <v/>
      </c>
      <c r="S57" s="16" t="str">
        <f t="shared" si="49"/>
        <v/>
      </c>
      <c r="T57" s="17" t="str">
        <f t="shared" si="49"/>
        <v/>
      </c>
      <c r="U57" s="18" t="str">
        <f t="shared" si="49"/>
        <v/>
      </c>
      <c r="V57" s="17" t="str">
        <f t="shared" si="49"/>
        <v/>
      </c>
      <c r="W57" s="18" t="str">
        <f t="shared" si="49"/>
        <v/>
      </c>
      <c r="X57" s="17" t="str">
        <f t="shared" si="49"/>
        <v/>
      </c>
      <c r="Y57" s="17" t="str">
        <f t="shared" si="49"/>
        <v/>
      </c>
      <c r="Z57" s="18" t="str">
        <f t="shared" si="49"/>
        <v/>
      </c>
      <c r="AA57" s="37" t="str">
        <f t="shared" si="49"/>
        <v/>
      </c>
      <c r="AB57" s="23" t="str">
        <f t="shared" si="49"/>
        <v/>
      </c>
      <c r="AC57" s="16" t="str">
        <f t="shared" si="49"/>
        <v/>
      </c>
      <c r="AD57" s="17" t="str">
        <f t="shared" si="49"/>
        <v/>
      </c>
      <c r="AE57" s="18" t="str">
        <f t="shared" si="49"/>
        <v/>
      </c>
      <c r="AF57" s="22" t="str">
        <f t="shared" si="49"/>
        <v/>
      </c>
      <c r="AZ57" s="212"/>
      <c r="BA57" s="201"/>
      <c r="BB57" s="201"/>
      <c r="BC57" s="202"/>
    </row>
    <row r="58" spans="2:55" ht="12.95" customHeight="1">
      <c r="B58" s="154"/>
      <c r="C58" s="157"/>
      <c r="D58" s="28" t="str">
        <f t="shared" ref="D58:AF58" si="50">IF(AND(D$46=1,$AR$24&gt;0,COUNTIF(D$63:D$84,$AR$24)&lt;1),$AR$24,IF(AND(D$46=2,$AS$24&gt;0,COUNTIF(D$63:D$84,$AS$24)&lt;1),$AS$24,IF(AND(D$46=3,$AT$24&gt;0,COUNTIF(D$63:D$84,$AT$24)&lt;1),$AT$24,IF(AND(D$46=4,$AU$24&gt;0,COUNTIF(D$63:D$84,$AU$24)&lt;1),$AU$24,IF(AND(D$46=5,$AV$24&gt;0,COUNTIF(D$63:D$84,$AV$24)&lt;1),$AV$24,IF(AND(D$46=6,$AW$24&gt;0,COUNTIF(D$63:D$84,$AW$24)&lt;1),$AW$24,""))))))</f>
        <v/>
      </c>
      <c r="E58" s="28" t="str">
        <f t="shared" si="50"/>
        <v/>
      </c>
      <c r="F58" s="28" t="str">
        <f t="shared" si="50"/>
        <v/>
      </c>
      <c r="G58" s="28" t="str">
        <f t="shared" si="50"/>
        <v/>
      </c>
      <c r="H58" s="29" t="str">
        <f t="shared" si="50"/>
        <v/>
      </c>
      <c r="I58" s="29" t="str">
        <f t="shared" si="50"/>
        <v/>
      </c>
      <c r="J58" s="28" t="str">
        <f t="shared" si="50"/>
        <v/>
      </c>
      <c r="K58" s="28" t="str">
        <f t="shared" si="50"/>
        <v/>
      </c>
      <c r="L58" s="28" t="str">
        <f t="shared" si="50"/>
        <v/>
      </c>
      <c r="M58" s="28" t="str">
        <f t="shared" si="50"/>
        <v/>
      </c>
      <c r="N58" s="28" t="str">
        <f t="shared" si="50"/>
        <v/>
      </c>
      <c r="O58" s="28" t="str">
        <f t="shared" si="50"/>
        <v/>
      </c>
      <c r="P58" s="28" t="str">
        <f t="shared" si="50"/>
        <v/>
      </c>
      <c r="Q58" s="29" t="str">
        <f t="shared" si="50"/>
        <v/>
      </c>
      <c r="R58" s="29" t="str">
        <f t="shared" si="50"/>
        <v/>
      </c>
      <c r="S58" s="29" t="str">
        <f t="shared" si="50"/>
        <v/>
      </c>
      <c r="T58" s="28" t="str">
        <f t="shared" si="50"/>
        <v/>
      </c>
      <c r="U58" s="28" t="str">
        <f t="shared" si="50"/>
        <v/>
      </c>
      <c r="V58" s="28" t="str">
        <f t="shared" si="50"/>
        <v/>
      </c>
      <c r="W58" s="28" t="str">
        <f t="shared" si="50"/>
        <v/>
      </c>
      <c r="X58" s="28" t="str">
        <f t="shared" si="50"/>
        <v/>
      </c>
      <c r="Y58" s="28" t="str">
        <f t="shared" si="50"/>
        <v/>
      </c>
      <c r="Z58" s="30" t="str">
        <f t="shared" si="50"/>
        <v/>
      </c>
      <c r="AA58" s="30" t="str">
        <f t="shared" si="50"/>
        <v/>
      </c>
      <c r="AB58" s="30" t="str">
        <f t="shared" si="50"/>
        <v/>
      </c>
      <c r="AC58" s="28" t="str">
        <f t="shared" si="50"/>
        <v/>
      </c>
      <c r="AD58" s="28" t="str">
        <f t="shared" si="50"/>
        <v/>
      </c>
      <c r="AE58" s="28" t="str">
        <f t="shared" si="50"/>
        <v/>
      </c>
      <c r="AF58" s="31" t="str">
        <f t="shared" si="50"/>
        <v/>
      </c>
      <c r="AZ58" s="212"/>
      <c r="BA58" s="201"/>
      <c r="BB58" s="201"/>
      <c r="BC58" s="202"/>
    </row>
    <row r="59" spans="2:55" ht="12.95" customHeight="1">
      <c r="B59" s="154"/>
      <c r="C59" s="157"/>
      <c r="D59" s="17" t="str">
        <f t="shared" ref="D59:AF59" si="51">IF(AND(D$46=1,$AR$27&gt;0,COUNTIF(D$63:D$84,$AR$27)&lt;1),$AR$27,IF(AND(D$46=2,$AS$27&gt;0,COUNTIF(D$63:D$84,$AS$27)&lt;1),$AS$27,IF(AND(D$46=3,$AT$27&gt;0,COUNTIF(D$63:D$84,$AT$27)&lt;1),$AT$27,IF(AND(D$46=4,$AU$27&gt;0,COUNTIF(D$63:D$84,$AU$27)&lt;1),$AU$27,IF(AND(D$46=5,$AV$27&gt;0,COUNTIF(D$63:D$84,$AV$27)&lt;1),$AV$27,IF(AND(D$46=6,$AW$27&gt;0,COUNTIF(D$63:D$84,$AW$27)&lt;1),$AW$27,""))))))</f>
        <v/>
      </c>
      <c r="E59" s="17" t="str">
        <f t="shared" si="51"/>
        <v/>
      </c>
      <c r="F59" s="17" t="str">
        <f t="shared" si="51"/>
        <v/>
      </c>
      <c r="G59" s="17" t="str">
        <f t="shared" si="51"/>
        <v/>
      </c>
      <c r="H59" s="16" t="str">
        <f t="shared" si="51"/>
        <v/>
      </c>
      <c r="I59" s="16" t="str">
        <f t="shared" si="51"/>
        <v/>
      </c>
      <c r="J59" s="17" t="str">
        <f t="shared" si="51"/>
        <v/>
      </c>
      <c r="K59" s="18" t="str">
        <f t="shared" si="51"/>
        <v/>
      </c>
      <c r="L59" s="17" t="str">
        <f t="shared" si="51"/>
        <v/>
      </c>
      <c r="M59" s="18" t="str">
        <f t="shared" si="51"/>
        <v/>
      </c>
      <c r="N59" s="17" t="str">
        <f t="shared" si="51"/>
        <v/>
      </c>
      <c r="O59" s="17" t="str">
        <f t="shared" si="51"/>
        <v/>
      </c>
      <c r="P59" s="27" t="str">
        <f t="shared" si="51"/>
        <v/>
      </c>
      <c r="Q59" s="16" t="str">
        <f t="shared" si="51"/>
        <v/>
      </c>
      <c r="R59" s="16" t="str">
        <f t="shared" si="51"/>
        <v/>
      </c>
      <c r="S59" s="16" t="str">
        <f t="shared" si="51"/>
        <v/>
      </c>
      <c r="T59" s="17" t="str">
        <f t="shared" si="51"/>
        <v/>
      </c>
      <c r="U59" s="18" t="str">
        <f t="shared" si="51"/>
        <v/>
      </c>
      <c r="V59" s="17" t="str">
        <f t="shared" si="51"/>
        <v/>
      </c>
      <c r="W59" s="18" t="str">
        <f t="shared" si="51"/>
        <v/>
      </c>
      <c r="X59" s="17" t="str">
        <f t="shared" si="51"/>
        <v/>
      </c>
      <c r="Y59" s="17" t="str">
        <f t="shared" si="51"/>
        <v/>
      </c>
      <c r="Z59" s="27" t="str">
        <f t="shared" si="51"/>
        <v/>
      </c>
      <c r="AA59" s="16" t="str">
        <f t="shared" si="51"/>
        <v/>
      </c>
      <c r="AB59" s="16" t="str">
        <f t="shared" si="51"/>
        <v/>
      </c>
      <c r="AC59" s="17" t="str">
        <f t="shared" si="51"/>
        <v/>
      </c>
      <c r="AD59" s="17" t="str">
        <f t="shared" si="51"/>
        <v/>
      </c>
      <c r="AE59" s="18" t="str">
        <f t="shared" si="51"/>
        <v/>
      </c>
      <c r="AF59" s="22" t="str">
        <f t="shared" si="51"/>
        <v/>
      </c>
      <c r="AZ59" s="212"/>
      <c r="BA59" s="201"/>
      <c r="BB59" s="201"/>
      <c r="BC59" s="202"/>
    </row>
    <row r="60" spans="2:55" ht="12.95" customHeight="1">
      <c r="B60" s="154"/>
      <c r="C60" s="157"/>
      <c r="D60" s="28" t="str">
        <f t="shared" ref="D60:AF60" si="52">IF(AND(D$46=1,$AR$28&gt;0,COUNTIF(D$63:D$84,$AR$28)&lt;1),$AR$28,IF(AND(D$46=2,$AS$28&gt;0,COUNTIF(D$63:D$84,$AS$28)&lt;1),$AS$28,IF(AND(D$46=3,$AT$25&gt;0,COUNTIF(D$63:D$84,$AT$25)&lt;1),$AT$25,IF(AND(D$46=4,$AU$28&gt;0,COUNTIF(D$63:D$84,$AU$28)&lt;1),$AU$28,IF(AND(D$46=5,$AV$28&gt;0,COUNTIF(D$63:D$84,$AV$28)&lt;1),$AV$28,IF(AND(D$46=6,$AW$28&gt;0,COUNTIF(D$63:D$84,$AW$28)&lt;1),$AW$28,""))))))</f>
        <v/>
      </c>
      <c r="E60" s="28" t="str">
        <f t="shared" si="52"/>
        <v/>
      </c>
      <c r="F60" s="28" t="str">
        <f t="shared" si="52"/>
        <v/>
      </c>
      <c r="G60" s="28" t="str">
        <f t="shared" si="52"/>
        <v/>
      </c>
      <c r="H60" s="29" t="str">
        <f t="shared" si="52"/>
        <v/>
      </c>
      <c r="I60" s="29" t="str">
        <f t="shared" si="52"/>
        <v/>
      </c>
      <c r="J60" s="28" t="str">
        <f t="shared" si="52"/>
        <v/>
      </c>
      <c r="K60" s="28" t="str">
        <f t="shared" si="52"/>
        <v/>
      </c>
      <c r="L60" s="28" t="str">
        <f t="shared" si="52"/>
        <v/>
      </c>
      <c r="M60" s="28" t="str">
        <f t="shared" si="52"/>
        <v/>
      </c>
      <c r="N60" s="28" t="str">
        <f t="shared" si="52"/>
        <v/>
      </c>
      <c r="O60" s="28" t="str">
        <f t="shared" si="52"/>
        <v/>
      </c>
      <c r="P60" s="28" t="str">
        <f t="shared" si="52"/>
        <v/>
      </c>
      <c r="Q60" s="29" t="str">
        <f t="shared" si="52"/>
        <v/>
      </c>
      <c r="R60" s="29" t="str">
        <f t="shared" si="52"/>
        <v/>
      </c>
      <c r="S60" s="29" t="str">
        <f t="shared" si="52"/>
        <v/>
      </c>
      <c r="T60" s="28" t="str">
        <f t="shared" si="52"/>
        <v/>
      </c>
      <c r="U60" s="28" t="str">
        <f t="shared" si="52"/>
        <v/>
      </c>
      <c r="V60" s="28" t="str">
        <f t="shared" si="52"/>
        <v/>
      </c>
      <c r="W60" s="28" t="str">
        <f t="shared" si="52"/>
        <v/>
      </c>
      <c r="X60" s="28" t="str">
        <f t="shared" si="52"/>
        <v/>
      </c>
      <c r="Y60" s="28" t="str">
        <f t="shared" si="52"/>
        <v/>
      </c>
      <c r="Z60" s="30" t="str">
        <f t="shared" si="52"/>
        <v/>
      </c>
      <c r="AA60" s="30" t="str">
        <f t="shared" si="52"/>
        <v/>
      </c>
      <c r="AB60" s="30" t="str">
        <f t="shared" si="52"/>
        <v/>
      </c>
      <c r="AC60" s="28" t="str">
        <f t="shared" si="52"/>
        <v/>
      </c>
      <c r="AD60" s="28" t="str">
        <f t="shared" si="52"/>
        <v/>
      </c>
      <c r="AE60" s="28" t="str">
        <f t="shared" si="52"/>
        <v/>
      </c>
      <c r="AF60" s="31" t="str">
        <f t="shared" si="52"/>
        <v/>
      </c>
      <c r="AZ60" s="212"/>
      <c r="BA60" s="201"/>
      <c r="BB60" s="201"/>
      <c r="BC60" s="202"/>
    </row>
    <row r="61" spans="2:55" ht="12.95" customHeight="1">
      <c r="B61" s="154"/>
      <c r="C61" s="157"/>
      <c r="D61" s="27" t="str">
        <f t="shared" ref="D61:AF61" si="53">IF(AND(D$46=1,$AR$29&gt;0,COUNTIF(D$63:D$84,$AR$29)&lt;1),$AR$29,IF(AND(D$46=2,$AS$29&gt;0,COUNTIF(D$63:D$84,$AS$29)&lt;1),$AS$29,IF(AND(D$46=3,$AT$29&gt;0,COUNTIF(D$63:D$84,$AT$29)&lt;1),$AT$29,IF(AND(D$46=4,$AU$29&gt;0,COUNTIF(D$63:D$84,$AU$29)&lt;1),$AU$29,IF(AND(D$46=5,$AV$29&gt;0,COUNTIF(D$63:D$84,$AV$29)&lt;1),$AV$29,IF(AND(D$46=6,$AW$29&gt;0,COUNTIF(D$63:D$84,$AW$29)&lt;1),$AW$29,""))))))</f>
        <v/>
      </c>
      <c r="E61" s="27" t="str">
        <f t="shared" si="53"/>
        <v/>
      </c>
      <c r="F61" s="27" t="str">
        <f t="shared" si="53"/>
        <v/>
      </c>
      <c r="G61" s="27" t="str">
        <f t="shared" si="53"/>
        <v/>
      </c>
      <c r="H61" s="32" t="str">
        <f t="shared" si="53"/>
        <v/>
      </c>
      <c r="I61" s="32" t="str">
        <f t="shared" si="53"/>
        <v/>
      </c>
      <c r="J61" s="27" t="str">
        <f t="shared" si="53"/>
        <v/>
      </c>
      <c r="K61" s="17" t="str">
        <f t="shared" si="53"/>
        <v/>
      </c>
      <c r="L61" s="18" t="str">
        <f t="shared" si="53"/>
        <v/>
      </c>
      <c r="M61" s="33" t="str">
        <f t="shared" si="53"/>
        <v/>
      </c>
      <c r="N61" s="27" t="str">
        <f t="shared" si="53"/>
        <v/>
      </c>
      <c r="O61" s="32" t="str">
        <f t="shared" si="53"/>
        <v/>
      </c>
      <c r="P61" s="27" t="str">
        <f t="shared" si="53"/>
        <v/>
      </c>
      <c r="Q61" s="32" t="str">
        <f t="shared" si="53"/>
        <v/>
      </c>
      <c r="R61" s="32" t="str">
        <f t="shared" si="53"/>
        <v/>
      </c>
      <c r="S61" s="32" t="str">
        <f t="shared" si="53"/>
        <v/>
      </c>
      <c r="T61" s="27" t="str">
        <f t="shared" si="53"/>
        <v/>
      </c>
      <c r="U61" s="17" t="str">
        <f t="shared" si="53"/>
        <v/>
      </c>
      <c r="V61" s="18" t="str">
        <f t="shared" si="53"/>
        <v/>
      </c>
      <c r="W61" s="33" t="str">
        <f t="shared" si="53"/>
        <v/>
      </c>
      <c r="X61" s="27" t="str">
        <f t="shared" si="53"/>
        <v/>
      </c>
      <c r="Y61" s="32" t="str">
        <f t="shared" si="53"/>
        <v/>
      </c>
      <c r="Z61" s="33" t="str">
        <f t="shared" si="53"/>
        <v/>
      </c>
      <c r="AA61" s="33" t="str">
        <f t="shared" si="53"/>
        <v/>
      </c>
      <c r="AB61" s="33" t="str">
        <f t="shared" si="53"/>
        <v/>
      </c>
      <c r="AC61" s="27" t="str">
        <f t="shared" si="53"/>
        <v/>
      </c>
      <c r="AD61" s="27" t="str">
        <f t="shared" si="53"/>
        <v/>
      </c>
      <c r="AE61" s="17" t="str">
        <f t="shared" si="53"/>
        <v/>
      </c>
      <c r="AF61" s="34" t="str">
        <f t="shared" si="53"/>
        <v/>
      </c>
      <c r="AZ61" s="212"/>
      <c r="BA61" s="201"/>
      <c r="BB61" s="201"/>
      <c r="BC61" s="202"/>
    </row>
    <row r="62" spans="2:55" ht="12.95" customHeight="1" thickBot="1">
      <c r="B62" s="152"/>
      <c r="C62" s="158"/>
      <c r="D62" s="38" t="str">
        <f t="shared" ref="D62:AF62" si="54">IF(AND(D$46=1,$AR$30&gt;0,COUNTIF(D$63:D$84,$AR$30)&lt;1),$AR$30,IF(AND(D$46=2,$AS$30&gt;0,COUNTIF(D$63:D$84,$AS$30)&lt;1),$AS$30,IF(AND(D$46=3,$AT$30&gt;0,COUNTIF(D$63:D$84,$AT$30)&lt;1),$AT$30,IF(AND(D$46=4,$AU$30&gt;0,COUNTIF(D$63:D$84,$AU$30)&lt;1),$AU$30,IF(AND(D$46=5,$AV$30&gt;0,COUNTIF(D$63:D$84,$AV$30)&lt;1),$AV$30,IF(AND(D$46=6,$AW$30&gt;0,COUNTIF(D$63:D$84,$AW$30)&lt;1),$AW$30,""))))))</f>
        <v/>
      </c>
      <c r="E62" s="38" t="str">
        <f t="shared" si="54"/>
        <v/>
      </c>
      <c r="F62" s="38" t="str">
        <f t="shared" si="54"/>
        <v/>
      </c>
      <c r="G62" s="38" t="str">
        <f t="shared" si="54"/>
        <v/>
      </c>
      <c r="H62" s="39" t="str">
        <f t="shared" si="54"/>
        <v/>
      </c>
      <c r="I62" s="39" t="str">
        <f t="shared" si="54"/>
        <v/>
      </c>
      <c r="J62" s="38" t="str">
        <f t="shared" si="54"/>
        <v/>
      </c>
      <c r="K62" s="40" t="str">
        <f t="shared" si="54"/>
        <v/>
      </c>
      <c r="L62" s="38" t="str">
        <f t="shared" si="54"/>
        <v/>
      </c>
      <c r="M62" s="40" t="str">
        <f t="shared" si="54"/>
        <v/>
      </c>
      <c r="N62" s="38" t="str">
        <f t="shared" si="54"/>
        <v/>
      </c>
      <c r="O62" s="38" t="str">
        <f t="shared" si="54"/>
        <v/>
      </c>
      <c r="P62" s="38" t="str">
        <f t="shared" si="54"/>
        <v/>
      </c>
      <c r="Q62" s="39" t="str">
        <f t="shared" si="54"/>
        <v/>
      </c>
      <c r="R62" s="39" t="str">
        <f t="shared" si="54"/>
        <v/>
      </c>
      <c r="S62" s="39" t="str">
        <f t="shared" si="54"/>
        <v/>
      </c>
      <c r="T62" s="38" t="str">
        <f t="shared" si="54"/>
        <v/>
      </c>
      <c r="U62" s="40" t="str">
        <f t="shared" si="54"/>
        <v/>
      </c>
      <c r="V62" s="38" t="str">
        <f t="shared" si="54"/>
        <v/>
      </c>
      <c r="W62" s="40" t="str">
        <f t="shared" si="54"/>
        <v/>
      </c>
      <c r="X62" s="38" t="str">
        <f t="shared" si="54"/>
        <v/>
      </c>
      <c r="Y62" s="38" t="str">
        <f t="shared" si="54"/>
        <v/>
      </c>
      <c r="Z62" s="40" t="str">
        <f t="shared" si="54"/>
        <v/>
      </c>
      <c r="AA62" s="40" t="str">
        <f t="shared" si="54"/>
        <v/>
      </c>
      <c r="AB62" s="40" t="str">
        <f t="shared" si="54"/>
        <v/>
      </c>
      <c r="AC62" s="38" t="str">
        <f t="shared" si="54"/>
        <v/>
      </c>
      <c r="AD62" s="38" t="str">
        <f t="shared" si="54"/>
        <v/>
      </c>
      <c r="AE62" s="40" t="str">
        <f t="shared" si="54"/>
        <v/>
      </c>
      <c r="AF62" s="41" t="str">
        <f t="shared" si="54"/>
        <v/>
      </c>
      <c r="AZ62" s="212"/>
      <c r="BA62" s="201"/>
      <c r="BB62" s="201"/>
      <c r="BC62" s="202"/>
    </row>
    <row r="63" spans="2:55" ht="12.95" customHeight="1" thickTop="1">
      <c r="B63" s="167" t="s">
        <v>31</v>
      </c>
      <c r="C63" s="168"/>
      <c r="D63" s="25"/>
      <c r="E63" s="25"/>
      <c r="F63" s="25"/>
      <c r="G63" s="25"/>
      <c r="H63" s="42"/>
      <c r="I63" s="25"/>
      <c r="J63" s="25"/>
      <c r="K63" s="25"/>
      <c r="L63" s="42"/>
      <c r="M63" s="42"/>
      <c r="N63" s="25"/>
      <c r="O63" s="42"/>
      <c r="P63" s="25"/>
      <c r="Q63" s="25"/>
      <c r="R63" s="42"/>
      <c r="S63" s="42"/>
      <c r="T63" s="25"/>
      <c r="U63" s="25"/>
      <c r="V63" s="25"/>
      <c r="W63" s="25"/>
      <c r="X63" s="42"/>
      <c r="Y63" s="25"/>
      <c r="Z63" s="42"/>
      <c r="AA63" s="25"/>
      <c r="AB63" s="43"/>
      <c r="AC63" s="25"/>
      <c r="AD63" s="25"/>
      <c r="AE63" s="25"/>
      <c r="AF63" s="44"/>
      <c r="AZ63" s="212"/>
      <c r="BA63" s="201"/>
      <c r="BB63" s="201"/>
      <c r="BC63" s="202"/>
    </row>
    <row r="64" spans="2:55" ht="12.95" customHeight="1">
      <c r="B64" s="169"/>
      <c r="C64" s="170"/>
      <c r="D64" s="25"/>
      <c r="E64" s="25"/>
      <c r="F64" s="25"/>
      <c r="G64" s="25"/>
      <c r="H64" s="42"/>
      <c r="I64" s="25"/>
      <c r="J64" s="25"/>
      <c r="K64" s="45"/>
      <c r="L64" s="46"/>
      <c r="M64" s="46"/>
      <c r="N64" s="47"/>
      <c r="O64" s="48"/>
      <c r="P64" s="45"/>
      <c r="Q64" s="47"/>
      <c r="R64" s="48"/>
      <c r="S64" s="47"/>
      <c r="T64" s="47"/>
      <c r="U64" s="47"/>
      <c r="V64" s="47"/>
      <c r="W64" s="47"/>
      <c r="X64" s="47"/>
      <c r="Y64" s="47"/>
      <c r="Z64" s="47"/>
      <c r="AA64" s="46"/>
      <c r="AB64" s="46"/>
      <c r="AC64" s="46"/>
      <c r="AD64" s="46"/>
      <c r="AE64" s="47"/>
      <c r="AF64" s="26"/>
      <c r="AZ64" s="212"/>
      <c r="BA64" s="201"/>
      <c r="BB64" s="201"/>
      <c r="BC64" s="202"/>
    </row>
    <row r="65" spans="2:55" ht="12.95" customHeight="1">
      <c r="B65" s="169"/>
      <c r="C65" s="170"/>
      <c r="D65" s="25"/>
      <c r="E65" s="25"/>
      <c r="F65" s="25"/>
      <c r="G65" s="25"/>
      <c r="H65" s="42"/>
      <c r="I65" s="25"/>
      <c r="J65" s="25"/>
      <c r="K65" s="25"/>
      <c r="L65" s="25"/>
      <c r="M65" s="25"/>
      <c r="N65" s="25"/>
      <c r="O65" s="48"/>
      <c r="P65" s="45"/>
      <c r="Q65" s="47"/>
      <c r="R65" s="48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26"/>
      <c r="AZ65" s="212"/>
      <c r="BA65" s="201"/>
      <c r="BB65" s="201"/>
      <c r="BC65" s="202"/>
    </row>
    <row r="66" spans="2:55" ht="12.95" customHeight="1">
      <c r="B66" s="169"/>
      <c r="C66" s="170"/>
      <c r="D66" s="25"/>
      <c r="E66" s="25"/>
      <c r="F66" s="25"/>
      <c r="G66" s="25"/>
      <c r="H66" s="42"/>
      <c r="I66" s="25"/>
      <c r="J66" s="25"/>
      <c r="K66" s="45"/>
      <c r="L66" s="46"/>
      <c r="M66" s="46"/>
      <c r="N66" s="47"/>
      <c r="O66" s="48"/>
      <c r="P66" s="45"/>
      <c r="Q66" s="47"/>
      <c r="R66" s="48"/>
      <c r="S66" s="47"/>
      <c r="T66" s="47"/>
      <c r="U66" s="47"/>
      <c r="V66" s="47"/>
      <c r="W66" s="47"/>
      <c r="X66" s="47"/>
      <c r="Y66" s="47"/>
      <c r="Z66" s="47"/>
      <c r="AA66" s="45"/>
      <c r="AB66" s="46"/>
      <c r="AC66" s="47"/>
      <c r="AD66" s="47"/>
      <c r="AE66" s="47"/>
      <c r="AF66" s="26"/>
      <c r="AZ66" s="212"/>
      <c r="BA66" s="201"/>
      <c r="BB66" s="201"/>
      <c r="BC66" s="202"/>
    </row>
    <row r="67" spans="2:55" ht="12.95" customHeight="1">
      <c r="B67" s="169"/>
      <c r="C67" s="170"/>
      <c r="D67" s="25"/>
      <c r="E67" s="25"/>
      <c r="F67" s="25"/>
      <c r="G67" s="25"/>
      <c r="H67" s="42"/>
      <c r="I67" s="25"/>
      <c r="J67" s="25"/>
      <c r="K67" s="45"/>
      <c r="L67" s="46"/>
      <c r="M67" s="46"/>
      <c r="N67" s="47"/>
      <c r="O67" s="48"/>
      <c r="P67" s="45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6"/>
      <c r="AB67" s="46"/>
      <c r="AC67" s="47"/>
      <c r="AD67" s="47"/>
      <c r="AE67" s="47"/>
      <c r="AF67" s="26"/>
      <c r="AZ67" s="212"/>
      <c r="BA67" s="201"/>
      <c r="BB67" s="201"/>
      <c r="BC67" s="202"/>
    </row>
    <row r="68" spans="2:55" ht="12.95" customHeight="1">
      <c r="B68" s="169"/>
      <c r="C68" s="170"/>
      <c r="D68" s="25"/>
      <c r="E68" s="25"/>
      <c r="F68" s="25"/>
      <c r="G68" s="25"/>
      <c r="H68" s="42"/>
      <c r="I68" s="25"/>
      <c r="J68" s="25"/>
      <c r="K68" s="45"/>
      <c r="L68" s="46"/>
      <c r="M68" s="46"/>
      <c r="N68" s="47"/>
      <c r="O68" s="48"/>
      <c r="P68" s="45"/>
      <c r="Q68" s="47"/>
      <c r="R68" s="48"/>
      <c r="S68" s="47"/>
      <c r="T68" s="47"/>
      <c r="U68" s="47"/>
      <c r="V68" s="47"/>
      <c r="W68" s="47"/>
      <c r="X68" s="47"/>
      <c r="Y68" s="47"/>
      <c r="Z68" s="47"/>
      <c r="AA68" s="45"/>
      <c r="AB68" s="46"/>
      <c r="AC68" s="47"/>
      <c r="AD68" s="47"/>
      <c r="AE68" s="47"/>
      <c r="AF68" s="26"/>
      <c r="AZ68" s="212"/>
      <c r="BA68" s="201"/>
      <c r="BB68" s="201"/>
      <c r="BC68" s="202"/>
    </row>
    <row r="69" spans="2:55" ht="12.95" customHeight="1">
      <c r="B69" s="169"/>
      <c r="C69" s="170"/>
      <c r="D69" s="25"/>
      <c r="E69" s="25"/>
      <c r="F69" s="25"/>
      <c r="G69" s="25"/>
      <c r="H69" s="42"/>
      <c r="I69" s="25"/>
      <c r="J69" s="25"/>
      <c r="K69" s="45"/>
      <c r="L69" s="46"/>
      <c r="M69" s="46"/>
      <c r="N69" s="47"/>
      <c r="O69" s="48"/>
      <c r="P69" s="45"/>
      <c r="Q69" s="47"/>
      <c r="R69" s="48"/>
      <c r="S69" s="45"/>
      <c r="T69" s="46"/>
      <c r="U69" s="47"/>
      <c r="V69" s="45"/>
      <c r="W69" s="47"/>
      <c r="X69" s="48"/>
      <c r="Y69" s="45"/>
      <c r="Z69" s="47"/>
      <c r="AA69" s="45"/>
      <c r="AB69" s="46"/>
      <c r="AC69" s="47"/>
      <c r="AD69" s="47"/>
      <c r="AE69" s="47"/>
      <c r="AF69" s="26"/>
      <c r="AZ69" s="212"/>
      <c r="BA69" s="201"/>
      <c r="BB69" s="201"/>
      <c r="BC69" s="202"/>
    </row>
    <row r="70" spans="2:55" ht="12.95" customHeight="1">
      <c r="B70" s="169"/>
      <c r="C70" s="170"/>
      <c r="D70" s="25"/>
      <c r="E70" s="25"/>
      <c r="F70" s="25"/>
      <c r="G70" s="25"/>
      <c r="H70" s="42"/>
      <c r="I70" s="25"/>
      <c r="J70" s="25"/>
      <c r="K70" s="46"/>
      <c r="L70" s="46"/>
      <c r="M70" s="46"/>
      <c r="N70" s="47"/>
      <c r="O70" s="48"/>
      <c r="P70" s="45"/>
      <c r="Q70" s="47"/>
      <c r="R70" s="48"/>
      <c r="S70" s="45"/>
      <c r="T70" s="46"/>
      <c r="U70" s="47"/>
      <c r="V70" s="45"/>
      <c r="W70" s="47"/>
      <c r="X70" s="48"/>
      <c r="Y70" s="47"/>
      <c r="Z70" s="47"/>
      <c r="AA70" s="47"/>
      <c r="AB70" s="47"/>
      <c r="AC70" s="47"/>
      <c r="AD70" s="47"/>
      <c r="AE70" s="47"/>
      <c r="AF70" s="26"/>
      <c r="AZ70" s="212"/>
      <c r="BA70" s="201"/>
      <c r="BB70" s="201"/>
      <c r="BC70" s="202"/>
    </row>
    <row r="71" spans="2:55" ht="12.95" customHeight="1">
      <c r="B71" s="169"/>
      <c r="C71" s="170"/>
      <c r="D71" s="47"/>
      <c r="E71" s="47"/>
      <c r="F71" s="47"/>
      <c r="G71" s="47"/>
      <c r="H71" s="45"/>
      <c r="I71" s="46"/>
      <c r="J71" s="47"/>
      <c r="K71" s="45"/>
      <c r="L71" s="46"/>
      <c r="M71" s="46"/>
      <c r="N71" s="47"/>
      <c r="O71" s="48"/>
      <c r="P71" s="45"/>
      <c r="Q71" s="47"/>
      <c r="R71" s="48"/>
      <c r="S71" s="45"/>
      <c r="T71" s="46"/>
      <c r="U71" s="47"/>
      <c r="V71" s="45"/>
      <c r="W71" s="47"/>
      <c r="X71" s="48"/>
      <c r="Y71" s="45"/>
      <c r="Z71" s="47"/>
      <c r="AA71" s="45"/>
      <c r="AB71" s="46"/>
      <c r="AC71" s="47"/>
      <c r="AD71" s="47"/>
      <c r="AE71" s="47"/>
      <c r="AF71" s="26"/>
      <c r="AZ71" s="212"/>
      <c r="BA71" s="201"/>
      <c r="BB71" s="201"/>
      <c r="BC71" s="202"/>
    </row>
    <row r="72" spans="2:55" ht="12.95" customHeight="1">
      <c r="B72" s="169"/>
      <c r="C72" s="170"/>
      <c r="D72" s="47"/>
      <c r="E72" s="47"/>
      <c r="F72" s="47"/>
      <c r="G72" s="47"/>
      <c r="H72" s="45"/>
      <c r="I72" s="46"/>
      <c r="J72" s="47"/>
      <c r="K72" s="45"/>
      <c r="L72" s="46"/>
      <c r="M72" s="46"/>
      <c r="N72" s="47"/>
      <c r="O72" s="48"/>
      <c r="P72" s="45"/>
      <c r="Q72" s="47"/>
      <c r="R72" s="48"/>
      <c r="S72" s="45"/>
      <c r="T72" s="46"/>
      <c r="U72" s="47"/>
      <c r="V72" s="45"/>
      <c r="W72" s="47"/>
      <c r="X72" s="48"/>
      <c r="Y72" s="45"/>
      <c r="Z72" s="47"/>
      <c r="AA72" s="45"/>
      <c r="AB72" s="46"/>
      <c r="AC72" s="47"/>
      <c r="AD72" s="47"/>
      <c r="AE72" s="47"/>
      <c r="AF72" s="26"/>
      <c r="AZ72" s="212"/>
      <c r="BA72" s="201"/>
      <c r="BB72" s="201"/>
      <c r="BC72" s="202"/>
    </row>
    <row r="73" spans="2:55" ht="12.95" customHeight="1">
      <c r="B73" s="169"/>
      <c r="C73" s="170"/>
      <c r="D73" s="47"/>
      <c r="E73" s="47"/>
      <c r="F73" s="47"/>
      <c r="G73" s="47"/>
      <c r="H73" s="48"/>
      <c r="I73" s="46"/>
      <c r="J73" s="47"/>
      <c r="K73" s="45"/>
      <c r="L73" s="46"/>
      <c r="M73" s="46"/>
      <c r="N73" s="47"/>
      <c r="O73" s="48"/>
      <c r="P73" s="45"/>
      <c r="Q73" s="47"/>
      <c r="R73" s="48"/>
      <c r="S73" s="45"/>
      <c r="T73" s="46"/>
      <c r="U73" s="47"/>
      <c r="V73" s="45"/>
      <c r="W73" s="47"/>
      <c r="X73" s="48"/>
      <c r="Y73" s="45"/>
      <c r="Z73" s="47"/>
      <c r="AA73" s="45"/>
      <c r="AB73" s="46"/>
      <c r="AC73" s="47"/>
      <c r="AD73" s="47"/>
      <c r="AE73" s="47"/>
      <c r="AF73" s="26"/>
    </row>
    <row r="74" spans="2:55" ht="12.95" customHeight="1">
      <c r="B74" s="169"/>
      <c r="C74" s="170"/>
      <c r="D74" s="47"/>
      <c r="E74" s="47"/>
      <c r="F74" s="47"/>
      <c r="G74" s="47"/>
      <c r="H74" s="48"/>
      <c r="I74" s="46"/>
      <c r="J74" s="47"/>
      <c r="K74" s="45"/>
      <c r="L74" s="46"/>
      <c r="M74" s="46"/>
      <c r="N74" s="47"/>
      <c r="O74" s="48"/>
      <c r="P74" s="45"/>
      <c r="Q74" s="47"/>
      <c r="R74" s="48"/>
      <c r="S74" s="45"/>
      <c r="T74" s="46"/>
      <c r="U74" s="47"/>
      <c r="V74" s="45"/>
      <c r="W74" s="47"/>
      <c r="X74" s="48"/>
      <c r="Y74" s="45"/>
      <c r="Z74" s="47"/>
      <c r="AA74" s="45"/>
      <c r="AB74" s="46"/>
      <c r="AC74" s="47"/>
      <c r="AD74" s="47"/>
      <c r="AE74" s="47"/>
      <c r="AF74" s="49"/>
    </row>
    <row r="75" spans="2:55" ht="12.95" customHeight="1" thickBot="1">
      <c r="B75" s="171"/>
      <c r="C75" s="172"/>
      <c r="D75" s="50"/>
      <c r="E75" s="50"/>
      <c r="F75" s="50"/>
      <c r="G75" s="50"/>
      <c r="H75" s="51"/>
      <c r="I75" s="52"/>
      <c r="J75" s="50"/>
      <c r="K75" s="53"/>
      <c r="L75" s="52"/>
      <c r="M75" s="52"/>
      <c r="N75" s="50"/>
      <c r="O75" s="51"/>
      <c r="P75" s="53"/>
      <c r="Q75" s="50"/>
      <c r="R75" s="51"/>
      <c r="S75" s="53"/>
      <c r="T75" s="52"/>
      <c r="U75" s="50"/>
      <c r="V75" s="53"/>
      <c r="W75" s="50"/>
      <c r="X75" s="51"/>
      <c r="Y75" s="53"/>
      <c r="Z75" s="50"/>
      <c r="AA75" s="53"/>
      <c r="AB75" s="52"/>
      <c r="AC75" s="50"/>
      <c r="AD75" s="50"/>
      <c r="AE75" s="50"/>
      <c r="AF75" s="54"/>
    </row>
    <row r="76" spans="2:55" ht="12.95" customHeight="1">
      <c r="B76" s="183" t="s">
        <v>30</v>
      </c>
      <c r="C76" s="184"/>
      <c r="D76" s="25"/>
      <c r="E76" s="25"/>
      <c r="F76" s="25"/>
      <c r="G76" s="25"/>
      <c r="H76" s="42"/>
      <c r="I76" s="25"/>
      <c r="J76" s="25"/>
      <c r="K76" s="42"/>
      <c r="L76" s="25"/>
      <c r="M76" s="25"/>
      <c r="N76" s="25"/>
      <c r="O76" s="42"/>
      <c r="P76" s="25"/>
      <c r="Q76" s="25"/>
      <c r="R76" s="42"/>
      <c r="S76" s="42"/>
      <c r="T76" s="35"/>
      <c r="U76" s="25"/>
      <c r="V76" s="43"/>
      <c r="W76" s="25"/>
      <c r="X76" s="42"/>
      <c r="Y76" s="43"/>
      <c r="Z76" s="25"/>
      <c r="AA76" s="43"/>
      <c r="AB76" s="35"/>
      <c r="AC76" s="25"/>
      <c r="AD76" s="25"/>
      <c r="AE76" s="25"/>
      <c r="AF76" s="26"/>
    </row>
    <row r="77" spans="2:55" ht="12.95" customHeight="1">
      <c r="B77" s="169"/>
      <c r="C77" s="170"/>
      <c r="D77" s="47"/>
      <c r="E77" s="47"/>
      <c r="F77" s="47"/>
      <c r="G77" s="47"/>
      <c r="H77" s="48"/>
      <c r="I77" s="47"/>
      <c r="J77" s="47"/>
      <c r="K77" s="48"/>
      <c r="L77" s="47"/>
      <c r="M77" s="47"/>
      <c r="N77" s="47"/>
      <c r="O77" s="48"/>
      <c r="P77" s="47"/>
      <c r="Q77" s="47"/>
      <c r="R77" s="48"/>
      <c r="S77" s="48"/>
      <c r="T77" s="46"/>
      <c r="U77" s="47"/>
      <c r="V77" s="47"/>
      <c r="W77" s="47"/>
      <c r="X77" s="48"/>
      <c r="Y77" s="47"/>
      <c r="Z77" s="47"/>
      <c r="AA77" s="47"/>
      <c r="AB77" s="47"/>
      <c r="AC77" s="47"/>
      <c r="AD77" s="47"/>
      <c r="AE77" s="47"/>
      <c r="AF77" s="49"/>
    </row>
    <row r="78" spans="2:55" ht="12.95" customHeight="1">
      <c r="B78" s="169"/>
      <c r="C78" s="170"/>
      <c r="D78" s="47"/>
      <c r="E78" s="47"/>
      <c r="F78" s="47"/>
      <c r="G78" s="47"/>
      <c r="H78" s="48"/>
      <c r="I78" s="46"/>
      <c r="J78" s="47"/>
      <c r="K78" s="45"/>
      <c r="L78" s="46"/>
      <c r="M78" s="46"/>
      <c r="N78" s="47"/>
      <c r="O78" s="48"/>
      <c r="P78" s="45"/>
      <c r="Q78" s="47"/>
      <c r="R78" s="48"/>
      <c r="S78" s="45"/>
      <c r="T78" s="46"/>
      <c r="U78" s="47"/>
      <c r="V78" s="45"/>
      <c r="W78" s="47"/>
      <c r="X78" s="48"/>
      <c r="Y78" s="45"/>
      <c r="Z78" s="47"/>
      <c r="AA78" s="45"/>
      <c r="AB78" s="46"/>
      <c r="AC78" s="47"/>
      <c r="AD78" s="47"/>
      <c r="AE78" s="47"/>
      <c r="AF78" s="49"/>
    </row>
    <row r="79" spans="2:55" ht="12.95" customHeight="1">
      <c r="B79" s="169"/>
      <c r="C79" s="170"/>
      <c r="D79" s="47"/>
      <c r="E79" s="47"/>
      <c r="F79" s="47"/>
      <c r="G79" s="47"/>
      <c r="H79" s="48"/>
      <c r="I79" s="46"/>
      <c r="J79" s="47"/>
      <c r="K79" s="45"/>
      <c r="L79" s="46"/>
      <c r="M79" s="46"/>
      <c r="N79" s="47"/>
      <c r="O79" s="48"/>
      <c r="P79" s="45"/>
      <c r="Q79" s="47"/>
      <c r="R79" s="48"/>
      <c r="S79" s="45"/>
      <c r="T79" s="46"/>
      <c r="U79" s="47"/>
      <c r="V79" s="45"/>
      <c r="W79" s="47"/>
      <c r="X79" s="48"/>
      <c r="Y79" s="45"/>
      <c r="Z79" s="47"/>
      <c r="AA79" s="45"/>
      <c r="AB79" s="46"/>
      <c r="AC79" s="47"/>
      <c r="AD79" s="47"/>
      <c r="AE79" s="47"/>
      <c r="AF79" s="49"/>
    </row>
    <row r="80" spans="2:55" ht="12.95" customHeight="1">
      <c r="B80" s="169"/>
      <c r="C80" s="170"/>
      <c r="D80" s="47"/>
      <c r="E80" s="47"/>
      <c r="F80" s="47"/>
      <c r="G80" s="47"/>
      <c r="H80" s="48"/>
      <c r="I80" s="46"/>
      <c r="J80" s="47"/>
      <c r="K80" s="45"/>
      <c r="L80" s="46"/>
      <c r="M80" s="46"/>
      <c r="N80" s="47"/>
      <c r="O80" s="48"/>
      <c r="P80" s="45"/>
      <c r="Q80" s="47"/>
      <c r="R80" s="48"/>
      <c r="S80" s="45"/>
      <c r="T80" s="46"/>
      <c r="U80" s="47"/>
      <c r="V80" s="45"/>
      <c r="W80" s="47"/>
      <c r="X80" s="48"/>
      <c r="Y80" s="45"/>
      <c r="Z80" s="47"/>
      <c r="AA80" s="45"/>
      <c r="AB80" s="46"/>
      <c r="AC80" s="47"/>
      <c r="AD80" s="47"/>
      <c r="AE80" s="47"/>
      <c r="AF80" s="49"/>
    </row>
    <row r="81" spans="2:32" ht="12.95" customHeight="1">
      <c r="B81" s="169"/>
      <c r="C81" s="170"/>
      <c r="D81" s="47"/>
      <c r="E81" s="47"/>
      <c r="F81" s="47"/>
      <c r="G81" s="47"/>
      <c r="H81" s="48"/>
      <c r="I81" s="46"/>
      <c r="J81" s="47"/>
      <c r="K81" s="45"/>
      <c r="L81" s="46"/>
      <c r="M81" s="46"/>
      <c r="N81" s="47"/>
      <c r="O81" s="48"/>
      <c r="P81" s="45"/>
      <c r="Q81" s="47"/>
      <c r="R81" s="48"/>
      <c r="S81" s="45"/>
      <c r="T81" s="46"/>
      <c r="U81" s="47"/>
      <c r="V81" s="45"/>
      <c r="W81" s="47"/>
      <c r="X81" s="48"/>
      <c r="Y81" s="45"/>
      <c r="Z81" s="47"/>
      <c r="AA81" s="45"/>
      <c r="AB81" s="46"/>
      <c r="AC81" s="47"/>
      <c r="AD81" s="47"/>
      <c r="AE81" s="47"/>
      <c r="AF81" s="49"/>
    </row>
    <row r="82" spans="2:32" ht="12.95" customHeight="1">
      <c r="B82" s="169"/>
      <c r="C82" s="170"/>
      <c r="D82" s="23"/>
      <c r="E82" s="23"/>
      <c r="F82" s="23"/>
      <c r="G82" s="23"/>
      <c r="H82" s="36"/>
      <c r="I82" s="37"/>
      <c r="J82" s="23"/>
      <c r="K82" s="55"/>
      <c r="L82" s="37"/>
      <c r="M82" s="37"/>
      <c r="N82" s="23"/>
      <c r="O82" s="36"/>
      <c r="P82" s="55"/>
      <c r="Q82" s="23"/>
      <c r="R82" s="36"/>
      <c r="S82" s="55"/>
      <c r="T82" s="37"/>
      <c r="U82" s="23"/>
      <c r="V82" s="55"/>
      <c r="W82" s="23"/>
      <c r="X82" s="36"/>
      <c r="Y82" s="55"/>
      <c r="Z82" s="23"/>
      <c r="AA82" s="55"/>
      <c r="AB82" s="37"/>
      <c r="AC82" s="23"/>
      <c r="AD82" s="23"/>
      <c r="AE82" s="23"/>
      <c r="AF82" s="24"/>
    </row>
    <row r="83" spans="2:32" ht="12.95" customHeight="1">
      <c r="B83" s="169"/>
      <c r="C83" s="170"/>
      <c r="D83" s="23"/>
      <c r="E83" s="23"/>
      <c r="F83" s="23"/>
      <c r="G83" s="23"/>
      <c r="H83" s="36"/>
      <c r="I83" s="37"/>
      <c r="J83" s="23"/>
      <c r="K83" s="55"/>
      <c r="L83" s="37"/>
      <c r="M83" s="37"/>
      <c r="N83" s="23"/>
      <c r="O83" s="36"/>
      <c r="P83" s="55"/>
      <c r="Q83" s="23"/>
      <c r="R83" s="36"/>
      <c r="S83" s="55"/>
      <c r="T83" s="37"/>
      <c r="U83" s="23"/>
      <c r="V83" s="55"/>
      <c r="W83" s="23"/>
      <c r="X83" s="36"/>
      <c r="Y83" s="55"/>
      <c r="Z83" s="23"/>
      <c r="AA83" s="55"/>
      <c r="AB83" s="37"/>
      <c r="AC83" s="23"/>
      <c r="AD83" s="23"/>
      <c r="AE83" s="23"/>
      <c r="AF83" s="24"/>
    </row>
    <row r="84" spans="2:32" ht="12.95" customHeight="1" thickBot="1">
      <c r="B84" s="185"/>
      <c r="C84" s="186"/>
      <c r="D84" s="56"/>
      <c r="E84" s="56"/>
      <c r="F84" s="56"/>
      <c r="G84" s="56"/>
      <c r="H84" s="57"/>
      <c r="I84" s="58"/>
      <c r="J84" s="56"/>
      <c r="K84" s="59"/>
      <c r="L84" s="58"/>
      <c r="M84" s="58"/>
      <c r="N84" s="56"/>
      <c r="O84" s="57"/>
      <c r="P84" s="59"/>
      <c r="Q84" s="56"/>
      <c r="R84" s="57"/>
      <c r="S84" s="59"/>
      <c r="T84" s="58"/>
      <c r="U84" s="56"/>
      <c r="V84" s="59"/>
      <c r="W84" s="56"/>
      <c r="X84" s="57"/>
      <c r="Y84" s="59"/>
      <c r="Z84" s="56"/>
      <c r="AA84" s="59"/>
      <c r="AB84" s="58"/>
      <c r="AC84" s="56"/>
      <c r="AD84" s="56"/>
      <c r="AE84" s="56"/>
      <c r="AF84" s="60"/>
    </row>
    <row r="85" spans="2:32" ht="12.95" customHeight="1" thickTop="1"/>
  </sheetData>
  <mergeCells count="155">
    <mergeCell ref="AV11:AV12"/>
    <mergeCell ref="AW11:AW12"/>
    <mergeCell ref="AZ11:AZ13"/>
    <mergeCell ref="BA11:BA13"/>
    <mergeCell ref="BB11:BB13"/>
    <mergeCell ref="BC11:BC13"/>
    <mergeCell ref="B9:C9"/>
    <mergeCell ref="B10:C11"/>
    <mergeCell ref="AR11:AR12"/>
    <mergeCell ref="AS11:AS12"/>
    <mergeCell ref="AT11:AT12"/>
    <mergeCell ref="AU11:AU12"/>
    <mergeCell ref="B12:B28"/>
    <mergeCell ref="C13:C14"/>
    <mergeCell ref="AO13:AQ14"/>
    <mergeCell ref="C15:C22"/>
    <mergeCell ref="AO15:AP22"/>
    <mergeCell ref="AQ15:AQ16"/>
    <mergeCell ref="BB15:BB16"/>
    <mergeCell ref="BC15:BC16"/>
    <mergeCell ref="AQ17:AQ18"/>
    <mergeCell ref="AZ17:AZ18"/>
    <mergeCell ref="AZ15:AZ16"/>
    <mergeCell ref="BA15:BA16"/>
    <mergeCell ref="BA17:BA18"/>
    <mergeCell ref="BB17:BB18"/>
    <mergeCell ref="BC17:BC18"/>
    <mergeCell ref="BB19:BB20"/>
    <mergeCell ref="BC19:BC20"/>
    <mergeCell ref="AQ21:AQ22"/>
    <mergeCell ref="AZ21:AZ22"/>
    <mergeCell ref="BA21:BA22"/>
    <mergeCell ref="BB21:BB22"/>
    <mergeCell ref="BC21:BC22"/>
    <mergeCell ref="AQ19:AQ20"/>
    <mergeCell ref="AZ19:AZ20"/>
    <mergeCell ref="BA19:BA20"/>
    <mergeCell ref="C23:C28"/>
    <mergeCell ref="AO23:AP30"/>
    <mergeCell ref="AQ23:AQ24"/>
    <mergeCell ref="BB23:BB24"/>
    <mergeCell ref="BC23:BC24"/>
    <mergeCell ref="AQ25:AQ26"/>
    <mergeCell ref="AZ25:AZ26"/>
    <mergeCell ref="AZ23:AZ24"/>
    <mergeCell ref="BA23:BA24"/>
    <mergeCell ref="BA25:BA26"/>
    <mergeCell ref="BB25:BB26"/>
    <mergeCell ref="BC25:BC26"/>
    <mergeCell ref="AQ27:AQ28"/>
    <mergeCell ref="AZ27:AZ28"/>
    <mergeCell ref="BA27:BA28"/>
    <mergeCell ref="BB27:BB28"/>
    <mergeCell ref="BC27:BC28"/>
    <mergeCell ref="B29:B45"/>
    <mergeCell ref="AQ29:AQ30"/>
    <mergeCell ref="C30:C31"/>
    <mergeCell ref="AZ31:AZ32"/>
    <mergeCell ref="BA31:BA32"/>
    <mergeCell ref="BB31:BB32"/>
    <mergeCell ref="BC31:BC32"/>
    <mergeCell ref="C32:C39"/>
    <mergeCell ref="AO32:AQ33"/>
    <mergeCell ref="AS32:AS33"/>
    <mergeCell ref="AZ33:AZ34"/>
    <mergeCell ref="BA33:BA34"/>
    <mergeCell ref="AZ29:AZ30"/>
    <mergeCell ref="BA29:BA30"/>
    <mergeCell ref="BB29:BB30"/>
    <mergeCell ref="BC29:BC30"/>
    <mergeCell ref="AZ37:AZ38"/>
    <mergeCell ref="BA37:BA38"/>
    <mergeCell ref="BB37:BB38"/>
    <mergeCell ref="BC37:BC38"/>
    <mergeCell ref="AZ39:AZ40"/>
    <mergeCell ref="BA39:BA40"/>
    <mergeCell ref="BB39:BB40"/>
    <mergeCell ref="BC39:BC40"/>
    <mergeCell ref="BB33:BB34"/>
    <mergeCell ref="BC33:BC34"/>
    <mergeCell ref="AZ35:AZ36"/>
    <mergeCell ref="BA35:BA36"/>
    <mergeCell ref="BB35:BB36"/>
    <mergeCell ref="BC35:BC36"/>
    <mergeCell ref="BA45:BA46"/>
    <mergeCell ref="BB45:BB46"/>
    <mergeCell ref="BC45:BC46"/>
    <mergeCell ref="B46:B62"/>
    <mergeCell ref="C47:C48"/>
    <mergeCell ref="AZ47:AZ48"/>
    <mergeCell ref="BA47:BA48"/>
    <mergeCell ref="BB47:BB48"/>
    <mergeCell ref="BC47:BC48"/>
    <mergeCell ref="C49:C56"/>
    <mergeCell ref="C40:C45"/>
    <mergeCell ref="AZ41:AZ42"/>
    <mergeCell ref="BA41:BA42"/>
    <mergeCell ref="BB41:BB42"/>
    <mergeCell ref="BC41:BC42"/>
    <mergeCell ref="AZ43:AZ44"/>
    <mergeCell ref="BA43:BA44"/>
    <mergeCell ref="BB43:BB44"/>
    <mergeCell ref="BC43:BC44"/>
    <mergeCell ref="AZ45:AZ46"/>
    <mergeCell ref="AZ53:AZ54"/>
    <mergeCell ref="BA53:BA54"/>
    <mergeCell ref="BB53:BB54"/>
    <mergeCell ref="BC53:BC54"/>
    <mergeCell ref="AZ55:AZ56"/>
    <mergeCell ref="BA55:BA56"/>
    <mergeCell ref="BB55:BB56"/>
    <mergeCell ref="BC55:BC56"/>
    <mergeCell ref="AZ49:AZ50"/>
    <mergeCell ref="BA49:BA50"/>
    <mergeCell ref="BB49:BB50"/>
    <mergeCell ref="BC49:BC50"/>
    <mergeCell ref="AZ51:AZ52"/>
    <mergeCell ref="BA51:BA52"/>
    <mergeCell ref="BB51:BB52"/>
    <mergeCell ref="BC51:BC52"/>
    <mergeCell ref="C57:C62"/>
    <mergeCell ref="AZ57:AZ58"/>
    <mergeCell ref="BA57:BA58"/>
    <mergeCell ref="BB57:BB58"/>
    <mergeCell ref="BC57:BC58"/>
    <mergeCell ref="AZ59:AZ60"/>
    <mergeCell ref="BA59:BA60"/>
    <mergeCell ref="BB59:BB60"/>
    <mergeCell ref="BC59:BC60"/>
    <mergeCell ref="AZ61:AZ62"/>
    <mergeCell ref="BA61:BA62"/>
    <mergeCell ref="BB61:BB62"/>
    <mergeCell ref="BC61:BC62"/>
    <mergeCell ref="AZ63:AZ64"/>
    <mergeCell ref="BA63:BA64"/>
    <mergeCell ref="BB63:BB64"/>
    <mergeCell ref="BC63:BC64"/>
    <mergeCell ref="AZ65:AZ66"/>
    <mergeCell ref="BA65:BA66"/>
    <mergeCell ref="B76:C84"/>
    <mergeCell ref="AZ69:AZ70"/>
    <mergeCell ref="BA69:BA70"/>
    <mergeCell ref="BB69:BB70"/>
    <mergeCell ref="BC69:BC70"/>
    <mergeCell ref="AZ71:AZ72"/>
    <mergeCell ref="BA71:BA72"/>
    <mergeCell ref="BB71:BB72"/>
    <mergeCell ref="BC71:BC72"/>
    <mergeCell ref="B63:C75"/>
    <mergeCell ref="BB65:BB66"/>
    <mergeCell ref="BC65:BC66"/>
    <mergeCell ref="AZ67:AZ68"/>
    <mergeCell ref="BA67:BA68"/>
    <mergeCell ref="BB67:BB68"/>
    <mergeCell ref="BC67:BC68"/>
  </mergeCells>
  <conditionalFormatting sqref="D46:AF62">
    <cfRule type="expression" dxfId="351" priority="27">
      <formula>D$46=6</formula>
    </cfRule>
    <cfRule type="expression" dxfId="350" priority="28">
      <formula>D$46=5</formula>
    </cfRule>
    <cfRule type="expression" dxfId="349" priority="29">
      <formula>D$46=4</formula>
    </cfRule>
    <cfRule type="expression" dxfId="348" priority="30">
      <formula>D$46=3</formula>
    </cfRule>
    <cfRule type="expression" dxfId="347" priority="31">
      <formula>D$46=2</formula>
    </cfRule>
    <cfRule type="expression" dxfId="346" priority="32">
      <formula>D$46=1</formula>
    </cfRule>
  </conditionalFormatting>
  <conditionalFormatting sqref="D29:AF45">
    <cfRule type="expression" dxfId="345" priority="33">
      <formula>D$29=6</formula>
    </cfRule>
    <cfRule type="expression" dxfId="344" priority="78">
      <formula>D$29=5</formula>
    </cfRule>
    <cfRule type="expression" dxfId="343" priority="80">
      <formula>D$29=4</formula>
    </cfRule>
    <cfRule type="expression" dxfId="342" priority="81">
      <formula>D$29=3</formula>
    </cfRule>
    <cfRule type="expression" dxfId="341" priority="82">
      <formula>D$29=2</formula>
    </cfRule>
    <cfRule type="expression" dxfId="340" priority="83">
      <formula>D$29=1</formula>
    </cfRule>
  </conditionalFormatting>
  <conditionalFormatting sqref="D12:AF28">
    <cfRule type="expression" dxfId="339" priority="84">
      <formula>D$12=6</formula>
    </cfRule>
    <cfRule type="expression" dxfId="338" priority="85">
      <formula>D$12=5</formula>
    </cfRule>
    <cfRule type="expression" dxfId="337" priority="86">
      <formula>D$12=4</formula>
    </cfRule>
    <cfRule type="expression" dxfId="336" priority="87">
      <formula>D$12=3</formula>
    </cfRule>
    <cfRule type="expression" dxfId="335" priority="88">
      <formula>D$12=2</formula>
    </cfRule>
    <cfRule type="expression" dxfId="334" priority="89">
      <formula>D$12=1</formula>
    </cfRule>
  </conditionalFormatting>
  <conditionalFormatting sqref="D10:AF84">
    <cfRule type="expression" dxfId="333" priority="16">
      <formula>D$7="CL"</formula>
    </cfRule>
  </conditionalFormatting>
  <conditionalFormatting sqref="D9:AF9">
    <cfRule type="expression" dxfId="332" priority="3">
      <formula>IF($B$9="","",COUNTIF(Férié,D9:AF9)&gt;0)</formula>
    </cfRule>
  </conditionalFormatting>
  <conditionalFormatting sqref="D12:AF84">
    <cfRule type="expression" dxfId="331" priority="17">
      <formula>NOT(ISERROR(MATCH(D12,$AW$13:$AW$30,0)))</formula>
    </cfRule>
    <cfRule type="expression" dxfId="330" priority="18">
      <formula>NOT(ISERROR(MATCH(D12,$AV$13:$AV$30,0)))</formula>
    </cfRule>
    <cfRule type="expression" dxfId="329" priority="19">
      <formula>NOT(ISERROR(MATCH(D12,$AU$13:$AU$30,0)))</formula>
    </cfRule>
    <cfRule type="expression" dxfId="328" priority="20">
      <formula>NOT(ISERROR(MATCH(D12,$AT$13:$AT$30,0)))</formula>
    </cfRule>
    <cfRule type="expression" dxfId="327" priority="21">
      <formula>NOT(ISERROR(MATCH(D12,$AS$13:$AS$30,0)))</formula>
    </cfRule>
    <cfRule type="expression" dxfId="326" priority="22">
      <formula>NOT(ISERROR(MATCH(D12,$AR$13:$AR$30,0)))</formula>
    </cfRule>
    <cfRule type="expression" dxfId="325" priority="23">
      <formula>NOT(ISERROR(MATCH(D12,$BC$15:$BC$72,0)))</formula>
    </cfRule>
    <cfRule type="expression" dxfId="324" priority="24">
      <formula>NOT(ISERROR(MATCH(D12,$AZ$15:$AZ$72,0)))</formula>
    </cfRule>
    <cfRule type="expression" dxfId="323" priority="25">
      <formula>NOT(ISERROR(MATCH(D12,$BB$15:$BB$72,0)))</formula>
    </cfRule>
    <cfRule type="expression" dxfId="322" priority="26">
      <formula>NOT(ISERROR(MATCH(D12,$BA$15:$BA$72,0)))</formula>
    </cfRule>
  </conditionalFormatting>
  <conditionalFormatting sqref="D8:AF8">
    <cfRule type="expression" dxfId="321" priority="1">
      <formula>OR(COUNTIF(D12:D84,$AZ$15:$BC$72)&gt;1)</formula>
    </cfRule>
    <cfRule type="expression" dxfId="320" priority="2">
      <formula>OR(COUNTIF(D12:D84,$AR$13:$AW$30)&gt;1)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64ADEC13-B7AD-4706-9D2A-433AED5F257A}">
            <xm:f>$AF$9=MARS!$D$9</xm:f>
            <x14:dxf>
              <font>
                <color theme="0"/>
              </font>
              <fill>
                <patternFill>
                  <bgColor theme="0"/>
                </patternFill>
              </fill>
            </x14:dxf>
          </x14:cfRule>
          <xm:sqref>AF7:AF84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BC92"/>
  <sheetViews>
    <sheetView zoomScale="70" zoomScaleNormal="70" workbookViewId="0">
      <pane xSplit="3" ySplit="9" topLeftCell="D10" activePane="bottomRight" state="frozen"/>
      <selection activeCell="B10" sqref="B10:B11"/>
      <selection pane="topRight" activeCell="B10" sqref="B10:B11"/>
      <selection pane="bottomLeft" activeCell="B10" sqref="B10:B11"/>
      <selection pane="bottomRight" activeCell="D10" sqref="D10:AH10"/>
    </sheetView>
  </sheetViews>
  <sheetFormatPr baseColWidth="10" defaultColWidth="7" defaultRowHeight="12.95" customHeight="1"/>
  <cols>
    <col min="2" max="2" width="9.5703125" bestFit="1" customWidth="1"/>
    <col min="3" max="3" width="8.7109375" customWidth="1"/>
    <col min="4" max="4" width="7" customWidth="1"/>
    <col min="6" max="6" width="7" customWidth="1"/>
    <col min="8" max="8" width="7" customWidth="1"/>
    <col min="22" max="22" width="7" customWidth="1"/>
    <col min="33" max="33" width="7" style="1"/>
    <col min="35" max="35" width="7" style="106"/>
    <col min="52" max="52" width="7" style="130"/>
    <col min="53" max="54" width="7" style="1"/>
    <col min="55" max="55" width="7" style="95"/>
  </cols>
  <sheetData>
    <row r="1" spans="1:55" ht="12.95" customHeight="1">
      <c r="A1" s="105">
        <f ca="1">COUNTIF(INDIRECT(ADDRESS(13,IF(ISNA(MATCH(Recherche!$B$7,($9:$9))),1,MATCH(Recherche!$B$7,($9:$9))))):INDIRECT(ADDRESS(84,IF(ISNA(MATCH(Recherche!$B$8,($9:$9))),1,MATCH(Recherche!$B$8,($9:$9))))),Recherche!$B$9)</f>
        <v>0</v>
      </c>
    </row>
    <row r="2" spans="1:55" ht="12.95" customHeight="1">
      <c r="B2" s="2"/>
      <c r="C2" s="2"/>
      <c r="D2" s="3" t="s">
        <v>1</v>
      </c>
      <c r="E2" s="2"/>
      <c r="F2" s="2"/>
      <c r="G2" s="2"/>
      <c r="H2" s="81">
        <v>1</v>
      </c>
      <c r="I2" s="2"/>
      <c r="J2" s="82">
        <v>2</v>
      </c>
      <c r="K2" s="2"/>
      <c r="L2" s="123">
        <v>3</v>
      </c>
      <c r="M2" s="2"/>
      <c r="N2" s="124">
        <v>4</v>
      </c>
      <c r="O2" s="2"/>
      <c r="P2" s="125">
        <v>5</v>
      </c>
      <c r="Q2" s="2"/>
      <c r="R2" s="127" t="s">
        <v>2</v>
      </c>
      <c r="S2" s="2"/>
      <c r="T2" s="133" t="s">
        <v>43</v>
      </c>
      <c r="U2" s="134" t="s">
        <v>44</v>
      </c>
      <c r="V2" s="135"/>
      <c r="W2" s="136"/>
      <c r="X2" s="2"/>
      <c r="Y2" s="2"/>
      <c r="Z2" s="2"/>
      <c r="AA2" s="2"/>
      <c r="AB2" s="2"/>
      <c r="AC2" s="2"/>
      <c r="AD2" s="2"/>
      <c r="AE2" s="2"/>
      <c r="AF2" s="2"/>
      <c r="AG2" s="6"/>
      <c r="AH2" s="2"/>
    </row>
    <row r="3" spans="1:55" ht="12.95" customHeight="1">
      <c r="B3" s="2"/>
      <c r="C3" s="2"/>
      <c r="D3" s="4" t="s">
        <v>3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6"/>
      <c r="AH3" s="2"/>
    </row>
    <row r="4" spans="1:55" ht="12.95" customHeight="1">
      <c r="B4" s="2"/>
      <c r="C4" s="2"/>
      <c r="D4" s="5" t="s">
        <v>4</v>
      </c>
      <c r="E4" s="2"/>
      <c r="F4" s="2"/>
      <c r="G4" s="2"/>
      <c r="H4" s="108" t="s">
        <v>5</v>
      </c>
      <c r="I4" s="2"/>
      <c r="J4" s="80" t="s">
        <v>6</v>
      </c>
      <c r="K4" s="2"/>
      <c r="L4" s="2"/>
      <c r="M4" s="2"/>
      <c r="N4" s="2"/>
      <c r="O4" s="2"/>
      <c r="P4" s="132">
        <v>6</v>
      </c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6"/>
      <c r="AH4" s="2"/>
    </row>
    <row r="5" spans="1:55" ht="12.95" customHeight="1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6"/>
      <c r="AH5" s="2"/>
    </row>
    <row r="6" spans="1:55" ht="12.95" customHeight="1" thickBot="1">
      <c r="B6" s="2"/>
      <c r="C6" s="2"/>
      <c r="D6" s="92" t="str">
        <f>IF(AND(D8="lun",E8="mar",D12=5,E12=5),"ê","")</f>
        <v/>
      </c>
      <c r="E6" s="92" t="str">
        <f t="shared" ref="E6:AG6" si="0">IF(AND(E8="lun",F8="mar",E12=5,F12=5),"ê","")</f>
        <v/>
      </c>
      <c r="F6" s="92" t="str">
        <f t="shared" si="0"/>
        <v/>
      </c>
      <c r="G6" s="92" t="str">
        <f t="shared" si="0"/>
        <v/>
      </c>
      <c r="H6" s="92" t="str">
        <f t="shared" si="0"/>
        <v/>
      </c>
      <c r="I6" s="92" t="str">
        <f t="shared" si="0"/>
        <v/>
      </c>
      <c r="J6" s="92" t="str">
        <f t="shared" si="0"/>
        <v/>
      </c>
      <c r="K6" s="92" t="str">
        <f t="shared" si="0"/>
        <v/>
      </c>
      <c r="L6" s="92" t="str">
        <f t="shared" si="0"/>
        <v/>
      </c>
      <c r="M6" s="92" t="str">
        <f t="shared" si="0"/>
        <v/>
      </c>
      <c r="N6" s="92" t="str">
        <f t="shared" si="0"/>
        <v>ê</v>
      </c>
      <c r="O6" s="92" t="str">
        <f t="shared" si="0"/>
        <v/>
      </c>
      <c r="P6" s="92" t="str">
        <f t="shared" si="0"/>
        <v/>
      </c>
      <c r="Q6" s="92" t="str">
        <f t="shared" si="0"/>
        <v/>
      </c>
      <c r="R6" s="92" t="str">
        <f t="shared" si="0"/>
        <v/>
      </c>
      <c r="S6" s="92" t="str">
        <f t="shared" si="0"/>
        <v/>
      </c>
      <c r="T6" s="92" t="str">
        <f t="shared" si="0"/>
        <v/>
      </c>
      <c r="U6" s="92" t="str">
        <f t="shared" si="0"/>
        <v/>
      </c>
      <c r="V6" s="92" t="str">
        <f t="shared" si="0"/>
        <v/>
      </c>
      <c r="W6" s="92" t="str">
        <f t="shared" si="0"/>
        <v/>
      </c>
      <c r="X6" s="92" t="str">
        <f t="shared" si="0"/>
        <v/>
      </c>
      <c r="Y6" s="92" t="str">
        <f t="shared" si="0"/>
        <v/>
      </c>
      <c r="Z6" s="92" t="str">
        <f t="shared" si="0"/>
        <v/>
      </c>
      <c r="AA6" s="92" t="str">
        <f t="shared" si="0"/>
        <v/>
      </c>
      <c r="AB6" s="92" t="str">
        <f t="shared" si="0"/>
        <v/>
      </c>
      <c r="AC6" s="92" t="str">
        <f t="shared" si="0"/>
        <v/>
      </c>
      <c r="AD6" s="92" t="str">
        <f t="shared" si="0"/>
        <v/>
      </c>
      <c r="AE6" s="92" t="str">
        <f t="shared" si="0"/>
        <v/>
      </c>
      <c r="AF6" s="92" t="str">
        <f t="shared" si="0"/>
        <v/>
      </c>
      <c r="AG6" s="100" t="str">
        <f t="shared" si="0"/>
        <v/>
      </c>
      <c r="AH6" s="92" t="str">
        <f>IF(AND(AH8="lun",AVRIL!D8="mar",AH12=5,AVRIL!D12=5),"ê","")</f>
        <v/>
      </c>
    </row>
    <row r="7" spans="1:55" s="1" customFormat="1" ht="12.95" customHeight="1" thickBot="1">
      <c r="B7" s="6"/>
      <c r="C7" s="6"/>
      <c r="D7" s="85"/>
      <c r="E7" s="84"/>
      <c r="F7" s="83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4"/>
      <c r="AF7" s="84"/>
      <c r="AG7" s="84"/>
      <c r="AH7" s="86"/>
      <c r="AI7" s="106"/>
      <c r="AZ7" s="130"/>
      <c r="BC7" s="95"/>
    </row>
    <row r="8" spans="1:55" ht="15" customHeight="1" thickTop="1" thickBot="1">
      <c r="B8" s="6"/>
      <c r="C8" s="7"/>
      <c r="D8" s="73" t="str">
        <f>IF(D9="","",TEXT(D9,"jjj"))</f>
        <v>ven</v>
      </c>
      <c r="E8" s="74" t="str">
        <f t="shared" ref="E8:AI8" si="1">IF(E9="","",TEXT(E9,"jjj"))</f>
        <v>sam</v>
      </c>
      <c r="F8" s="74" t="str">
        <f t="shared" si="1"/>
        <v>dim</v>
      </c>
      <c r="G8" s="74" t="str">
        <f t="shared" si="1"/>
        <v>lun</v>
      </c>
      <c r="H8" s="74" t="str">
        <f t="shared" si="1"/>
        <v>mar</v>
      </c>
      <c r="I8" s="75" t="str">
        <f t="shared" si="1"/>
        <v>mer</v>
      </c>
      <c r="J8" s="74" t="str">
        <f t="shared" si="1"/>
        <v>jeu</v>
      </c>
      <c r="K8" s="76" t="str">
        <f t="shared" si="1"/>
        <v>ven</v>
      </c>
      <c r="L8" s="74" t="str">
        <f t="shared" si="1"/>
        <v>sam</v>
      </c>
      <c r="M8" s="77" t="str">
        <f t="shared" si="1"/>
        <v>dim</v>
      </c>
      <c r="N8" s="74" t="str">
        <f t="shared" si="1"/>
        <v>lun</v>
      </c>
      <c r="O8" s="77" t="str">
        <f t="shared" si="1"/>
        <v>mar</v>
      </c>
      <c r="P8" s="75" t="str">
        <f t="shared" si="1"/>
        <v>mer</v>
      </c>
      <c r="Q8" s="74" t="str">
        <f t="shared" si="1"/>
        <v>jeu</v>
      </c>
      <c r="R8" s="77" t="str">
        <f t="shared" si="1"/>
        <v>ven</v>
      </c>
      <c r="S8" s="77" t="str">
        <f t="shared" si="1"/>
        <v>sam</v>
      </c>
      <c r="T8" s="77" t="str">
        <f t="shared" si="1"/>
        <v>dim</v>
      </c>
      <c r="U8" s="74" t="str">
        <f t="shared" si="1"/>
        <v>lun</v>
      </c>
      <c r="V8" s="77" t="str">
        <f t="shared" si="1"/>
        <v>mar</v>
      </c>
      <c r="W8" s="75" t="str">
        <f t="shared" si="1"/>
        <v>mer</v>
      </c>
      <c r="X8" s="74" t="str">
        <f t="shared" si="1"/>
        <v>jeu</v>
      </c>
      <c r="Y8" s="76" t="str">
        <f t="shared" si="1"/>
        <v>ven</v>
      </c>
      <c r="Z8" s="74" t="str">
        <f t="shared" si="1"/>
        <v>sam</v>
      </c>
      <c r="AA8" s="77" t="str">
        <f t="shared" si="1"/>
        <v>dim</v>
      </c>
      <c r="AB8" s="74" t="str">
        <f t="shared" si="1"/>
        <v>lun</v>
      </c>
      <c r="AC8" s="77" t="str">
        <f t="shared" si="1"/>
        <v>mar</v>
      </c>
      <c r="AD8" s="75" t="str">
        <f t="shared" si="1"/>
        <v>mer</v>
      </c>
      <c r="AE8" s="74" t="str">
        <f t="shared" si="1"/>
        <v>jeu</v>
      </c>
      <c r="AF8" s="74" t="str">
        <f t="shared" si="1"/>
        <v>ven</v>
      </c>
      <c r="AG8" s="75" t="str">
        <f t="shared" si="1"/>
        <v>sam</v>
      </c>
      <c r="AH8" s="78" t="str">
        <f t="shared" si="1"/>
        <v>dim</v>
      </c>
      <c r="AI8" s="106" t="str">
        <f t="shared" si="1"/>
        <v>lun</v>
      </c>
    </row>
    <row r="9" spans="1:55" ht="12.95" customHeight="1" thickTop="1" thickBot="1">
      <c r="B9" s="148">
        <f>IF(JANVIER!$B$9="","",EDATE(JANVIER!B9,2))</f>
        <v>43525</v>
      </c>
      <c r="C9" s="149"/>
      <c r="D9" s="87">
        <f>IF(B9="","",B9)</f>
        <v>43525</v>
      </c>
      <c r="E9" s="88">
        <f>IF($B$9="","",D9+1)</f>
        <v>43526</v>
      </c>
      <c r="F9" s="88">
        <f t="shared" ref="F9:AI9" si="2">IF($B$9="","",E9+1)</f>
        <v>43527</v>
      </c>
      <c r="G9" s="88">
        <f t="shared" si="2"/>
        <v>43528</v>
      </c>
      <c r="H9" s="88">
        <f t="shared" si="2"/>
        <v>43529</v>
      </c>
      <c r="I9" s="88">
        <f t="shared" si="2"/>
        <v>43530</v>
      </c>
      <c r="J9" s="88">
        <f t="shared" si="2"/>
        <v>43531</v>
      </c>
      <c r="K9" s="88">
        <f t="shared" si="2"/>
        <v>43532</v>
      </c>
      <c r="L9" s="88">
        <f t="shared" si="2"/>
        <v>43533</v>
      </c>
      <c r="M9" s="88">
        <f t="shared" si="2"/>
        <v>43534</v>
      </c>
      <c r="N9" s="89">
        <f t="shared" si="2"/>
        <v>43535</v>
      </c>
      <c r="O9" s="88">
        <f t="shared" si="2"/>
        <v>43536</v>
      </c>
      <c r="P9" s="88">
        <f t="shared" si="2"/>
        <v>43537</v>
      </c>
      <c r="Q9" s="89">
        <f t="shared" si="2"/>
        <v>43538</v>
      </c>
      <c r="R9" s="88">
        <f t="shared" si="2"/>
        <v>43539</v>
      </c>
      <c r="S9" s="88">
        <f t="shared" si="2"/>
        <v>43540</v>
      </c>
      <c r="T9" s="88">
        <f t="shared" si="2"/>
        <v>43541</v>
      </c>
      <c r="U9" s="88">
        <f t="shared" si="2"/>
        <v>43542</v>
      </c>
      <c r="V9" s="88">
        <f t="shared" si="2"/>
        <v>43543</v>
      </c>
      <c r="W9" s="88">
        <f t="shared" si="2"/>
        <v>43544</v>
      </c>
      <c r="X9" s="88">
        <f t="shared" si="2"/>
        <v>43545</v>
      </c>
      <c r="Y9" s="88">
        <f t="shared" si="2"/>
        <v>43546</v>
      </c>
      <c r="Z9" s="88">
        <f t="shared" si="2"/>
        <v>43547</v>
      </c>
      <c r="AA9" s="88">
        <f t="shared" si="2"/>
        <v>43548</v>
      </c>
      <c r="AB9" s="88">
        <f t="shared" si="2"/>
        <v>43549</v>
      </c>
      <c r="AC9" s="88">
        <f t="shared" si="2"/>
        <v>43550</v>
      </c>
      <c r="AD9" s="88">
        <f t="shared" si="2"/>
        <v>43551</v>
      </c>
      <c r="AE9" s="88">
        <f t="shared" si="2"/>
        <v>43552</v>
      </c>
      <c r="AF9" s="89">
        <f t="shared" si="2"/>
        <v>43553</v>
      </c>
      <c r="AG9" s="90">
        <f t="shared" si="2"/>
        <v>43554</v>
      </c>
      <c r="AH9" s="91">
        <f t="shared" si="2"/>
        <v>43555</v>
      </c>
      <c r="AI9" s="107">
        <f t="shared" si="2"/>
        <v>43556</v>
      </c>
    </row>
    <row r="10" spans="1:55" ht="12.95" customHeight="1" thickTop="1" thickBot="1">
      <c r="B10" s="150" t="s">
        <v>9</v>
      </c>
      <c r="C10" s="151"/>
      <c r="D10" s="13" t="str">
        <f t="shared" ref="D10:AH10" si="3">IF(AND($B$9&gt;0,D8&lt;&gt;"sam",D8&lt;&gt;"dim",$AS$32&gt;0,COUNTIF(Férié,$D$9:$AH$9)&lt;&gt;1,COUNTIF(D$63:D$84,$AS$32)&lt;1),$AS$32,"")</f>
        <v/>
      </c>
      <c r="E10" s="10" t="str">
        <f t="shared" si="3"/>
        <v/>
      </c>
      <c r="F10" s="10" t="str">
        <f t="shared" si="3"/>
        <v/>
      </c>
      <c r="G10" s="10" t="str">
        <f t="shared" si="3"/>
        <v/>
      </c>
      <c r="H10" s="10" t="str">
        <f t="shared" si="3"/>
        <v/>
      </c>
      <c r="I10" s="10" t="str">
        <f t="shared" si="3"/>
        <v/>
      </c>
      <c r="J10" s="10" t="str">
        <f t="shared" si="3"/>
        <v/>
      </c>
      <c r="K10" s="10" t="str">
        <f t="shared" si="3"/>
        <v/>
      </c>
      <c r="L10" s="10" t="str">
        <f t="shared" si="3"/>
        <v/>
      </c>
      <c r="M10" s="10" t="str">
        <f t="shared" si="3"/>
        <v/>
      </c>
      <c r="N10" s="10" t="str">
        <f t="shared" si="3"/>
        <v/>
      </c>
      <c r="O10" s="10" t="str">
        <f t="shared" si="3"/>
        <v/>
      </c>
      <c r="P10" s="10" t="str">
        <f t="shared" si="3"/>
        <v/>
      </c>
      <c r="Q10" s="10" t="str">
        <f t="shared" si="3"/>
        <v/>
      </c>
      <c r="R10" s="10" t="str">
        <f t="shared" si="3"/>
        <v/>
      </c>
      <c r="S10" s="10" t="str">
        <f t="shared" si="3"/>
        <v/>
      </c>
      <c r="T10" s="10" t="str">
        <f t="shared" si="3"/>
        <v/>
      </c>
      <c r="U10" s="10" t="str">
        <f t="shared" si="3"/>
        <v/>
      </c>
      <c r="V10" s="10" t="str">
        <f t="shared" si="3"/>
        <v/>
      </c>
      <c r="W10" s="10" t="str">
        <f t="shared" si="3"/>
        <v/>
      </c>
      <c r="X10" s="10" t="str">
        <f t="shared" si="3"/>
        <v/>
      </c>
      <c r="Y10" s="10" t="str">
        <f t="shared" si="3"/>
        <v/>
      </c>
      <c r="Z10" s="10" t="str">
        <f t="shared" si="3"/>
        <v/>
      </c>
      <c r="AA10" s="10" t="str">
        <f t="shared" si="3"/>
        <v/>
      </c>
      <c r="AB10" s="10" t="str">
        <f t="shared" si="3"/>
        <v/>
      </c>
      <c r="AC10" s="10" t="str">
        <f t="shared" si="3"/>
        <v/>
      </c>
      <c r="AD10" s="10" t="str">
        <f t="shared" si="3"/>
        <v/>
      </c>
      <c r="AE10" s="10" t="str">
        <f t="shared" si="3"/>
        <v/>
      </c>
      <c r="AF10" s="10" t="str">
        <f t="shared" si="3"/>
        <v/>
      </c>
      <c r="AG10" s="63" t="str">
        <f t="shared" si="3"/>
        <v/>
      </c>
      <c r="AH10" s="11" t="str">
        <f t="shared" si="3"/>
        <v/>
      </c>
    </row>
    <row r="11" spans="1:55" ht="12.95" customHeight="1" thickBot="1">
      <c r="B11" s="152"/>
      <c r="C11" s="153"/>
      <c r="D11" s="15"/>
      <c r="E11" s="15"/>
      <c r="F11" s="15"/>
      <c r="G11" s="15"/>
      <c r="H11" s="8"/>
      <c r="I11" s="15"/>
      <c r="J11" s="15"/>
      <c r="K11" s="15"/>
      <c r="L11" s="15"/>
      <c r="M11" s="15"/>
      <c r="N11" s="15"/>
      <c r="O11" s="8"/>
      <c r="P11" s="15"/>
      <c r="Q11" s="15"/>
      <c r="R11" s="8"/>
      <c r="S11" s="8"/>
      <c r="T11" s="12"/>
      <c r="U11" s="15"/>
      <c r="V11" s="15"/>
      <c r="W11" s="15"/>
      <c r="X11" s="15"/>
      <c r="Y11" s="15"/>
      <c r="Z11" s="15"/>
      <c r="AA11" s="15"/>
      <c r="AB11" s="15"/>
      <c r="AC11" s="14"/>
      <c r="AD11" s="15"/>
      <c r="AE11" s="14"/>
      <c r="AF11" s="15"/>
      <c r="AG11" s="12"/>
      <c r="AH11" s="9"/>
      <c r="AO11" s="1"/>
      <c r="AP11" s="1"/>
      <c r="AQ11" s="1"/>
      <c r="AR11" s="197">
        <v>1</v>
      </c>
      <c r="AS11" s="181">
        <v>2</v>
      </c>
      <c r="AT11" s="187">
        <v>3</v>
      </c>
      <c r="AU11" s="189">
        <v>4</v>
      </c>
      <c r="AV11" s="191">
        <v>5</v>
      </c>
      <c r="AW11" s="193">
        <v>6</v>
      </c>
      <c r="AZ11" s="217" t="s">
        <v>1</v>
      </c>
      <c r="BA11" s="206" t="s">
        <v>2</v>
      </c>
      <c r="BB11" s="206" t="s">
        <v>14</v>
      </c>
      <c r="BC11" s="209" t="s">
        <v>15</v>
      </c>
    </row>
    <row r="12" spans="1:55" ht="12.95" customHeight="1" thickTop="1" thickBot="1">
      <c r="B12" s="150" t="s">
        <v>8</v>
      </c>
      <c r="C12" s="79" t="s">
        <v>12</v>
      </c>
      <c r="D12" s="17">
        <f>IF(AND(FEVRIER!AE12=5,FEVRIER!AF12=5,FEVRIER!AF9&lt;&gt;D9),1,IF(AND(FEVRIER!AE12=1,FEVRIER!AF12=1,FEVRIER!AF9&lt;&gt;D9),2,IF(AND(FEVRIER!AE12=2,FEVRIER!AF12=2,FEVRIER!AF9&lt;&gt;D9),3,IF(AND(FEVRIER!AE12=3,FEVRIER!AF12=3,FEVRIER!AF9&lt;&gt;D9),4,IF(AND(FEVRIER!AE12=4,FEVRIER!AF12=4,FEVRIER!AF9&lt;&gt;D9),5,IF(AND(FEVRIER!AE12=5,FEVRIER!AF12=1,FEVRIER!AF9&lt;&gt;D9),1,IF(AND(FEVRIER!AE12=1,FEVRIER!AF12=2,FEVRIER!AF9&lt;&gt;D9),2,IF(AND(FEVRIER!AE12=2,FEVRIER!AF12=3,FEVRIER!AF9&lt;&gt;D9),3,IF(AND(FEVRIER!AE12=3,FEVRIER!AF12=4,FEVRIER!AF9&lt;&gt;D9),4,IF(AND(FEVRIER!AE12=4,FEVRIER!AF12=5,FEVRIER!AF9&lt;&gt;D9),5,FEVRIER!AF12))))))))))</f>
        <v>5</v>
      </c>
      <c r="E12" s="17">
        <f>IF(AND(FEVRIER!AF12=5,D12=5,FEVRIER!AF9&lt;&gt;D9),1,IF(AND(FEVRIER!AF12=1,D12=1,FEVRIER!AF9&lt;&gt;D9),2,IF(AND(FEVRIER!AF12=2,D12=2,FEVRIER!AF9&lt;&gt;D9),3,IF(AND(FEVRIER!AF12=3,D12=3,FEVRIER!AF9&lt;&gt;D9),4,IF(AND(FEVRIER!AF12=4,D12=4,FEVRIER!AF9&lt;&gt;D9),5,IF(AND(FEVRIER!AF12=5,D12=1,FEVRIER!AF9&lt;&gt;D9),1,IF(AND(FEVRIER!AF12=1,D12=2,FEVRIER!AF9&lt;&gt;D9),2,IF(AND(FEVRIER!AF12=2,D12=3,FEVRIER!AF9&lt;&gt;D9),3,IF(AND(FEVRIER!AF12=3,D12=4,FEVRIER!AF9&lt;&gt;D9),4,IF(AND(FEVRIER!AF12=4,D12=5,FEVRIER!AF9&lt;&gt;D9),5,FEVRIER!AF12))))))))))</f>
        <v>5</v>
      </c>
      <c r="F12" s="17">
        <f>IF(AND(D12=5,E12=5),1,IF(AND(D12=1,E12=1),2,IF(AND(D12=2,E12=2),3,IF(AND(D12=3,E12=3),4,IF(AND(D12=4,E12=4),5,IF(AND(D12=5,E12=1),1,IF(AND(D12=1,E12=2),2,IF(AND(D12=2,E12=3),3,IF(AND(D12=3,E12=4),4,IF(AND(D12=4,E12=5),5,""))))))))))</f>
        <v>1</v>
      </c>
      <c r="G12" s="17">
        <f t="shared" ref="G12:AH12" si="4">IF(AND(E12=5,F12=5),1,IF(AND(E12=1,F12=1),2,IF(AND(E12=2,F12=2),3,IF(AND(E12=3,F12=3),4,IF(AND(E12=4,F12=4),5,IF(AND(E12=5,F12=1),1,IF(AND(E12=1,F12=2),2,IF(AND(E12=2,F12=3),3,IF(AND(E12=3,F12=4),4,IF(AND(E12=4,F12=5),5,""))))))))))</f>
        <v>1</v>
      </c>
      <c r="H12" s="16">
        <f t="shared" si="4"/>
        <v>2</v>
      </c>
      <c r="I12" s="17">
        <f t="shared" si="4"/>
        <v>2</v>
      </c>
      <c r="J12" s="17">
        <f t="shared" si="4"/>
        <v>3</v>
      </c>
      <c r="K12" s="18">
        <f t="shared" si="4"/>
        <v>3</v>
      </c>
      <c r="L12" s="17">
        <f t="shared" si="4"/>
        <v>4</v>
      </c>
      <c r="M12" s="19">
        <f t="shared" si="4"/>
        <v>4</v>
      </c>
      <c r="N12" s="17">
        <f t="shared" si="4"/>
        <v>5</v>
      </c>
      <c r="O12" s="16">
        <f t="shared" si="4"/>
        <v>5</v>
      </c>
      <c r="P12" s="17">
        <f t="shared" si="4"/>
        <v>1</v>
      </c>
      <c r="Q12" s="16">
        <f t="shared" si="4"/>
        <v>1</v>
      </c>
      <c r="R12" s="20">
        <f t="shared" si="4"/>
        <v>2</v>
      </c>
      <c r="S12" s="16">
        <f t="shared" si="4"/>
        <v>2</v>
      </c>
      <c r="T12" s="18">
        <f t="shared" si="4"/>
        <v>3</v>
      </c>
      <c r="U12" s="18">
        <f t="shared" si="4"/>
        <v>3</v>
      </c>
      <c r="V12" s="17">
        <f t="shared" si="4"/>
        <v>4</v>
      </c>
      <c r="W12" s="19">
        <f t="shared" si="4"/>
        <v>4</v>
      </c>
      <c r="X12" s="17">
        <f t="shared" si="4"/>
        <v>5</v>
      </c>
      <c r="Y12" s="16">
        <f t="shared" si="4"/>
        <v>5</v>
      </c>
      <c r="Z12" s="18">
        <f t="shared" si="4"/>
        <v>1</v>
      </c>
      <c r="AA12" s="18">
        <f t="shared" si="4"/>
        <v>1</v>
      </c>
      <c r="AB12" s="18">
        <f t="shared" si="4"/>
        <v>2</v>
      </c>
      <c r="AC12" s="21">
        <f t="shared" si="4"/>
        <v>2</v>
      </c>
      <c r="AD12" s="17">
        <f t="shared" si="4"/>
        <v>3</v>
      </c>
      <c r="AE12" s="21">
        <f t="shared" si="4"/>
        <v>3</v>
      </c>
      <c r="AF12" s="18">
        <f t="shared" si="4"/>
        <v>4</v>
      </c>
      <c r="AG12" s="18">
        <f t="shared" si="4"/>
        <v>4</v>
      </c>
      <c r="AH12" s="22">
        <f t="shared" si="4"/>
        <v>5</v>
      </c>
      <c r="AO12" s="1"/>
      <c r="AP12" s="1"/>
      <c r="AQ12" s="1"/>
      <c r="AR12" s="198"/>
      <c r="AS12" s="182"/>
      <c r="AT12" s="188"/>
      <c r="AU12" s="190"/>
      <c r="AV12" s="192"/>
      <c r="AW12" s="194"/>
      <c r="AZ12" s="218"/>
      <c r="BA12" s="207"/>
      <c r="BB12" s="207"/>
      <c r="BC12" s="210"/>
    </row>
    <row r="13" spans="1:55" ht="12.95" customHeight="1" thickBot="1">
      <c r="B13" s="154"/>
      <c r="C13" s="155" t="s">
        <v>10</v>
      </c>
      <c r="D13" s="23" t="str">
        <f t="shared" ref="D13:AH13" si="5">IF(AND(D$12=1,$AR$13&gt;0,COUNTIF(D$63:D$84,$AR$13)&lt;1),$AR$13,IF(AND(D$12=2,$AS$13&gt;0,COUNTIF(D$63:D$84,$AS$13)&lt;1),$AS$13,IF(AND(D$12=3,$AT$13&gt;0,COUNTIF(D$63:D$84,$AT$13)&lt;1),$AT$13,IF(AND(D$12=4,$AU$13&gt;0,COUNTIF(D$63:D$84,$AU$13)&lt;1),$AU$13,IF(AND(D$12=5,$AV$13&gt;0,COUNTIF(D$63:D$84,$AV$13)&lt;1),$AV$13,IF(AND(D$12=6,$AW$13&gt;0,COUNTIF(D$63:D$84,$AW$13)&lt;1),$AW$13,""))))))</f>
        <v/>
      </c>
      <c r="E13" s="23" t="str">
        <f t="shared" si="5"/>
        <v/>
      </c>
      <c r="F13" s="23" t="str">
        <f t="shared" si="5"/>
        <v/>
      </c>
      <c r="G13" s="23" t="str">
        <f t="shared" si="5"/>
        <v/>
      </c>
      <c r="H13" s="23" t="str">
        <f t="shared" si="5"/>
        <v/>
      </c>
      <c r="I13" s="23" t="str">
        <f t="shared" si="5"/>
        <v/>
      </c>
      <c r="J13" s="23" t="str">
        <f t="shared" si="5"/>
        <v/>
      </c>
      <c r="K13" s="23" t="str">
        <f t="shared" si="5"/>
        <v/>
      </c>
      <c r="L13" s="23" t="str">
        <f t="shared" si="5"/>
        <v/>
      </c>
      <c r="M13" s="23" t="str">
        <f t="shared" si="5"/>
        <v/>
      </c>
      <c r="N13" s="23" t="str">
        <f t="shared" si="5"/>
        <v/>
      </c>
      <c r="O13" s="23" t="str">
        <f t="shared" si="5"/>
        <v/>
      </c>
      <c r="P13" s="23" t="str">
        <f t="shared" si="5"/>
        <v/>
      </c>
      <c r="Q13" s="23" t="str">
        <f t="shared" si="5"/>
        <v/>
      </c>
      <c r="R13" s="23" t="str">
        <f t="shared" si="5"/>
        <v/>
      </c>
      <c r="S13" s="23" t="str">
        <f t="shared" si="5"/>
        <v/>
      </c>
      <c r="T13" s="23" t="str">
        <f t="shared" si="5"/>
        <v/>
      </c>
      <c r="U13" s="23" t="str">
        <f t="shared" si="5"/>
        <v/>
      </c>
      <c r="V13" s="23" t="str">
        <f t="shared" si="5"/>
        <v/>
      </c>
      <c r="W13" s="23" t="str">
        <f t="shared" si="5"/>
        <v/>
      </c>
      <c r="X13" s="23" t="str">
        <f t="shared" si="5"/>
        <v/>
      </c>
      <c r="Y13" s="23" t="str">
        <f t="shared" si="5"/>
        <v/>
      </c>
      <c r="Z13" s="23" t="str">
        <f t="shared" si="5"/>
        <v/>
      </c>
      <c r="AA13" s="23" t="str">
        <f t="shared" si="5"/>
        <v/>
      </c>
      <c r="AB13" s="23" t="str">
        <f t="shared" si="5"/>
        <v/>
      </c>
      <c r="AC13" s="23" t="str">
        <f t="shared" si="5"/>
        <v/>
      </c>
      <c r="AD13" s="23" t="str">
        <f t="shared" si="5"/>
        <v/>
      </c>
      <c r="AE13" s="23" t="str">
        <f t="shared" si="5"/>
        <v/>
      </c>
      <c r="AF13" s="23" t="str">
        <f t="shared" si="5"/>
        <v/>
      </c>
      <c r="AG13" s="37" t="str">
        <f t="shared" si="5"/>
        <v/>
      </c>
      <c r="AH13" s="24" t="str">
        <f t="shared" si="5"/>
        <v/>
      </c>
      <c r="AJ13" s="94" t="str">
        <f>IF($AR$13="","",$AR$13)</f>
        <v/>
      </c>
      <c r="AK13" s="94" t="str">
        <f>IF($AR$13="","",COUNTIF($D$12:$AH$62,$AJ$13))</f>
        <v/>
      </c>
      <c r="AO13" s="175" t="s">
        <v>32</v>
      </c>
      <c r="AP13" s="176"/>
      <c r="AQ13" s="195"/>
      <c r="AR13" s="110"/>
      <c r="AS13" s="116"/>
      <c r="AT13" s="116"/>
      <c r="AU13" s="116"/>
      <c r="AV13" s="116"/>
      <c r="AW13" s="117"/>
      <c r="AZ13" s="219"/>
      <c r="BA13" s="208"/>
      <c r="BB13" s="208"/>
      <c r="BC13" s="211"/>
    </row>
    <row r="14" spans="1:55" ht="12.95" customHeight="1" thickBot="1">
      <c r="B14" s="154"/>
      <c r="C14" s="156"/>
      <c r="D14" s="25" t="str">
        <f t="shared" ref="D14:AH14" si="6">IF(AND(D$12=1,$AR$14&gt;0,COUNTIF(D$63:D$84,$AR$14)&lt;1),$AR$14,IF(AND(D$12=2,$AS$14&gt;0,COUNTIF(D$63:D$84,$AS$14)&lt;1),$AS$14,IF(AND(D$12=3,$AT$14&gt;0,COUNTIF(D$63:D$84,$AT$14)&lt;1),$AT$14,IF(AND(D$12=4,$AU$14&gt;0,COUNTIF(D$63:D$84,$AU$14)&lt;1),$AU$14,IF(AND(D$12=5,$AV$14&gt;0,COUNTIF(D$63:D$84,$AV$14)&lt;1),$AV$14,IF(AND(D$12=6,$AW$14&gt;0,COUNTIF(D$63:D$84,$AW$14)&lt;1),$AW$14,""))))))</f>
        <v/>
      </c>
      <c r="E14" s="25" t="str">
        <f t="shared" si="6"/>
        <v/>
      </c>
      <c r="F14" s="25" t="str">
        <f t="shared" si="6"/>
        <v/>
      </c>
      <c r="G14" s="25" t="str">
        <f t="shared" si="6"/>
        <v/>
      </c>
      <c r="H14" s="25" t="str">
        <f t="shared" si="6"/>
        <v/>
      </c>
      <c r="I14" s="25" t="str">
        <f t="shared" si="6"/>
        <v/>
      </c>
      <c r="J14" s="25" t="str">
        <f t="shared" si="6"/>
        <v/>
      </c>
      <c r="K14" s="25" t="str">
        <f t="shared" si="6"/>
        <v/>
      </c>
      <c r="L14" s="25" t="str">
        <f t="shared" si="6"/>
        <v/>
      </c>
      <c r="M14" s="25" t="str">
        <f t="shared" si="6"/>
        <v/>
      </c>
      <c r="N14" s="25" t="str">
        <f t="shared" si="6"/>
        <v/>
      </c>
      <c r="O14" s="25" t="str">
        <f t="shared" si="6"/>
        <v/>
      </c>
      <c r="P14" s="25" t="str">
        <f t="shared" si="6"/>
        <v/>
      </c>
      <c r="Q14" s="25" t="str">
        <f t="shared" si="6"/>
        <v/>
      </c>
      <c r="R14" s="25" t="str">
        <f t="shared" si="6"/>
        <v/>
      </c>
      <c r="S14" s="25" t="str">
        <f t="shared" si="6"/>
        <v/>
      </c>
      <c r="T14" s="25" t="str">
        <f t="shared" si="6"/>
        <v/>
      </c>
      <c r="U14" s="25" t="str">
        <f t="shared" si="6"/>
        <v/>
      </c>
      <c r="V14" s="25" t="str">
        <f t="shared" si="6"/>
        <v/>
      </c>
      <c r="W14" s="25" t="str">
        <f t="shared" si="6"/>
        <v/>
      </c>
      <c r="X14" s="25" t="str">
        <f t="shared" si="6"/>
        <v/>
      </c>
      <c r="Y14" s="25" t="str">
        <f t="shared" si="6"/>
        <v/>
      </c>
      <c r="Z14" s="25" t="str">
        <f t="shared" si="6"/>
        <v/>
      </c>
      <c r="AA14" s="25" t="str">
        <f t="shared" si="6"/>
        <v/>
      </c>
      <c r="AB14" s="25" t="str">
        <f t="shared" si="6"/>
        <v/>
      </c>
      <c r="AC14" s="25" t="str">
        <f t="shared" si="6"/>
        <v/>
      </c>
      <c r="AD14" s="25" t="str">
        <f t="shared" si="6"/>
        <v/>
      </c>
      <c r="AE14" s="25" t="str">
        <f t="shared" si="6"/>
        <v/>
      </c>
      <c r="AF14" s="25" t="str">
        <f t="shared" si="6"/>
        <v/>
      </c>
      <c r="AG14" s="35" t="str">
        <f t="shared" si="6"/>
        <v/>
      </c>
      <c r="AH14" s="26" t="str">
        <f t="shared" si="6"/>
        <v/>
      </c>
      <c r="AJ14" s="1"/>
      <c r="AK14" s="1"/>
      <c r="AO14" s="179"/>
      <c r="AP14" s="180"/>
      <c r="AQ14" s="196"/>
      <c r="AR14" s="118"/>
      <c r="AS14" s="112"/>
      <c r="AT14" s="112"/>
      <c r="AU14" s="112"/>
      <c r="AV14" s="112"/>
      <c r="AW14" s="113"/>
      <c r="AZ14" s="131"/>
      <c r="BA14" s="93"/>
      <c r="BB14" s="93"/>
      <c r="BC14" s="96"/>
    </row>
    <row r="15" spans="1:55" ht="12.95" customHeight="1">
      <c r="B15" s="154"/>
      <c r="C15" s="155" t="s">
        <v>42</v>
      </c>
      <c r="D15" s="17" t="str">
        <f t="shared" ref="D15:AH15" si="7">IF(AND(D$12=1,$AR$15&gt;0,COUNTIF(D$63:D$84,$AR$15)&lt;1),$AR$15,IF(AND(D$12=2,$AS$15&gt;0,COUNTIF(D$63:D$84,$AS$15)&lt;1),$AS$15,IF(AND(D$12=3,$AT$15&gt;0,COUNTIF(D$63:D$84,$AT$15)&lt;1),$AT$15,IF(AND(D$12=4,$AU$15&gt;0,COUNTIF(D$63:D$84,$AU$15)&lt;1),$AU$15,IF(AND(D$12=5,$AV$15&gt;0,COUNTIF(D$63:D$84,$AV$15)&lt;1),$AV$15,IF(AND(D$12=6,$AW$15&gt;0,COUNTIF(D$63:D$84,$AW$15)&lt;1),$AW$15,""))))))</f>
        <v/>
      </c>
      <c r="E15" s="17" t="str">
        <f t="shared" si="7"/>
        <v/>
      </c>
      <c r="F15" s="17" t="str">
        <f t="shared" si="7"/>
        <v/>
      </c>
      <c r="G15" s="17" t="str">
        <f t="shared" si="7"/>
        <v/>
      </c>
      <c r="H15" s="16" t="str">
        <f t="shared" si="7"/>
        <v/>
      </c>
      <c r="I15" s="17" t="str">
        <f t="shared" si="7"/>
        <v/>
      </c>
      <c r="J15" s="17" t="str">
        <f t="shared" si="7"/>
        <v/>
      </c>
      <c r="K15" s="27" t="str">
        <f t="shared" si="7"/>
        <v/>
      </c>
      <c r="L15" s="27" t="str">
        <f t="shared" si="7"/>
        <v/>
      </c>
      <c r="M15" s="19" t="str">
        <f t="shared" si="7"/>
        <v/>
      </c>
      <c r="N15" s="17" t="str">
        <f t="shared" si="7"/>
        <v/>
      </c>
      <c r="O15" s="17" t="str">
        <f t="shared" si="7"/>
        <v/>
      </c>
      <c r="P15" s="17" t="str">
        <f t="shared" si="7"/>
        <v/>
      </c>
      <c r="Q15" s="16" t="str">
        <f t="shared" si="7"/>
        <v/>
      </c>
      <c r="R15" s="16" t="str">
        <f t="shared" si="7"/>
        <v/>
      </c>
      <c r="S15" s="17" t="str">
        <f t="shared" si="7"/>
        <v/>
      </c>
      <c r="T15" s="17" t="str">
        <f t="shared" si="7"/>
        <v/>
      </c>
      <c r="U15" s="18" t="str">
        <f t="shared" si="7"/>
        <v/>
      </c>
      <c r="V15" s="17" t="str">
        <f t="shared" si="7"/>
        <v/>
      </c>
      <c r="W15" s="19" t="str">
        <f t="shared" si="7"/>
        <v/>
      </c>
      <c r="X15" s="17" t="str">
        <f t="shared" si="7"/>
        <v/>
      </c>
      <c r="Y15" s="17" t="str">
        <f t="shared" si="7"/>
        <v/>
      </c>
      <c r="Z15" s="18" t="str">
        <f t="shared" si="7"/>
        <v/>
      </c>
      <c r="AA15" s="18" t="str">
        <f t="shared" si="7"/>
        <v/>
      </c>
      <c r="AB15" s="18" t="str">
        <f t="shared" si="7"/>
        <v/>
      </c>
      <c r="AC15" s="17" t="str">
        <f t="shared" si="7"/>
        <v/>
      </c>
      <c r="AD15" s="17" t="str">
        <f t="shared" si="7"/>
        <v/>
      </c>
      <c r="AE15" s="18" t="str">
        <f t="shared" si="7"/>
        <v/>
      </c>
      <c r="AF15" s="18" t="str">
        <f t="shared" si="7"/>
        <v/>
      </c>
      <c r="AG15" s="18" t="str">
        <f t="shared" si="7"/>
        <v/>
      </c>
      <c r="AH15" s="22" t="str">
        <f t="shared" si="7"/>
        <v/>
      </c>
      <c r="AJ15" s="94" t="str">
        <f>IF($AS$13="","",$AS$13)</f>
        <v/>
      </c>
      <c r="AK15" s="94" t="str">
        <f>IF($AS$13="","",COUNTIF($D$12:$AH$62,$AJ$15))</f>
        <v/>
      </c>
      <c r="AO15" s="175" t="s">
        <v>42</v>
      </c>
      <c r="AP15" s="176"/>
      <c r="AQ15" s="199" t="s">
        <v>13</v>
      </c>
      <c r="AR15" s="119"/>
      <c r="AS15" s="116"/>
      <c r="AT15" s="116"/>
      <c r="AU15" s="116"/>
      <c r="AV15" s="116"/>
      <c r="AW15" s="117"/>
      <c r="AZ15" s="212"/>
      <c r="BA15" s="201"/>
      <c r="BB15" s="201"/>
      <c r="BC15" s="202"/>
    </row>
    <row r="16" spans="1:55" ht="12.95" customHeight="1">
      <c r="B16" s="154"/>
      <c r="C16" s="157"/>
      <c r="D16" s="28" t="str">
        <f t="shared" ref="D16:AH16" si="8">IF(AND(D$12=1,$AR$16&gt;0,COUNTIF(D$63:D$84,$AR$16)&lt;1),$AR$16,IF(AND(D$12=2,$AS$16&gt;0,COUNTIF(D$63:D$84,$AS$16)&lt;1),$AS$16,IF(AND(D$12=3,$AT$16&gt;0,COUNTIF(D$63:D$84,$AT$16)&lt;1),$AT$16,IF(AND(D$12=4,$AU$16&gt;0,COUNTIF(D$63:D$84,$AU$16)&lt;1),$AU$16,IF(AND(D$12=5,$AV$16&gt;0,COUNTIF(D$63:D$84,$AV$16)&lt;1),$AV$16,IF(AND(D$12=6,$AW$16&gt;0,COUNTIF(D$63:D$84,$AW$16)&lt;1),$AW$16,""))))))</f>
        <v/>
      </c>
      <c r="E16" s="28" t="str">
        <f t="shared" si="8"/>
        <v/>
      </c>
      <c r="F16" s="28" t="str">
        <f t="shared" si="8"/>
        <v/>
      </c>
      <c r="G16" s="28" t="str">
        <f t="shared" si="8"/>
        <v/>
      </c>
      <c r="H16" s="29" t="str">
        <f t="shared" si="8"/>
        <v/>
      </c>
      <c r="I16" s="28" t="str">
        <f t="shared" si="8"/>
        <v/>
      </c>
      <c r="J16" s="28" t="str">
        <f t="shared" si="8"/>
        <v/>
      </c>
      <c r="K16" s="28" t="str">
        <f t="shared" si="8"/>
        <v/>
      </c>
      <c r="L16" s="28" t="str">
        <f t="shared" si="8"/>
        <v/>
      </c>
      <c r="M16" s="30" t="str">
        <f t="shared" si="8"/>
        <v/>
      </c>
      <c r="N16" s="28" t="str">
        <f t="shared" si="8"/>
        <v/>
      </c>
      <c r="O16" s="28" t="str">
        <f t="shared" si="8"/>
        <v/>
      </c>
      <c r="P16" s="28" t="str">
        <f t="shared" si="8"/>
        <v/>
      </c>
      <c r="Q16" s="29" t="str">
        <f t="shared" si="8"/>
        <v/>
      </c>
      <c r="R16" s="29" t="str">
        <f t="shared" si="8"/>
        <v/>
      </c>
      <c r="S16" s="28" t="str">
        <f t="shared" si="8"/>
        <v/>
      </c>
      <c r="T16" s="28" t="str">
        <f t="shared" si="8"/>
        <v/>
      </c>
      <c r="U16" s="28" t="str">
        <f t="shared" si="8"/>
        <v/>
      </c>
      <c r="V16" s="28" t="str">
        <f t="shared" si="8"/>
        <v/>
      </c>
      <c r="W16" s="30" t="str">
        <f t="shared" si="8"/>
        <v/>
      </c>
      <c r="X16" s="28" t="str">
        <f t="shared" si="8"/>
        <v/>
      </c>
      <c r="Y16" s="28" t="str">
        <f t="shared" si="8"/>
        <v/>
      </c>
      <c r="Z16" s="30" t="str">
        <f t="shared" si="8"/>
        <v/>
      </c>
      <c r="AA16" s="30" t="str">
        <f t="shared" si="8"/>
        <v/>
      </c>
      <c r="AB16" s="30" t="str">
        <f t="shared" si="8"/>
        <v/>
      </c>
      <c r="AC16" s="28" t="str">
        <f t="shared" si="8"/>
        <v/>
      </c>
      <c r="AD16" s="28" t="str">
        <f t="shared" si="8"/>
        <v/>
      </c>
      <c r="AE16" s="28" t="str">
        <f t="shared" si="8"/>
        <v/>
      </c>
      <c r="AF16" s="30" t="str">
        <f t="shared" si="8"/>
        <v/>
      </c>
      <c r="AG16" s="30" t="str">
        <f t="shared" si="8"/>
        <v/>
      </c>
      <c r="AH16" s="31" t="str">
        <f t="shared" si="8"/>
        <v/>
      </c>
      <c r="AJ16" s="1"/>
      <c r="AK16" s="1"/>
      <c r="AO16" s="177"/>
      <c r="AP16" s="178"/>
      <c r="AQ16" s="173"/>
      <c r="AR16" s="114"/>
      <c r="AS16" s="109"/>
      <c r="AT16" s="109"/>
      <c r="AU16" s="109"/>
      <c r="AV16" s="109"/>
      <c r="AW16" s="115"/>
      <c r="AZ16" s="212"/>
      <c r="BA16" s="201"/>
      <c r="BB16" s="201"/>
      <c r="BC16" s="202"/>
    </row>
    <row r="17" spans="2:55" ht="12.95" customHeight="1">
      <c r="B17" s="154"/>
      <c r="C17" s="157"/>
      <c r="D17" s="17" t="str">
        <f t="shared" ref="D17:AH17" si="9">IF(AND(D$12=1,$AR$17&gt;0,COUNTIF(D$63:D$84,$AR$17)&lt;1),$AR$17,IF(AND(D$12=2,$AS$17&gt;0,COUNTIF(D$63:D$84,$AS$17)&lt;1),$AS$17,IF(AND(D$12=3,$AT$17&gt;0,COUNTIF(D$63:D$84,$AT$17)&lt;1),$AT$17,IF(AND(D$12=4,$AU$17&gt;0,COUNTIF(D$63:D$84,$AU$17)&lt;1),$AU$17,IF(AND(D$12=5,$AV$17&gt;0,COUNTIF(D$63:D$84,$AV$17)&lt;1),$AV$17,IF(AND(D$12=6,$AW$17&gt;0,COUNTIF(D$63:D$84,$AW$17)&lt;1),$AW$17,""))))))</f>
        <v/>
      </c>
      <c r="E17" s="17" t="str">
        <f t="shared" si="9"/>
        <v/>
      </c>
      <c r="F17" s="17" t="str">
        <f t="shared" si="9"/>
        <v/>
      </c>
      <c r="G17" s="17" t="str">
        <f t="shared" si="9"/>
        <v/>
      </c>
      <c r="H17" s="32" t="str">
        <f t="shared" si="9"/>
        <v/>
      </c>
      <c r="I17" s="17" t="str">
        <f t="shared" si="9"/>
        <v/>
      </c>
      <c r="J17" s="17" t="str">
        <f t="shared" si="9"/>
        <v/>
      </c>
      <c r="K17" s="18" t="str">
        <f t="shared" si="9"/>
        <v/>
      </c>
      <c r="L17" s="17" t="str">
        <f t="shared" si="9"/>
        <v/>
      </c>
      <c r="M17" s="18" t="str">
        <f t="shared" si="9"/>
        <v/>
      </c>
      <c r="N17" s="17" t="str">
        <f t="shared" si="9"/>
        <v/>
      </c>
      <c r="O17" s="17" t="str">
        <f t="shared" si="9"/>
        <v/>
      </c>
      <c r="P17" s="27" t="str">
        <f t="shared" si="9"/>
        <v/>
      </c>
      <c r="Q17" s="16" t="str">
        <f t="shared" si="9"/>
        <v/>
      </c>
      <c r="R17" s="16" t="str">
        <f t="shared" si="9"/>
        <v/>
      </c>
      <c r="S17" s="17" t="str">
        <f t="shared" si="9"/>
        <v/>
      </c>
      <c r="T17" s="17" t="str">
        <f t="shared" si="9"/>
        <v/>
      </c>
      <c r="U17" s="18" t="str">
        <f t="shared" si="9"/>
        <v/>
      </c>
      <c r="V17" s="17" t="str">
        <f t="shared" si="9"/>
        <v/>
      </c>
      <c r="W17" s="18" t="str">
        <f t="shared" si="9"/>
        <v/>
      </c>
      <c r="X17" s="17" t="str">
        <f t="shared" si="9"/>
        <v/>
      </c>
      <c r="Y17" s="17" t="str">
        <f t="shared" si="9"/>
        <v/>
      </c>
      <c r="Z17" s="27" t="str">
        <f t="shared" si="9"/>
        <v/>
      </c>
      <c r="AA17" s="32" t="str">
        <f t="shared" si="9"/>
        <v/>
      </c>
      <c r="AB17" s="32" t="str">
        <f t="shared" si="9"/>
        <v/>
      </c>
      <c r="AC17" s="17" t="str">
        <f t="shared" si="9"/>
        <v/>
      </c>
      <c r="AD17" s="17" t="str">
        <f t="shared" si="9"/>
        <v/>
      </c>
      <c r="AE17" s="18" t="str">
        <f t="shared" si="9"/>
        <v/>
      </c>
      <c r="AF17" s="17" t="str">
        <f t="shared" si="9"/>
        <v/>
      </c>
      <c r="AG17" s="18" t="str">
        <f t="shared" si="9"/>
        <v/>
      </c>
      <c r="AH17" s="22" t="str">
        <f t="shared" si="9"/>
        <v/>
      </c>
      <c r="AJ17" s="94" t="str">
        <f>IF($AT$13="","",$AT$13)</f>
        <v/>
      </c>
      <c r="AK17" s="94" t="str">
        <f>IF($AT$13="","",COUNTIF($D$12:$AH$62,$AJ$17))</f>
        <v/>
      </c>
      <c r="AO17" s="177"/>
      <c r="AP17" s="178"/>
      <c r="AQ17" s="173" t="s">
        <v>34</v>
      </c>
      <c r="AR17" s="120"/>
      <c r="AS17" s="121"/>
      <c r="AT17" s="121"/>
      <c r="AU17" s="121"/>
      <c r="AV17" s="121"/>
      <c r="AW17" s="122"/>
      <c r="AZ17" s="212"/>
      <c r="BA17" s="201"/>
      <c r="BB17" s="201"/>
      <c r="BC17" s="202"/>
    </row>
    <row r="18" spans="2:55" ht="12.95" customHeight="1">
      <c r="B18" s="154"/>
      <c r="C18" s="157"/>
      <c r="D18" s="28" t="str">
        <f t="shared" ref="D18:AH18" si="10">IF(AND(D$12=1,$AR$18&gt;0,COUNTIF(D$63:D$84,$AR$18)&lt;1),$AR$18,IF(AND(D$12=2,$AS$18&gt;0,COUNTIF(D$63:D$84,$AS$18)&lt;1),$AS$18,IF(AND(D$12=3,$AT$18&gt;0,COUNTIF(D$63:D$84,$AT$18)&lt;1),$AT$18,IF(AND(D$12=4,$AU$18&gt;0,COUNTIF(D$63:D$84,$AU$18)&lt;1),$AU$18,IF(AND(D$12=5,$AV$18&gt;0,COUNTIF(D$63:D$84,$AV$18)&lt;1),$AV$18,IF(AND(D$12=6,$AW$18&gt;0,COUNTIF(D$63:D$84,$AW$18)&lt;1),$AW$18,""))))))</f>
        <v/>
      </c>
      <c r="E18" s="28" t="str">
        <f t="shared" si="10"/>
        <v/>
      </c>
      <c r="F18" s="28" t="str">
        <f t="shared" si="10"/>
        <v/>
      </c>
      <c r="G18" s="28" t="str">
        <f t="shared" si="10"/>
        <v/>
      </c>
      <c r="H18" s="29" t="str">
        <f t="shared" si="10"/>
        <v/>
      </c>
      <c r="I18" s="28" t="str">
        <f t="shared" si="10"/>
        <v/>
      </c>
      <c r="J18" s="28" t="str">
        <f t="shared" si="10"/>
        <v/>
      </c>
      <c r="K18" s="28" t="str">
        <f t="shared" si="10"/>
        <v/>
      </c>
      <c r="L18" s="28" t="str">
        <f t="shared" si="10"/>
        <v/>
      </c>
      <c r="M18" s="28" t="str">
        <f t="shared" si="10"/>
        <v/>
      </c>
      <c r="N18" s="28" t="str">
        <f t="shared" si="10"/>
        <v/>
      </c>
      <c r="O18" s="29" t="str">
        <f t="shared" si="10"/>
        <v/>
      </c>
      <c r="P18" s="29" t="str">
        <f t="shared" si="10"/>
        <v/>
      </c>
      <c r="Q18" s="28" t="str">
        <f t="shared" si="10"/>
        <v/>
      </c>
      <c r="R18" s="28" t="str">
        <f t="shared" si="10"/>
        <v/>
      </c>
      <c r="S18" s="28" t="str">
        <f t="shared" si="10"/>
        <v/>
      </c>
      <c r="T18" s="28" t="str">
        <f t="shared" si="10"/>
        <v/>
      </c>
      <c r="U18" s="28" t="str">
        <f t="shared" si="10"/>
        <v/>
      </c>
      <c r="V18" s="28" t="str">
        <f t="shared" si="10"/>
        <v/>
      </c>
      <c r="W18" s="28" t="str">
        <f t="shared" si="10"/>
        <v/>
      </c>
      <c r="X18" s="28" t="str">
        <f t="shared" si="10"/>
        <v/>
      </c>
      <c r="Y18" s="29" t="str">
        <f t="shared" si="10"/>
        <v/>
      </c>
      <c r="Z18" s="29" t="str">
        <f t="shared" si="10"/>
        <v/>
      </c>
      <c r="AA18" s="30" t="str">
        <f t="shared" si="10"/>
        <v/>
      </c>
      <c r="AB18" s="30" t="str">
        <f t="shared" si="10"/>
        <v/>
      </c>
      <c r="AC18" s="28" t="str">
        <f t="shared" si="10"/>
        <v/>
      </c>
      <c r="AD18" s="28" t="str">
        <f t="shared" si="10"/>
        <v/>
      </c>
      <c r="AE18" s="28" t="str">
        <f t="shared" si="10"/>
        <v/>
      </c>
      <c r="AF18" s="30" t="str">
        <f t="shared" si="10"/>
        <v/>
      </c>
      <c r="AG18" s="30" t="str">
        <f t="shared" si="10"/>
        <v/>
      </c>
      <c r="AH18" s="31" t="str">
        <f t="shared" si="10"/>
        <v/>
      </c>
      <c r="AJ18" s="1"/>
      <c r="AK18" s="1"/>
      <c r="AO18" s="177"/>
      <c r="AP18" s="178"/>
      <c r="AQ18" s="173"/>
      <c r="AR18" s="114"/>
      <c r="AS18" s="109"/>
      <c r="AT18" s="109"/>
      <c r="AU18" s="109"/>
      <c r="AV18" s="109"/>
      <c r="AW18" s="115"/>
      <c r="AZ18" s="212"/>
      <c r="BA18" s="201"/>
      <c r="BB18" s="201"/>
      <c r="BC18" s="202"/>
    </row>
    <row r="19" spans="2:55" ht="12.95" customHeight="1">
      <c r="B19" s="154"/>
      <c r="C19" s="157"/>
      <c r="D19" s="17" t="str">
        <f t="shared" ref="D19:AH19" si="11">IF(AND(D$12=1,$AR$19&gt;0,COUNTIF(D$63:D$84,$AR$19)&lt;1),$AR$19,IF(AND(D$12=2,$AS$19&gt;0,COUNTIF(D$63:D$84,$AS$19)&lt;1),$AS$19,IF(AND(D$12=3,$AT$19&gt;0,COUNTIF(D$63:D$84,$AT$19)&lt;1),$AT$19,IF(AND(D$12=4,$AU$19&gt;0,COUNTIF(D$63:D$84,$AU$19)&lt;1),$AU$19,IF(AND(D$12=5,$AV$19&gt;0,COUNTIF(D$63:D$84,$AV$19)&lt;1),$AV$19,IF(AND(D$12=6,$AW$19&gt;0,COUNTIF(D$63:D$84,$AW$19)&lt;1),$AW$19,""))))))</f>
        <v/>
      </c>
      <c r="E19" s="17" t="str">
        <f t="shared" si="11"/>
        <v/>
      </c>
      <c r="F19" s="17" t="str">
        <f t="shared" si="11"/>
        <v/>
      </c>
      <c r="G19" s="17" t="str">
        <f t="shared" si="11"/>
        <v/>
      </c>
      <c r="H19" s="27" t="str">
        <f t="shared" si="11"/>
        <v/>
      </c>
      <c r="I19" s="17" t="str">
        <f t="shared" si="11"/>
        <v/>
      </c>
      <c r="J19" s="17" t="str">
        <f t="shared" si="11"/>
        <v/>
      </c>
      <c r="K19" s="18" t="str">
        <f t="shared" si="11"/>
        <v/>
      </c>
      <c r="L19" s="17" t="str">
        <f t="shared" si="11"/>
        <v/>
      </c>
      <c r="M19" s="18" t="str">
        <f t="shared" si="11"/>
        <v/>
      </c>
      <c r="N19" s="17" t="str">
        <f t="shared" si="11"/>
        <v/>
      </c>
      <c r="O19" s="17" t="str">
        <f t="shared" si="11"/>
        <v/>
      </c>
      <c r="P19" s="27" t="str">
        <f t="shared" si="11"/>
        <v/>
      </c>
      <c r="Q19" s="32" t="str">
        <f t="shared" si="11"/>
        <v/>
      </c>
      <c r="R19" s="27" t="str">
        <f t="shared" si="11"/>
        <v/>
      </c>
      <c r="S19" s="17" t="str">
        <f t="shared" si="11"/>
        <v/>
      </c>
      <c r="T19" s="17" t="str">
        <f t="shared" si="11"/>
        <v/>
      </c>
      <c r="U19" s="18" t="str">
        <f t="shared" si="11"/>
        <v/>
      </c>
      <c r="V19" s="17" t="str">
        <f t="shared" si="11"/>
        <v/>
      </c>
      <c r="W19" s="18" t="str">
        <f t="shared" si="11"/>
        <v/>
      </c>
      <c r="X19" s="17" t="str">
        <f t="shared" si="11"/>
        <v/>
      </c>
      <c r="Y19" s="17" t="str">
        <f t="shared" si="11"/>
        <v/>
      </c>
      <c r="Z19" s="17" t="str">
        <f t="shared" si="11"/>
        <v/>
      </c>
      <c r="AA19" s="18" t="str">
        <f t="shared" si="11"/>
        <v/>
      </c>
      <c r="AB19" s="18" t="str">
        <f t="shared" si="11"/>
        <v/>
      </c>
      <c r="AC19" s="17" t="str">
        <f t="shared" si="11"/>
        <v/>
      </c>
      <c r="AD19" s="17" t="str">
        <f t="shared" si="11"/>
        <v/>
      </c>
      <c r="AE19" s="18" t="str">
        <f t="shared" si="11"/>
        <v/>
      </c>
      <c r="AF19" s="18" t="str">
        <f t="shared" si="11"/>
        <v/>
      </c>
      <c r="AG19" s="18" t="str">
        <f t="shared" si="11"/>
        <v/>
      </c>
      <c r="AH19" s="22" t="str">
        <f t="shared" si="11"/>
        <v/>
      </c>
      <c r="AJ19" s="94" t="str">
        <f>IF($AU$13="","",$AU$13)</f>
        <v/>
      </c>
      <c r="AK19" s="94" t="str">
        <f>IF($AU$13="","",COUNTIF($D$12:$AH$62,$AJ$19))</f>
        <v/>
      </c>
      <c r="AO19" s="177"/>
      <c r="AP19" s="178"/>
      <c r="AQ19" s="173" t="s">
        <v>35</v>
      </c>
      <c r="AR19" s="120"/>
      <c r="AS19" s="121"/>
      <c r="AT19" s="121"/>
      <c r="AU19" s="121"/>
      <c r="AV19" s="121"/>
      <c r="AW19" s="122"/>
      <c r="AZ19" s="212"/>
      <c r="BA19" s="201"/>
      <c r="BB19" s="201"/>
      <c r="BC19" s="202"/>
    </row>
    <row r="20" spans="2:55" ht="12.95" customHeight="1">
      <c r="B20" s="154"/>
      <c r="C20" s="157"/>
      <c r="D20" s="28" t="str">
        <f t="shared" ref="D20:AH20" si="12">IF(AND(D$12=1,$AR$20&gt;0,COUNTIF(D$63:D$84,$AR$20)&lt;1),$AR$20,IF(AND(D$12=2,$AS$20&gt;0,COUNTIF(D$63:D$84,$AS$20)&lt;1),$AS$20,IF(AND(D$12=3,$AT$20&gt;0,COUNTIF(D$63:D$84,$AT$20)&lt;1),$AT$20,IF(AND(D$12=4,$AU$20&gt;0,COUNTIF(D$63:D$84,$AU$20)&lt;1),$AU$20,IF(AND(D$12=5,$AV$20&gt;0,COUNTIF(D$63:D$84,$AV$20)&lt;1),$AV$20,IF(AND(D$12=6,$AW$20&gt;0,COUNTIF(D$63:D$84,$AW$20)&lt;1),$AW$20,""))))))</f>
        <v/>
      </c>
      <c r="E20" s="28" t="str">
        <f t="shared" si="12"/>
        <v/>
      </c>
      <c r="F20" s="28" t="str">
        <f t="shared" si="12"/>
        <v/>
      </c>
      <c r="G20" s="28" t="str">
        <f t="shared" si="12"/>
        <v/>
      </c>
      <c r="H20" s="16" t="str">
        <f t="shared" si="12"/>
        <v/>
      </c>
      <c r="I20" s="28" t="str">
        <f t="shared" si="12"/>
        <v/>
      </c>
      <c r="J20" s="28" t="str">
        <f t="shared" si="12"/>
        <v/>
      </c>
      <c r="K20" s="28" t="str">
        <f t="shared" si="12"/>
        <v/>
      </c>
      <c r="L20" s="28" t="str">
        <f t="shared" si="12"/>
        <v/>
      </c>
      <c r="M20" s="28" t="str">
        <f t="shared" si="12"/>
        <v/>
      </c>
      <c r="N20" s="28" t="str">
        <f t="shared" si="12"/>
        <v/>
      </c>
      <c r="O20" s="28" t="str">
        <f t="shared" si="12"/>
        <v/>
      </c>
      <c r="P20" s="28" t="str">
        <f t="shared" si="12"/>
        <v/>
      </c>
      <c r="Q20" s="17" t="str">
        <f t="shared" si="12"/>
        <v/>
      </c>
      <c r="R20" s="16" t="str">
        <f t="shared" si="12"/>
        <v/>
      </c>
      <c r="S20" s="28" t="str">
        <f t="shared" si="12"/>
        <v/>
      </c>
      <c r="T20" s="28" t="str">
        <f t="shared" si="12"/>
        <v/>
      </c>
      <c r="U20" s="28" t="str">
        <f t="shared" si="12"/>
        <v/>
      </c>
      <c r="V20" s="28" t="str">
        <f t="shared" si="12"/>
        <v/>
      </c>
      <c r="W20" s="28" t="str">
        <f t="shared" si="12"/>
        <v/>
      </c>
      <c r="X20" s="28" t="str">
        <f t="shared" si="12"/>
        <v/>
      </c>
      <c r="Y20" s="28" t="str">
        <f t="shared" si="12"/>
        <v/>
      </c>
      <c r="Z20" s="30" t="str">
        <f t="shared" si="12"/>
        <v/>
      </c>
      <c r="AA20" s="28" t="str">
        <f t="shared" si="12"/>
        <v/>
      </c>
      <c r="AB20" s="28" t="str">
        <f t="shared" si="12"/>
        <v/>
      </c>
      <c r="AC20" s="28" t="str">
        <f t="shared" si="12"/>
        <v/>
      </c>
      <c r="AD20" s="28" t="str">
        <f t="shared" si="12"/>
        <v/>
      </c>
      <c r="AE20" s="28" t="str">
        <f t="shared" si="12"/>
        <v/>
      </c>
      <c r="AF20" s="30" t="str">
        <f t="shared" si="12"/>
        <v/>
      </c>
      <c r="AG20" s="30" t="str">
        <f t="shared" si="12"/>
        <v/>
      </c>
      <c r="AH20" s="31" t="str">
        <f t="shared" si="12"/>
        <v/>
      </c>
      <c r="AJ20" s="1"/>
      <c r="AK20" s="1"/>
      <c r="AO20" s="177"/>
      <c r="AP20" s="178"/>
      <c r="AQ20" s="173"/>
      <c r="AR20" s="114"/>
      <c r="AS20" s="109"/>
      <c r="AT20" s="109"/>
      <c r="AU20" s="109"/>
      <c r="AV20" s="109"/>
      <c r="AW20" s="115"/>
      <c r="AZ20" s="212"/>
      <c r="BA20" s="201"/>
      <c r="BB20" s="201"/>
      <c r="BC20" s="202"/>
    </row>
    <row r="21" spans="2:55" ht="12.95" customHeight="1">
      <c r="B21" s="154"/>
      <c r="C21" s="157"/>
      <c r="D21" s="27" t="str">
        <f t="shared" ref="D21:AH21" si="13">IF(AND(D$12=1,$AR$21&gt;0,COUNTIF(D$63:D$84,$AR$21)&lt;1),$AR$21,IF(AND(D$12=2,$AS$21&gt;0,COUNTIF(D$63:D$84,$AS$21)&lt;1),$AS$21,IF(AND(D$12=3,$AT$21&gt;0,COUNTIF(D$63:D$84,$AT$21)&lt;1),$AT$21,IF(AND(D$12=4,$AU$21&gt;0,COUNTIF(D$63:D$84,$AU$21)&lt;1),$AU$21,IF(AND(D$12=5,$AV$21&gt;0,COUNTIF(D$63:D$84,$AV$21)&lt;1),$AV$21,IF(AND(D$12=6,$AW$21&gt;0,COUNTIF(D$63:D$84,$AW$21)&lt;1),$AW$21,""))))))</f>
        <v/>
      </c>
      <c r="E21" s="27" t="str">
        <f t="shared" si="13"/>
        <v/>
      </c>
      <c r="F21" s="27" t="str">
        <f t="shared" si="13"/>
        <v/>
      </c>
      <c r="G21" s="27" t="str">
        <f t="shared" si="13"/>
        <v/>
      </c>
      <c r="H21" s="32" t="str">
        <f t="shared" si="13"/>
        <v/>
      </c>
      <c r="I21" s="27" t="str">
        <f t="shared" si="13"/>
        <v/>
      </c>
      <c r="J21" s="27" t="str">
        <f t="shared" si="13"/>
        <v/>
      </c>
      <c r="K21" s="33" t="str">
        <f t="shared" si="13"/>
        <v/>
      </c>
      <c r="L21" s="27" t="str">
        <f t="shared" si="13"/>
        <v/>
      </c>
      <c r="M21" s="33" t="str">
        <f t="shared" si="13"/>
        <v/>
      </c>
      <c r="N21" s="27" t="str">
        <f t="shared" si="13"/>
        <v/>
      </c>
      <c r="O21" s="27" t="str">
        <f t="shared" si="13"/>
        <v/>
      </c>
      <c r="P21" s="27" t="str">
        <f t="shared" si="13"/>
        <v/>
      </c>
      <c r="Q21" s="27" t="str">
        <f t="shared" si="13"/>
        <v/>
      </c>
      <c r="R21" s="32" t="str">
        <f t="shared" si="13"/>
        <v/>
      </c>
      <c r="S21" s="27" t="str">
        <f t="shared" si="13"/>
        <v/>
      </c>
      <c r="T21" s="27" t="str">
        <f t="shared" si="13"/>
        <v/>
      </c>
      <c r="U21" s="33" t="str">
        <f t="shared" si="13"/>
        <v/>
      </c>
      <c r="V21" s="27" t="str">
        <f t="shared" si="13"/>
        <v/>
      </c>
      <c r="W21" s="33" t="str">
        <f t="shared" si="13"/>
        <v/>
      </c>
      <c r="X21" s="27" t="str">
        <f t="shared" si="13"/>
        <v/>
      </c>
      <c r="Y21" s="27" t="str">
        <f t="shared" si="13"/>
        <v/>
      </c>
      <c r="Z21" s="27" t="str">
        <f t="shared" si="13"/>
        <v/>
      </c>
      <c r="AA21" s="32" t="str">
        <f t="shared" si="13"/>
        <v/>
      </c>
      <c r="AB21" s="32" t="str">
        <f t="shared" si="13"/>
        <v/>
      </c>
      <c r="AC21" s="27" t="str">
        <f t="shared" si="13"/>
        <v/>
      </c>
      <c r="AD21" s="27" t="str">
        <f t="shared" si="13"/>
        <v/>
      </c>
      <c r="AE21" s="33" t="str">
        <f t="shared" si="13"/>
        <v/>
      </c>
      <c r="AF21" s="33" t="str">
        <f t="shared" si="13"/>
        <v/>
      </c>
      <c r="AG21" s="33" t="str">
        <f t="shared" si="13"/>
        <v/>
      </c>
      <c r="AH21" s="34" t="str">
        <f t="shared" si="13"/>
        <v/>
      </c>
      <c r="AJ21" s="94" t="str">
        <f>IF($AV$13="","",$AV$13)</f>
        <v/>
      </c>
      <c r="AK21" s="94" t="str">
        <f>IF($AV$13="","",COUNTIF($D$12:$AH$62,$AJ$21))</f>
        <v/>
      </c>
      <c r="AO21" s="177"/>
      <c r="AP21" s="178"/>
      <c r="AQ21" s="173" t="s">
        <v>36</v>
      </c>
      <c r="AR21" s="120"/>
      <c r="AS21" s="121"/>
      <c r="AT21" s="121"/>
      <c r="AU21" s="121"/>
      <c r="AV21" s="121"/>
      <c r="AW21" s="122"/>
      <c r="AZ21" s="212"/>
      <c r="BA21" s="201"/>
      <c r="BB21" s="201"/>
      <c r="BC21" s="202"/>
    </row>
    <row r="22" spans="2:55" ht="12.95" customHeight="1" thickBot="1">
      <c r="B22" s="154"/>
      <c r="C22" s="156"/>
      <c r="D22" s="25" t="str">
        <f t="shared" ref="D22:AH22" si="14">IF(AND(D$12=1,$AR$22&gt;0,COUNTIF(D$63:D$84,$AR$22)&lt;1),$AR$22,IF(AND(D$12=2,$AS$22&gt;0,COUNTIF(D$63:D$84,$AS$22)&lt;1),$AS$22,IF(AND(D$12=3,$AT$22&gt;0,COUNTIF(D$63:D$84,$AT$22)&lt;1),$AT$22,IF(AND(D$12=4,$AU$22&gt;0,COUNTIF(D$63:D$84,$AU$22)&lt;1),$AU$22,IF(AND(D$12=5,$AV$22&gt;0,COUNTIF(D$63:D$84,$AV$22)&lt;1),$AV$22,IF(AND(D$12=6,$AW$22&gt;0,COUNTIF(D$63:D$84,$AW$22)&lt;1),$AW$22,""))))))</f>
        <v/>
      </c>
      <c r="E22" s="25" t="str">
        <f t="shared" si="14"/>
        <v/>
      </c>
      <c r="F22" s="25" t="str">
        <f t="shared" si="14"/>
        <v/>
      </c>
      <c r="G22" s="25" t="str">
        <f t="shared" si="14"/>
        <v/>
      </c>
      <c r="H22" s="16" t="str">
        <f t="shared" si="14"/>
        <v/>
      </c>
      <c r="I22" s="25" t="str">
        <f t="shared" si="14"/>
        <v/>
      </c>
      <c r="J22" s="25" t="str">
        <f t="shared" si="14"/>
        <v/>
      </c>
      <c r="K22" s="35" t="str">
        <f t="shared" si="14"/>
        <v/>
      </c>
      <c r="L22" s="25" t="str">
        <f t="shared" si="14"/>
        <v/>
      </c>
      <c r="M22" s="35" t="str">
        <f t="shared" si="14"/>
        <v/>
      </c>
      <c r="N22" s="25" t="str">
        <f t="shared" si="14"/>
        <v/>
      </c>
      <c r="O22" s="25" t="str">
        <f t="shared" si="14"/>
        <v/>
      </c>
      <c r="P22" s="25" t="str">
        <f t="shared" si="14"/>
        <v/>
      </c>
      <c r="Q22" s="16" t="str">
        <f t="shared" si="14"/>
        <v/>
      </c>
      <c r="R22" s="16" t="str">
        <f t="shared" si="14"/>
        <v/>
      </c>
      <c r="S22" s="25" t="str">
        <f t="shared" si="14"/>
        <v/>
      </c>
      <c r="T22" s="25" t="str">
        <f t="shared" si="14"/>
        <v/>
      </c>
      <c r="U22" s="35" t="str">
        <f t="shared" si="14"/>
        <v/>
      </c>
      <c r="V22" s="25" t="str">
        <f t="shared" si="14"/>
        <v/>
      </c>
      <c r="W22" s="35" t="str">
        <f t="shared" si="14"/>
        <v/>
      </c>
      <c r="X22" s="25" t="str">
        <f t="shared" si="14"/>
        <v/>
      </c>
      <c r="Y22" s="25" t="str">
        <f t="shared" si="14"/>
        <v/>
      </c>
      <c r="Z22" s="35" t="str">
        <f t="shared" si="14"/>
        <v/>
      </c>
      <c r="AA22" s="17" t="str">
        <f t="shared" si="14"/>
        <v/>
      </c>
      <c r="AB22" s="16" t="str">
        <f t="shared" si="14"/>
        <v/>
      </c>
      <c r="AC22" s="25" t="str">
        <f t="shared" si="14"/>
        <v/>
      </c>
      <c r="AD22" s="25" t="str">
        <f t="shared" si="14"/>
        <v/>
      </c>
      <c r="AE22" s="35" t="str">
        <f t="shared" si="14"/>
        <v/>
      </c>
      <c r="AF22" s="35" t="str">
        <f t="shared" si="14"/>
        <v/>
      </c>
      <c r="AG22" s="35" t="str">
        <f t="shared" si="14"/>
        <v/>
      </c>
      <c r="AH22" s="26" t="str">
        <f t="shared" si="14"/>
        <v/>
      </c>
      <c r="AO22" s="179"/>
      <c r="AP22" s="180"/>
      <c r="AQ22" s="174"/>
      <c r="AR22" s="111"/>
      <c r="AS22" s="112"/>
      <c r="AT22" s="112"/>
      <c r="AU22" s="112"/>
      <c r="AV22" s="112"/>
      <c r="AW22" s="113"/>
      <c r="AZ22" s="212"/>
      <c r="BA22" s="201"/>
      <c r="BB22" s="201"/>
      <c r="BC22" s="202"/>
    </row>
    <row r="23" spans="2:55" ht="12.95" customHeight="1">
      <c r="B23" s="154"/>
      <c r="C23" s="157" t="s">
        <v>0</v>
      </c>
      <c r="D23" s="17" t="str">
        <f t="shared" ref="D23:AH23" si="15">IF(AND(D$12=1,$AR$23&gt;0,COUNTIF(D$63:D$84,$AR$23)&lt;1),$AR$23,IF(AND(D$12=2,$AS$23&gt;0,COUNTIF(D$63:D$84,$AS$23)&lt;1),$AS$23,IF(AND(D$12=3,$AT$23&gt;0,COUNTIF(D$63:D$84,$AT$23)&lt;1),$AT$23,IF(AND(D$12=4,$AU$23&gt;0,COUNTIF(D$63:D$84,$AU$23)&lt;1),$AU$23,IF(AND(D$12=5,$AV$23&gt;0,COUNTIF(D$63:D$84,$AV$23)&lt;1),$AV$23,IF(AND(D$12=6,$AW$23&gt;0,COUNTIF(D$63:D$84,$AW$23)&lt;1),$AW$23,""))))))</f>
        <v/>
      </c>
      <c r="E23" s="17" t="str">
        <f t="shared" si="15"/>
        <v/>
      </c>
      <c r="F23" s="17" t="str">
        <f t="shared" si="15"/>
        <v/>
      </c>
      <c r="G23" s="17" t="str">
        <f t="shared" si="15"/>
        <v/>
      </c>
      <c r="H23" s="36" t="str">
        <f t="shared" si="15"/>
        <v/>
      </c>
      <c r="I23" s="16" t="str">
        <f t="shared" si="15"/>
        <v/>
      </c>
      <c r="J23" s="17" t="str">
        <f t="shared" si="15"/>
        <v/>
      </c>
      <c r="K23" s="18" t="str">
        <f t="shared" si="15"/>
        <v/>
      </c>
      <c r="L23" s="17" t="str">
        <f t="shared" si="15"/>
        <v/>
      </c>
      <c r="M23" s="18" t="str">
        <f t="shared" si="15"/>
        <v/>
      </c>
      <c r="N23" s="17" t="str">
        <f t="shared" si="15"/>
        <v/>
      </c>
      <c r="O23" s="17" t="str">
        <f t="shared" si="15"/>
        <v/>
      </c>
      <c r="P23" s="17" t="str">
        <f t="shared" si="15"/>
        <v/>
      </c>
      <c r="Q23" s="36" t="str">
        <f t="shared" si="15"/>
        <v/>
      </c>
      <c r="R23" s="36" t="str">
        <f t="shared" si="15"/>
        <v/>
      </c>
      <c r="S23" s="16" t="str">
        <f t="shared" si="15"/>
        <v/>
      </c>
      <c r="T23" s="17" t="str">
        <f t="shared" si="15"/>
        <v/>
      </c>
      <c r="U23" s="18" t="str">
        <f t="shared" si="15"/>
        <v/>
      </c>
      <c r="V23" s="17" t="str">
        <f t="shared" si="15"/>
        <v/>
      </c>
      <c r="W23" s="18" t="str">
        <f t="shared" si="15"/>
        <v/>
      </c>
      <c r="X23" s="17" t="str">
        <f t="shared" si="15"/>
        <v/>
      </c>
      <c r="Y23" s="17" t="str">
        <f t="shared" si="15"/>
        <v/>
      </c>
      <c r="Z23" s="18" t="str">
        <f t="shared" si="15"/>
        <v/>
      </c>
      <c r="AA23" s="37" t="str">
        <f t="shared" si="15"/>
        <v/>
      </c>
      <c r="AB23" s="23" t="str">
        <f t="shared" si="15"/>
        <v/>
      </c>
      <c r="AC23" s="16" t="str">
        <f t="shared" si="15"/>
        <v/>
      </c>
      <c r="AD23" s="17" t="str">
        <f t="shared" si="15"/>
        <v/>
      </c>
      <c r="AE23" s="18" t="str">
        <f t="shared" si="15"/>
        <v/>
      </c>
      <c r="AF23" s="18" t="str">
        <f t="shared" si="15"/>
        <v/>
      </c>
      <c r="AG23" s="18" t="str">
        <f t="shared" si="15"/>
        <v/>
      </c>
      <c r="AH23" s="22" t="str">
        <f t="shared" si="15"/>
        <v/>
      </c>
      <c r="AO23" s="175" t="s">
        <v>33</v>
      </c>
      <c r="AP23" s="176"/>
      <c r="AQ23" s="199" t="s">
        <v>13</v>
      </c>
      <c r="AR23" s="119"/>
      <c r="AS23" s="116"/>
      <c r="AT23" s="116"/>
      <c r="AU23" s="116"/>
      <c r="AV23" s="116"/>
      <c r="AW23" s="117"/>
      <c r="AZ23" s="212"/>
      <c r="BA23" s="201"/>
      <c r="BB23" s="201"/>
      <c r="BC23" s="202"/>
    </row>
    <row r="24" spans="2:55" ht="12.95" customHeight="1">
      <c r="B24" s="154"/>
      <c r="C24" s="157"/>
      <c r="D24" s="28" t="str">
        <f t="shared" ref="D24:AH24" si="16">IF(AND(D$12=1,$AR$24&gt;0,COUNTIF(D$63:D$84,$AR$24)&lt;1),$AR$24,IF(AND(D$12=2,$AS$24&gt;0,COUNTIF(D$63:D$84,$AS$24)&lt;1),$AS$24,IF(AND(D$12=3,$AT$24&gt;0,COUNTIF(D$63:D$84,$AT$24)&lt;1),$AT$24,IF(AND(D$12=4,$AU$24&gt;0,COUNTIF(D$63:D$84,$AU$24)&lt;1),$AU$24,IF(AND(D$12=5,$AV$24&gt;0,COUNTIF(D$63:D$84,$AV$24)&lt;1),$AV$24,IF(AND(D$12=6,$AW$24&gt;0,COUNTIF(D$63:D$84,$AW$24)&lt;1),$AW$24,""))))))</f>
        <v/>
      </c>
      <c r="E24" s="28" t="str">
        <f t="shared" si="16"/>
        <v/>
      </c>
      <c r="F24" s="28" t="str">
        <f t="shared" si="16"/>
        <v/>
      </c>
      <c r="G24" s="28" t="str">
        <f t="shared" si="16"/>
        <v/>
      </c>
      <c r="H24" s="29" t="str">
        <f t="shared" si="16"/>
        <v/>
      </c>
      <c r="I24" s="29" t="str">
        <f t="shared" si="16"/>
        <v/>
      </c>
      <c r="J24" s="28" t="str">
        <f t="shared" si="16"/>
        <v/>
      </c>
      <c r="K24" s="28" t="str">
        <f t="shared" si="16"/>
        <v/>
      </c>
      <c r="L24" s="28" t="str">
        <f t="shared" si="16"/>
        <v/>
      </c>
      <c r="M24" s="28" t="str">
        <f t="shared" si="16"/>
        <v/>
      </c>
      <c r="N24" s="28" t="str">
        <f t="shared" si="16"/>
        <v/>
      </c>
      <c r="O24" s="28" t="str">
        <f t="shared" si="16"/>
        <v/>
      </c>
      <c r="P24" s="28" t="str">
        <f t="shared" si="16"/>
        <v/>
      </c>
      <c r="Q24" s="29" t="str">
        <f t="shared" si="16"/>
        <v/>
      </c>
      <c r="R24" s="29" t="str">
        <f t="shared" si="16"/>
        <v/>
      </c>
      <c r="S24" s="29" t="str">
        <f t="shared" si="16"/>
        <v/>
      </c>
      <c r="T24" s="28" t="str">
        <f t="shared" si="16"/>
        <v/>
      </c>
      <c r="U24" s="28" t="str">
        <f t="shared" si="16"/>
        <v/>
      </c>
      <c r="V24" s="28" t="str">
        <f t="shared" si="16"/>
        <v/>
      </c>
      <c r="W24" s="28" t="str">
        <f t="shared" si="16"/>
        <v/>
      </c>
      <c r="X24" s="28" t="str">
        <f t="shared" si="16"/>
        <v/>
      </c>
      <c r="Y24" s="28" t="str">
        <f t="shared" si="16"/>
        <v/>
      </c>
      <c r="Z24" s="30" t="str">
        <f t="shared" si="16"/>
        <v/>
      </c>
      <c r="AA24" s="30" t="str">
        <f t="shared" si="16"/>
        <v/>
      </c>
      <c r="AB24" s="30" t="str">
        <f t="shared" si="16"/>
        <v/>
      </c>
      <c r="AC24" s="28" t="str">
        <f t="shared" si="16"/>
        <v/>
      </c>
      <c r="AD24" s="28" t="str">
        <f t="shared" si="16"/>
        <v/>
      </c>
      <c r="AE24" s="28" t="str">
        <f t="shared" si="16"/>
        <v/>
      </c>
      <c r="AF24" s="30" t="str">
        <f t="shared" si="16"/>
        <v/>
      </c>
      <c r="AG24" s="30" t="str">
        <f t="shared" si="16"/>
        <v/>
      </c>
      <c r="AH24" s="31" t="str">
        <f t="shared" si="16"/>
        <v/>
      </c>
      <c r="AJ24" s="126" t="str">
        <f>IF($BA$15="","",$BA$15)</f>
        <v/>
      </c>
      <c r="AK24" s="126" t="str">
        <f>IF($BA$15="","",COUNTIF($D$12:$AH$62,$AJ$24))</f>
        <v/>
      </c>
      <c r="AO24" s="177"/>
      <c r="AP24" s="178"/>
      <c r="AQ24" s="173"/>
      <c r="AR24" s="114"/>
      <c r="AS24" s="109"/>
      <c r="AT24" s="109"/>
      <c r="AU24" s="109"/>
      <c r="AV24" s="109"/>
      <c r="AW24" s="115"/>
      <c r="AZ24" s="212"/>
      <c r="BA24" s="201"/>
      <c r="BB24" s="201"/>
      <c r="BC24" s="202"/>
    </row>
    <row r="25" spans="2:55" ht="12.95" customHeight="1">
      <c r="B25" s="154"/>
      <c r="C25" s="157"/>
      <c r="D25" s="17" t="str">
        <f t="shared" ref="D25:AH25" si="17">IF(AND(D$12=1,$AR$27&gt;0,COUNTIF(D$63:D$84,$AR$27)&lt;1),$AR$27,IF(AND(D$12=2,$AS$27&gt;0,COUNTIF(D$63:D$84,$AS$27)&lt;1),$AS$27,IF(AND(D$12=3,$AT$27&gt;0,COUNTIF(D$63:D$84,$AT$27)&lt;1),$AT$27,IF(AND(D$12=4,$AU$27&gt;0,COUNTIF(D$63:D$84,$AU$27)&lt;1),$AU$27,IF(AND(D$12=5,$AV$27&gt;0,COUNTIF(D$63:D$84,$AV$27)&lt;1),$AV$27,IF(AND(D$12=6,$AW$27&gt;0,COUNTIF(D$63:D$84,$AW$27)&lt;1),$AW$27,""))))))</f>
        <v/>
      </c>
      <c r="E25" s="17" t="str">
        <f t="shared" si="17"/>
        <v/>
      </c>
      <c r="F25" s="17" t="str">
        <f t="shared" si="17"/>
        <v/>
      </c>
      <c r="G25" s="17" t="str">
        <f t="shared" si="17"/>
        <v/>
      </c>
      <c r="H25" s="16" t="str">
        <f t="shared" si="17"/>
        <v/>
      </c>
      <c r="I25" s="16" t="str">
        <f t="shared" si="17"/>
        <v/>
      </c>
      <c r="J25" s="17" t="str">
        <f t="shared" si="17"/>
        <v/>
      </c>
      <c r="K25" s="18" t="str">
        <f t="shared" si="17"/>
        <v/>
      </c>
      <c r="L25" s="17" t="str">
        <f t="shared" si="17"/>
        <v/>
      </c>
      <c r="M25" s="18" t="str">
        <f t="shared" si="17"/>
        <v/>
      </c>
      <c r="N25" s="17" t="str">
        <f t="shared" si="17"/>
        <v/>
      </c>
      <c r="O25" s="17" t="str">
        <f t="shared" si="17"/>
        <v/>
      </c>
      <c r="P25" s="27" t="str">
        <f t="shared" si="17"/>
        <v/>
      </c>
      <c r="Q25" s="16" t="str">
        <f t="shared" si="17"/>
        <v/>
      </c>
      <c r="R25" s="16" t="str">
        <f t="shared" si="17"/>
        <v/>
      </c>
      <c r="S25" s="16" t="str">
        <f t="shared" si="17"/>
        <v/>
      </c>
      <c r="T25" s="17" t="str">
        <f t="shared" si="17"/>
        <v/>
      </c>
      <c r="U25" s="18" t="str">
        <f t="shared" si="17"/>
        <v/>
      </c>
      <c r="V25" s="17" t="str">
        <f t="shared" si="17"/>
        <v/>
      </c>
      <c r="W25" s="18" t="str">
        <f t="shared" si="17"/>
        <v/>
      </c>
      <c r="X25" s="17" t="str">
        <f t="shared" si="17"/>
        <v/>
      </c>
      <c r="Y25" s="17" t="str">
        <f t="shared" si="17"/>
        <v/>
      </c>
      <c r="Z25" s="27" t="str">
        <f t="shared" si="17"/>
        <v/>
      </c>
      <c r="AA25" s="16" t="str">
        <f t="shared" si="17"/>
        <v/>
      </c>
      <c r="AB25" s="16" t="str">
        <f t="shared" si="17"/>
        <v/>
      </c>
      <c r="AC25" s="17" t="str">
        <f t="shared" si="17"/>
        <v/>
      </c>
      <c r="AD25" s="17" t="str">
        <f t="shared" si="17"/>
        <v/>
      </c>
      <c r="AE25" s="18" t="str">
        <f t="shared" si="17"/>
        <v/>
      </c>
      <c r="AF25" s="18" t="str">
        <f t="shared" si="17"/>
        <v/>
      </c>
      <c r="AG25" s="18" t="str">
        <f t="shared" si="17"/>
        <v/>
      </c>
      <c r="AH25" s="22" t="str">
        <f t="shared" si="17"/>
        <v/>
      </c>
      <c r="AO25" s="177"/>
      <c r="AP25" s="178"/>
      <c r="AQ25" s="173"/>
      <c r="AR25" s="120"/>
      <c r="AS25" s="121"/>
      <c r="AT25" s="121"/>
      <c r="AU25" s="121"/>
      <c r="AV25" s="121"/>
      <c r="AW25" s="122"/>
      <c r="AZ25" s="212"/>
      <c r="BA25" s="201"/>
      <c r="BB25" s="201"/>
      <c r="BC25" s="202"/>
    </row>
    <row r="26" spans="2:55" ht="12.95" customHeight="1">
      <c r="B26" s="154"/>
      <c r="C26" s="157"/>
      <c r="D26" s="28" t="str">
        <f t="shared" ref="D26:AH26" si="18">IF(AND(D$12=1,$AR$28&gt;0,COUNTIF(D$63:D$84,$AR$28)&lt;1),$AR$28,IF(AND(D$12=2,$AS$28&gt;0,COUNTIF(D$63:D$84,$AS$28)&lt;1),$AS$28,IF(AND(D$12=3,$AT$25&gt;0,COUNTIF(D$63:D$84,$AT$25)&lt;1),$AT$25,IF(AND(D$12=4,$AU$28&gt;0,COUNTIF(D$63:D$84,$AU$28)&lt;1),$AU$28,IF(AND(D$12=5,$AV$28&gt;0,COUNTIF(D$63:D$84,$AV$28)&lt;1),$AV$28,IF(AND(D$12=6,$AW$28&gt;0,COUNTIF(D$63:D$84,$AW$28)&lt;1),$AW$28,""))))))</f>
        <v/>
      </c>
      <c r="E26" s="28" t="str">
        <f t="shared" si="18"/>
        <v/>
      </c>
      <c r="F26" s="28" t="str">
        <f t="shared" si="18"/>
        <v/>
      </c>
      <c r="G26" s="28" t="str">
        <f t="shared" si="18"/>
        <v/>
      </c>
      <c r="H26" s="29" t="str">
        <f t="shared" si="18"/>
        <v/>
      </c>
      <c r="I26" s="29" t="str">
        <f t="shared" si="18"/>
        <v/>
      </c>
      <c r="J26" s="28" t="str">
        <f t="shared" si="18"/>
        <v/>
      </c>
      <c r="K26" s="28" t="str">
        <f t="shared" si="18"/>
        <v/>
      </c>
      <c r="L26" s="28" t="str">
        <f t="shared" si="18"/>
        <v/>
      </c>
      <c r="M26" s="28" t="str">
        <f t="shared" si="18"/>
        <v/>
      </c>
      <c r="N26" s="28" t="str">
        <f t="shared" si="18"/>
        <v/>
      </c>
      <c r="O26" s="28" t="str">
        <f t="shared" si="18"/>
        <v/>
      </c>
      <c r="P26" s="28" t="str">
        <f t="shared" si="18"/>
        <v/>
      </c>
      <c r="Q26" s="29" t="str">
        <f t="shared" si="18"/>
        <v/>
      </c>
      <c r="R26" s="29" t="str">
        <f t="shared" si="18"/>
        <v/>
      </c>
      <c r="S26" s="29" t="str">
        <f t="shared" si="18"/>
        <v/>
      </c>
      <c r="T26" s="28" t="str">
        <f t="shared" si="18"/>
        <v/>
      </c>
      <c r="U26" s="28" t="str">
        <f t="shared" si="18"/>
        <v/>
      </c>
      <c r="V26" s="28" t="str">
        <f t="shared" si="18"/>
        <v/>
      </c>
      <c r="W26" s="28" t="str">
        <f t="shared" si="18"/>
        <v/>
      </c>
      <c r="X26" s="28" t="str">
        <f t="shared" si="18"/>
        <v/>
      </c>
      <c r="Y26" s="28" t="str">
        <f t="shared" si="18"/>
        <v/>
      </c>
      <c r="Z26" s="30" t="str">
        <f t="shared" si="18"/>
        <v/>
      </c>
      <c r="AA26" s="30" t="str">
        <f t="shared" si="18"/>
        <v/>
      </c>
      <c r="AB26" s="30" t="str">
        <f t="shared" si="18"/>
        <v/>
      </c>
      <c r="AC26" s="28" t="str">
        <f t="shared" si="18"/>
        <v/>
      </c>
      <c r="AD26" s="28" t="str">
        <f t="shared" si="18"/>
        <v/>
      </c>
      <c r="AE26" s="28" t="str">
        <f t="shared" si="18"/>
        <v/>
      </c>
      <c r="AF26" s="30" t="str">
        <f t="shared" si="18"/>
        <v/>
      </c>
      <c r="AG26" s="30" t="str">
        <f t="shared" si="18"/>
        <v/>
      </c>
      <c r="AH26" s="31" t="str">
        <f t="shared" si="18"/>
        <v/>
      </c>
      <c r="AJ26" s="126" t="str">
        <f>IF($BA$17="","",$BA$17)</f>
        <v/>
      </c>
      <c r="AK26" s="126" t="str">
        <f>IF($BA$17="","",COUNTIF($D$12:$AH$62,$AJ$26))</f>
        <v/>
      </c>
      <c r="AO26" s="177"/>
      <c r="AP26" s="178"/>
      <c r="AQ26" s="173"/>
      <c r="AR26" s="114"/>
      <c r="AS26" s="109"/>
      <c r="AT26" s="109"/>
      <c r="AU26" s="109"/>
      <c r="AV26" s="109"/>
      <c r="AW26" s="115"/>
      <c r="AZ26" s="212"/>
      <c r="BA26" s="201"/>
      <c r="BB26" s="201"/>
      <c r="BC26" s="202"/>
    </row>
    <row r="27" spans="2:55" ht="12.95" customHeight="1">
      <c r="B27" s="154"/>
      <c r="C27" s="157"/>
      <c r="D27" s="27" t="str">
        <f t="shared" ref="D27:AH27" si="19">IF(AND(D$12=1,$AR$29&gt;0,COUNTIF(D$63:D$84,$AR$29)&lt;1),$AR$29,IF(AND(D$12=2,$AS$29&gt;0,COUNTIF(D$63:D$84,$AS$29)&lt;1),$AS$29,IF(AND(D$12=3,$AT$29&gt;0,COUNTIF(D$63:D$84,$AT$29)&lt;1),$AT$29,IF(AND(D$12=4,$AU$29&gt;0,COUNTIF(D$63:D$84,$AU$29)&lt;1),$AU$29,IF(AND(D$12=5,$AV$29&gt;0,COUNTIF(D$63:D$84,$AV$29)&lt;1),$AV$29,IF(AND(D$12=6,$AW$29&gt;0,COUNTIF(D$63:D$84,$AW$29)&lt;1),$AW$29,""))))))</f>
        <v/>
      </c>
      <c r="E27" s="27" t="str">
        <f t="shared" si="19"/>
        <v/>
      </c>
      <c r="F27" s="27" t="str">
        <f t="shared" si="19"/>
        <v/>
      </c>
      <c r="G27" s="27" t="str">
        <f t="shared" si="19"/>
        <v/>
      </c>
      <c r="H27" s="32" t="str">
        <f t="shared" si="19"/>
        <v/>
      </c>
      <c r="I27" s="32" t="str">
        <f t="shared" si="19"/>
        <v/>
      </c>
      <c r="J27" s="27" t="str">
        <f t="shared" si="19"/>
        <v/>
      </c>
      <c r="K27" s="17" t="str">
        <f t="shared" si="19"/>
        <v/>
      </c>
      <c r="L27" s="18" t="str">
        <f t="shared" si="19"/>
        <v/>
      </c>
      <c r="M27" s="33" t="str">
        <f t="shared" si="19"/>
        <v/>
      </c>
      <c r="N27" s="27" t="str">
        <f t="shared" si="19"/>
        <v/>
      </c>
      <c r="O27" s="32" t="str">
        <f t="shared" si="19"/>
        <v/>
      </c>
      <c r="P27" s="27" t="str">
        <f t="shared" si="19"/>
        <v/>
      </c>
      <c r="Q27" s="32" t="str">
        <f t="shared" si="19"/>
        <v/>
      </c>
      <c r="R27" s="32" t="str">
        <f t="shared" si="19"/>
        <v/>
      </c>
      <c r="S27" s="32" t="str">
        <f t="shared" si="19"/>
        <v/>
      </c>
      <c r="T27" s="27" t="str">
        <f t="shared" si="19"/>
        <v/>
      </c>
      <c r="U27" s="17" t="str">
        <f t="shared" si="19"/>
        <v/>
      </c>
      <c r="V27" s="18" t="str">
        <f t="shared" si="19"/>
        <v/>
      </c>
      <c r="W27" s="33" t="str">
        <f t="shared" si="19"/>
        <v/>
      </c>
      <c r="X27" s="27" t="str">
        <f t="shared" si="19"/>
        <v/>
      </c>
      <c r="Y27" s="32" t="str">
        <f t="shared" si="19"/>
        <v/>
      </c>
      <c r="Z27" s="33" t="str">
        <f t="shared" si="19"/>
        <v/>
      </c>
      <c r="AA27" s="33" t="str">
        <f t="shared" si="19"/>
        <v/>
      </c>
      <c r="AB27" s="33" t="str">
        <f t="shared" si="19"/>
        <v/>
      </c>
      <c r="AC27" s="27" t="str">
        <f t="shared" si="19"/>
        <v/>
      </c>
      <c r="AD27" s="27" t="str">
        <f t="shared" si="19"/>
        <v/>
      </c>
      <c r="AE27" s="17" t="str">
        <f t="shared" si="19"/>
        <v/>
      </c>
      <c r="AF27" s="18" t="str">
        <f t="shared" si="19"/>
        <v/>
      </c>
      <c r="AG27" s="18" t="str">
        <f t="shared" si="19"/>
        <v/>
      </c>
      <c r="AH27" s="34" t="str">
        <f t="shared" si="19"/>
        <v/>
      </c>
      <c r="AO27" s="177"/>
      <c r="AP27" s="178"/>
      <c r="AQ27" s="173" t="s">
        <v>34</v>
      </c>
      <c r="AR27" s="120"/>
      <c r="AS27" s="121"/>
      <c r="AT27" s="121"/>
      <c r="AU27" s="121"/>
      <c r="AV27" s="121"/>
      <c r="AW27" s="122"/>
      <c r="AZ27" s="212"/>
      <c r="BA27" s="201"/>
      <c r="BB27" s="201"/>
      <c r="BC27" s="202"/>
    </row>
    <row r="28" spans="2:55" ht="12.95" customHeight="1" thickBot="1">
      <c r="B28" s="152"/>
      <c r="C28" s="158"/>
      <c r="D28" s="38" t="str">
        <f t="shared" ref="D28:AH28" si="20">IF(AND(D$12=1,$AR$30&gt;0,COUNTIF(D$63:D$84,$AR$30)&lt;1),$AR$30,IF(AND(D$12=2,$AS$30&gt;0,COUNTIF(D$63:D$84,$AS$30)&lt;1),$AS$30,IF(AND(D$12=3,$AT$30&gt;0,COUNTIF(D$63:D$84,$AT$30)&lt;1),$AT$30,IF(AND(D$12=4,$AU$30&gt;0,COUNTIF(D$63:D$84,$AU$30)&lt;1),$AU$30,IF(AND(D$12=5,$AV$30&gt;0,COUNTIF(D$63:D$84,$AV$30)&lt;1),$AV$30,IF(AND(D$12=6,$AW$30&gt;0,COUNTIF(D$63:D$84,$AW$30)&lt;1),$AW$30,""))))))</f>
        <v/>
      </c>
      <c r="E28" s="38" t="str">
        <f t="shared" si="20"/>
        <v/>
      </c>
      <c r="F28" s="38" t="str">
        <f t="shared" si="20"/>
        <v/>
      </c>
      <c r="G28" s="38" t="str">
        <f t="shared" si="20"/>
        <v/>
      </c>
      <c r="H28" s="39" t="str">
        <f t="shared" si="20"/>
        <v/>
      </c>
      <c r="I28" s="39" t="str">
        <f t="shared" si="20"/>
        <v/>
      </c>
      <c r="J28" s="38" t="str">
        <f t="shared" si="20"/>
        <v/>
      </c>
      <c r="K28" s="40" t="str">
        <f t="shared" si="20"/>
        <v/>
      </c>
      <c r="L28" s="38" t="str">
        <f t="shared" si="20"/>
        <v/>
      </c>
      <c r="M28" s="40" t="str">
        <f t="shared" si="20"/>
        <v/>
      </c>
      <c r="N28" s="38" t="str">
        <f t="shared" si="20"/>
        <v/>
      </c>
      <c r="O28" s="38" t="str">
        <f t="shared" si="20"/>
        <v/>
      </c>
      <c r="P28" s="38" t="str">
        <f t="shared" si="20"/>
        <v/>
      </c>
      <c r="Q28" s="39" t="str">
        <f t="shared" si="20"/>
        <v/>
      </c>
      <c r="R28" s="39" t="str">
        <f t="shared" si="20"/>
        <v/>
      </c>
      <c r="S28" s="39" t="str">
        <f t="shared" si="20"/>
        <v/>
      </c>
      <c r="T28" s="38" t="str">
        <f t="shared" si="20"/>
        <v/>
      </c>
      <c r="U28" s="40" t="str">
        <f t="shared" si="20"/>
        <v/>
      </c>
      <c r="V28" s="38" t="str">
        <f t="shared" si="20"/>
        <v/>
      </c>
      <c r="W28" s="40" t="str">
        <f t="shared" si="20"/>
        <v/>
      </c>
      <c r="X28" s="38" t="str">
        <f t="shared" si="20"/>
        <v/>
      </c>
      <c r="Y28" s="38" t="str">
        <f t="shared" si="20"/>
        <v/>
      </c>
      <c r="Z28" s="40" t="str">
        <f t="shared" si="20"/>
        <v/>
      </c>
      <c r="AA28" s="40" t="str">
        <f t="shared" si="20"/>
        <v/>
      </c>
      <c r="AB28" s="40" t="str">
        <f t="shared" si="20"/>
        <v/>
      </c>
      <c r="AC28" s="38" t="str">
        <f t="shared" si="20"/>
        <v/>
      </c>
      <c r="AD28" s="38" t="str">
        <f t="shared" si="20"/>
        <v/>
      </c>
      <c r="AE28" s="40" t="str">
        <f t="shared" si="20"/>
        <v/>
      </c>
      <c r="AF28" s="40" t="str">
        <f t="shared" si="20"/>
        <v/>
      </c>
      <c r="AG28" s="40" t="str">
        <f t="shared" si="20"/>
        <v/>
      </c>
      <c r="AH28" s="41" t="str">
        <f t="shared" si="20"/>
        <v/>
      </c>
      <c r="AO28" s="177"/>
      <c r="AP28" s="178"/>
      <c r="AQ28" s="173"/>
      <c r="AR28" s="114"/>
      <c r="AS28" s="109"/>
      <c r="AT28" s="109"/>
      <c r="AU28" s="109"/>
      <c r="AV28" s="109"/>
      <c r="AW28" s="115"/>
      <c r="AZ28" s="212"/>
      <c r="BA28" s="201"/>
      <c r="BB28" s="201"/>
      <c r="BC28" s="202"/>
    </row>
    <row r="29" spans="2:55" ht="12.95" customHeight="1" thickTop="1">
      <c r="B29" s="150" t="s">
        <v>7</v>
      </c>
      <c r="C29" s="79" t="s">
        <v>12</v>
      </c>
      <c r="D29" s="17">
        <f t="shared" ref="D29:AH29" si="21">IF(D12=5,4,IF(D12=4,3,IF(D12=3,2,IF(D12=2,1,IF(D12=1,5,"")))))</f>
        <v>4</v>
      </c>
      <c r="E29" s="17">
        <f t="shared" si="21"/>
        <v>4</v>
      </c>
      <c r="F29" s="17">
        <f t="shared" si="21"/>
        <v>5</v>
      </c>
      <c r="G29" s="17">
        <f t="shared" si="21"/>
        <v>5</v>
      </c>
      <c r="H29" s="16">
        <f t="shared" si="21"/>
        <v>1</v>
      </c>
      <c r="I29" s="17">
        <f t="shared" si="21"/>
        <v>1</v>
      </c>
      <c r="J29" s="17">
        <f t="shared" si="21"/>
        <v>2</v>
      </c>
      <c r="K29" s="18">
        <f t="shared" si="21"/>
        <v>2</v>
      </c>
      <c r="L29" s="17">
        <f t="shared" si="21"/>
        <v>3</v>
      </c>
      <c r="M29" s="19">
        <f t="shared" si="21"/>
        <v>3</v>
      </c>
      <c r="N29" s="17">
        <f t="shared" si="21"/>
        <v>4</v>
      </c>
      <c r="O29" s="16">
        <f t="shared" si="21"/>
        <v>4</v>
      </c>
      <c r="P29" s="17">
        <f t="shared" si="21"/>
        <v>5</v>
      </c>
      <c r="Q29" s="16">
        <f t="shared" si="21"/>
        <v>5</v>
      </c>
      <c r="R29" s="20">
        <f t="shared" si="21"/>
        <v>1</v>
      </c>
      <c r="S29" s="16">
        <f t="shared" si="21"/>
        <v>1</v>
      </c>
      <c r="T29" s="18">
        <f t="shared" si="21"/>
        <v>2</v>
      </c>
      <c r="U29" s="18">
        <f t="shared" si="21"/>
        <v>2</v>
      </c>
      <c r="V29" s="17">
        <f t="shared" si="21"/>
        <v>3</v>
      </c>
      <c r="W29" s="19">
        <f t="shared" si="21"/>
        <v>3</v>
      </c>
      <c r="X29" s="17">
        <f t="shared" si="21"/>
        <v>4</v>
      </c>
      <c r="Y29" s="16">
        <f t="shared" si="21"/>
        <v>4</v>
      </c>
      <c r="Z29" s="18">
        <f t="shared" si="21"/>
        <v>5</v>
      </c>
      <c r="AA29" s="18">
        <f t="shared" si="21"/>
        <v>5</v>
      </c>
      <c r="AB29" s="18">
        <f t="shared" si="21"/>
        <v>1</v>
      </c>
      <c r="AC29" s="21">
        <f t="shared" si="21"/>
        <v>1</v>
      </c>
      <c r="AD29" s="17">
        <f t="shared" si="21"/>
        <v>2</v>
      </c>
      <c r="AE29" s="21">
        <f t="shared" si="21"/>
        <v>2</v>
      </c>
      <c r="AF29" s="18">
        <f t="shared" si="21"/>
        <v>3</v>
      </c>
      <c r="AG29" s="18">
        <f t="shared" si="21"/>
        <v>3</v>
      </c>
      <c r="AH29" s="22">
        <f t="shared" si="21"/>
        <v>4</v>
      </c>
      <c r="AO29" s="177"/>
      <c r="AP29" s="178"/>
      <c r="AQ29" s="173" t="s">
        <v>35</v>
      </c>
      <c r="AR29" s="120"/>
      <c r="AS29" s="121"/>
      <c r="AT29" s="121"/>
      <c r="AU29" s="121"/>
      <c r="AV29" s="121"/>
      <c r="AW29" s="122"/>
      <c r="AZ29" s="212"/>
      <c r="BA29" s="201"/>
      <c r="BB29" s="201"/>
      <c r="BC29" s="202"/>
    </row>
    <row r="30" spans="2:55" ht="12.95" customHeight="1" thickBot="1">
      <c r="B30" s="154"/>
      <c r="C30" s="155" t="s">
        <v>10</v>
      </c>
      <c r="D30" s="23" t="str">
        <f t="shared" ref="D30:AH30" si="22">IF(AND(D$29=1,$AR$13&gt;0,COUNTIF(D$63:D$84,$AR$13)&lt;1),$AR$13,IF(AND(D$29=2,$AS$13&gt;0,COUNTIF(D$63:D$84,$AS$13)&lt;1),$AS$13,IF(AND(D$29=3,$AT$13&gt;0,COUNTIF(D$63:D$84,$AT$13)&lt;1),$AT$13,IF(AND(D$29=4,$AU$13&gt;0,COUNTIF(D$63:D$84,$AU$13)&lt;1),$AU$13,IF(AND(D$29=5,$AV$13&gt;0,COUNTIF(D$63:D$84,$AV$13)&lt;1),$AV$13,IF(AND(D$29=6,$AW$13&gt;0,COUNTIF(D$63:D$84,$AW$13)&lt;1),$AW$13,""))))))</f>
        <v/>
      </c>
      <c r="E30" s="23" t="str">
        <f t="shared" si="22"/>
        <v/>
      </c>
      <c r="F30" s="23" t="str">
        <f t="shared" si="22"/>
        <v/>
      </c>
      <c r="G30" s="23" t="str">
        <f t="shared" si="22"/>
        <v/>
      </c>
      <c r="H30" s="23" t="str">
        <f t="shared" si="22"/>
        <v/>
      </c>
      <c r="I30" s="23" t="str">
        <f t="shared" si="22"/>
        <v/>
      </c>
      <c r="J30" s="23" t="str">
        <f t="shared" si="22"/>
        <v/>
      </c>
      <c r="K30" s="23" t="str">
        <f t="shared" si="22"/>
        <v/>
      </c>
      <c r="L30" s="23" t="str">
        <f t="shared" si="22"/>
        <v/>
      </c>
      <c r="M30" s="23" t="str">
        <f t="shared" si="22"/>
        <v/>
      </c>
      <c r="N30" s="23" t="str">
        <f t="shared" si="22"/>
        <v/>
      </c>
      <c r="O30" s="23" t="str">
        <f t="shared" si="22"/>
        <v/>
      </c>
      <c r="P30" s="23" t="str">
        <f t="shared" si="22"/>
        <v/>
      </c>
      <c r="Q30" s="23" t="str">
        <f t="shared" si="22"/>
        <v/>
      </c>
      <c r="R30" s="23" t="str">
        <f t="shared" si="22"/>
        <v/>
      </c>
      <c r="S30" s="23" t="str">
        <f t="shared" si="22"/>
        <v/>
      </c>
      <c r="T30" s="23" t="str">
        <f t="shared" si="22"/>
        <v/>
      </c>
      <c r="U30" s="23" t="str">
        <f t="shared" si="22"/>
        <v/>
      </c>
      <c r="V30" s="23" t="str">
        <f t="shared" si="22"/>
        <v/>
      </c>
      <c r="W30" s="23" t="str">
        <f t="shared" si="22"/>
        <v/>
      </c>
      <c r="X30" s="23" t="str">
        <f t="shared" si="22"/>
        <v/>
      </c>
      <c r="Y30" s="23" t="str">
        <f t="shared" si="22"/>
        <v/>
      </c>
      <c r="Z30" s="23" t="str">
        <f t="shared" si="22"/>
        <v/>
      </c>
      <c r="AA30" s="23" t="str">
        <f t="shared" si="22"/>
        <v/>
      </c>
      <c r="AB30" s="23" t="str">
        <f t="shared" si="22"/>
        <v/>
      </c>
      <c r="AC30" s="23" t="str">
        <f t="shared" si="22"/>
        <v/>
      </c>
      <c r="AD30" s="23" t="str">
        <f t="shared" si="22"/>
        <v/>
      </c>
      <c r="AE30" s="23" t="str">
        <f t="shared" si="22"/>
        <v/>
      </c>
      <c r="AF30" s="23" t="str">
        <f t="shared" si="22"/>
        <v/>
      </c>
      <c r="AG30" s="37" t="str">
        <f t="shared" si="22"/>
        <v/>
      </c>
      <c r="AH30" s="24" t="str">
        <f t="shared" si="22"/>
        <v/>
      </c>
      <c r="AO30" s="179"/>
      <c r="AP30" s="180"/>
      <c r="AQ30" s="174"/>
      <c r="AR30" s="111"/>
      <c r="AS30" s="112"/>
      <c r="AT30" s="112"/>
      <c r="AU30" s="112"/>
      <c r="AV30" s="112"/>
      <c r="AW30" s="113"/>
      <c r="AZ30" s="212"/>
      <c r="BA30" s="201"/>
      <c r="BB30" s="201"/>
      <c r="BC30" s="202"/>
    </row>
    <row r="31" spans="2:55" ht="12.95" customHeight="1">
      <c r="B31" s="154"/>
      <c r="C31" s="156"/>
      <c r="D31" s="25" t="str">
        <f t="shared" ref="D31:AH31" si="23">IF(AND(D$29=1,$AR$14&gt;0,COUNTIF(D$63:D$84,$AR$14)&lt;1),$AR$14,IF(AND(D$29=2,$AS$14&gt;0,COUNTIF(D$63:D$84,$AS$14)&lt;1),$AS$14,IF(AND(D$29=3,$AT$14&gt;0,COUNTIF(D$63:D$84,$AT$14)&lt;1),$AT$14,IF(AND(D$29=4,$AU$14&gt;0,COUNTIF(D$63:D$84,$AU$14)&lt;1),$AU$14,IF(AND(D$29=5,$AV$14&gt;0,COUNTIF(D$63:D$84,$AV$14)&lt;1),$AV$14,IF(AND(D$29=6,$AW$14&gt;0,COUNTIF(D$63:D$84,$AW$14)&lt;1),$AW$14,""))))))</f>
        <v/>
      </c>
      <c r="E31" s="25" t="str">
        <f t="shared" si="23"/>
        <v/>
      </c>
      <c r="F31" s="25" t="str">
        <f t="shared" si="23"/>
        <v/>
      </c>
      <c r="G31" s="25" t="str">
        <f t="shared" si="23"/>
        <v/>
      </c>
      <c r="H31" s="25" t="str">
        <f t="shared" si="23"/>
        <v/>
      </c>
      <c r="I31" s="25" t="str">
        <f t="shared" si="23"/>
        <v/>
      </c>
      <c r="J31" s="25" t="str">
        <f t="shared" si="23"/>
        <v/>
      </c>
      <c r="K31" s="25" t="str">
        <f t="shared" si="23"/>
        <v/>
      </c>
      <c r="L31" s="25" t="str">
        <f t="shared" si="23"/>
        <v/>
      </c>
      <c r="M31" s="25" t="str">
        <f t="shared" si="23"/>
        <v/>
      </c>
      <c r="N31" s="25" t="str">
        <f t="shared" si="23"/>
        <v/>
      </c>
      <c r="O31" s="25" t="str">
        <f t="shared" si="23"/>
        <v/>
      </c>
      <c r="P31" s="25" t="str">
        <f t="shared" si="23"/>
        <v/>
      </c>
      <c r="Q31" s="25" t="str">
        <f t="shared" si="23"/>
        <v/>
      </c>
      <c r="R31" s="25" t="str">
        <f t="shared" si="23"/>
        <v/>
      </c>
      <c r="S31" s="25" t="str">
        <f t="shared" si="23"/>
        <v/>
      </c>
      <c r="T31" s="25" t="str">
        <f t="shared" si="23"/>
        <v/>
      </c>
      <c r="U31" s="25" t="str">
        <f t="shared" si="23"/>
        <v/>
      </c>
      <c r="V31" s="25" t="str">
        <f t="shared" si="23"/>
        <v/>
      </c>
      <c r="W31" s="25" t="str">
        <f t="shared" si="23"/>
        <v/>
      </c>
      <c r="X31" s="25" t="str">
        <f t="shared" si="23"/>
        <v/>
      </c>
      <c r="Y31" s="25" t="str">
        <f t="shared" si="23"/>
        <v/>
      </c>
      <c r="Z31" s="25" t="str">
        <f t="shared" si="23"/>
        <v/>
      </c>
      <c r="AA31" s="25" t="str">
        <f t="shared" si="23"/>
        <v/>
      </c>
      <c r="AB31" s="25" t="str">
        <f t="shared" si="23"/>
        <v/>
      </c>
      <c r="AC31" s="25" t="str">
        <f t="shared" si="23"/>
        <v/>
      </c>
      <c r="AD31" s="25" t="str">
        <f t="shared" si="23"/>
        <v/>
      </c>
      <c r="AE31" s="25" t="str">
        <f t="shared" si="23"/>
        <v/>
      </c>
      <c r="AF31" s="25" t="str">
        <f t="shared" si="23"/>
        <v/>
      </c>
      <c r="AG31" s="35" t="str">
        <f t="shared" si="23"/>
        <v/>
      </c>
      <c r="AH31" s="26" t="str">
        <f t="shared" si="23"/>
        <v/>
      </c>
      <c r="AZ31" s="212"/>
      <c r="BA31" s="201"/>
      <c r="BB31" s="201"/>
      <c r="BC31" s="202"/>
    </row>
    <row r="32" spans="2:55" ht="12.95" customHeight="1">
      <c r="B32" s="154"/>
      <c r="C32" s="155" t="s">
        <v>42</v>
      </c>
      <c r="D32" s="17" t="str">
        <f t="shared" ref="D32:AH32" si="24">IF(AND(D$29=1,$AR$15&gt;0,COUNTIF(D$63:D$84,$AR$15)&lt;1),$AR$15,IF(AND(D$29=2,$AS$15&gt;0,COUNTIF(D$63:D$84,$AS$15)&lt;1),$AS$15,IF(AND(D$29=3,$AT$15&gt;0,COUNTIF(D$63:D$84,$AT$15)&lt;1),$AT$15,IF(AND(D$29=4,$AU$15&gt;0,COUNTIF(D$63:D$84,$AU$15)&lt;1),$AU$15,IF(AND(D$29=5,$AV$15&gt;0,COUNTIF(D$63:D$84,$AV$15)&lt;1),$AV$15,IF(AND(D$29=6,$AW$15&gt;0,COUNTIF(D$63:D$84,$AW$15)&lt;1),$AW$15,""))))))</f>
        <v/>
      </c>
      <c r="E32" s="17" t="str">
        <f t="shared" si="24"/>
        <v/>
      </c>
      <c r="F32" s="17" t="str">
        <f t="shared" si="24"/>
        <v/>
      </c>
      <c r="G32" s="17" t="str">
        <f t="shared" si="24"/>
        <v/>
      </c>
      <c r="H32" s="16" t="str">
        <f t="shared" si="24"/>
        <v/>
      </c>
      <c r="I32" s="17" t="str">
        <f t="shared" si="24"/>
        <v/>
      </c>
      <c r="J32" s="17" t="str">
        <f t="shared" si="24"/>
        <v/>
      </c>
      <c r="K32" s="27" t="str">
        <f t="shared" si="24"/>
        <v/>
      </c>
      <c r="L32" s="27" t="str">
        <f t="shared" si="24"/>
        <v/>
      </c>
      <c r="M32" s="19" t="str">
        <f t="shared" si="24"/>
        <v/>
      </c>
      <c r="N32" s="17" t="str">
        <f t="shared" si="24"/>
        <v/>
      </c>
      <c r="O32" s="17" t="str">
        <f t="shared" si="24"/>
        <v/>
      </c>
      <c r="P32" s="17" t="str">
        <f t="shared" si="24"/>
        <v/>
      </c>
      <c r="Q32" s="16" t="str">
        <f t="shared" si="24"/>
        <v/>
      </c>
      <c r="R32" s="16" t="str">
        <f t="shared" si="24"/>
        <v/>
      </c>
      <c r="S32" s="17" t="str">
        <f t="shared" si="24"/>
        <v/>
      </c>
      <c r="T32" s="17" t="str">
        <f t="shared" si="24"/>
        <v/>
      </c>
      <c r="U32" s="18" t="str">
        <f t="shared" si="24"/>
        <v/>
      </c>
      <c r="V32" s="17" t="str">
        <f t="shared" si="24"/>
        <v/>
      </c>
      <c r="W32" s="19" t="str">
        <f t="shared" si="24"/>
        <v/>
      </c>
      <c r="X32" s="17" t="str">
        <f t="shared" si="24"/>
        <v/>
      </c>
      <c r="Y32" s="17" t="str">
        <f t="shared" si="24"/>
        <v/>
      </c>
      <c r="Z32" s="18" t="str">
        <f t="shared" si="24"/>
        <v/>
      </c>
      <c r="AA32" s="18" t="str">
        <f t="shared" si="24"/>
        <v/>
      </c>
      <c r="AB32" s="18" t="str">
        <f t="shared" si="24"/>
        <v/>
      </c>
      <c r="AC32" s="17" t="str">
        <f t="shared" si="24"/>
        <v/>
      </c>
      <c r="AD32" s="17" t="str">
        <f t="shared" si="24"/>
        <v/>
      </c>
      <c r="AE32" s="18" t="str">
        <f t="shared" si="24"/>
        <v/>
      </c>
      <c r="AF32" s="18" t="str">
        <f t="shared" si="24"/>
        <v/>
      </c>
      <c r="AG32" s="18" t="str">
        <f t="shared" si="24"/>
        <v/>
      </c>
      <c r="AH32" s="22" t="str">
        <f t="shared" si="24"/>
        <v/>
      </c>
      <c r="AO32" s="159" t="s">
        <v>37</v>
      </c>
      <c r="AP32" s="160"/>
      <c r="AQ32" s="161"/>
      <c r="AS32" s="165"/>
      <c r="AZ32" s="212"/>
      <c r="BA32" s="201"/>
      <c r="BB32" s="201"/>
      <c r="BC32" s="202"/>
    </row>
    <row r="33" spans="2:55" ht="12.95" customHeight="1">
      <c r="B33" s="154"/>
      <c r="C33" s="157"/>
      <c r="D33" s="28" t="str">
        <f t="shared" ref="D33:AH33" si="25">IF(AND(D$29=1,$AR$16&gt;0,COUNTIF(D$63:D$84,$AR$16)&lt;1),$AR$16,IF(AND(D$29=2,$AS$16&gt;0,COUNTIF(D$63:D$84,$AS$16)&lt;1),$AS$16,IF(AND(D$29=3,$AT$16&gt;0,COUNTIF(D$63:D$84,$AT$16)&lt;1),$AT$16,IF(AND(D$29=4,$AU$16&gt;0,COUNTIF(D$63:D$84,$AU$16)&lt;1),$AU$16,IF(AND(D$29=5,$AV$16&gt;0,COUNTIF(D$63:D$84,$AV$16)&lt;1),$AV$16,IF(AND(D$29=6,$AW$16&gt;0,COUNTIF(D$63:D$84,$AW$16)&lt;1),$AW$16,""))))))</f>
        <v/>
      </c>
      <c r="E33" s="28" t="str">
        <f t="shared" si="25"/>
        <v/>
      </c>
      <c r="F33" s="28" t="str">
        <f t="shared" si="25"/>
        <v/>
      </c>
      <c r="G33" s="28" t="str">
        <f t="shared" si="25"/>
        <v/>
      </c>
      <c r="H33" s="29" t="str">
        <f t="shared" si="25"/>
        <v/>
      </c>
      <c r="I33" s="28" t="str">
        <f t="shared" si="25"/>
        <v/>
      </c>
      <c r="J33" s="28" t="str">
        <f t="shared" si="25"/>
        <v/>
      </c>
      <c r="K33" s="28" t="str">
        <f t="shared" si="25"/>
        <v/>
      </c>
      <c r="L33" s="28" t="str">
        <f t="shared" si="25"/>
        <v/>
      </c>
      <c r="M33" s="30" t="str">
        <f t="shared" si="25"/>
        <v/>
      </c>
      <c r="N33" s="28" t="str">
        <f t="shared" si="25"/>
        <v/>
      </c>
      <c r="O33" s="28" t="str">
        <f t="shared" si="25"/>
        <v/>
      </c>
      <c r="P33" s="28" t="str">
        <f t="shared" si="25"/>
        <v/>
      </c>
      <c r="Q33" s="29" t="str">
        <f t="shared" si="25"/>
        <v/>
      </c>
      <c r="R33" s="29" t="str">
        <f t="shared" si="25"/>
        <v/>
      </c>
      <c r="S33" s="28" t="str">
        <f t="shared" si="25"/>
        <v/>
      </c>
      <c r="T33" s="28" t="str">
        <f t="shared" si="25"/>
        <v/>
      </c>
      <c r="U33" s="28" t="str">
        <f t="shared" si="25"/>
        <v/>
      </c>
      <c r="V33" s="28" t="str">
        <f t="shared" si="25"/>
        <v/>
      </c>
      <c r="W33" s="30" t="str">
        <f t="shared" si="25"/>
        <v/>
      </c>
      <c r="X33" s="28" t="str">
        <f t="shared" si="25"/>
        <v/>
      </c>
      <c r="Y33" s="28" t="str">
        <f t="shared" si="25"/>
        <v/>
      </c>
      <c r="Z33" s="30" t="str">
        <f t="shared" si="25"/>
        <v/>
      </c>
      <c r="AA33" s="30" t="str">
        <f t="shared" si="25"/>
        <v/>
      </c>
      <c r="AB33" s="30" t="str">
        <f t="shared" si="25"/>
        <v/>
      </c>
      <c r="AC33" s="28" t="str">
        <f t="shared" si="25"/>
        <v/>
      </c>
      <c r="AD33" s="28" t="str">
        <f t="shared" si="25"/>
        <v/>
      </c>
      <c r="AE33" s="28" t="str">
        <f t="shared" si="25"/>
        <v/>
      </c>
      <c r="AF33" s="30" t="str">
        <f t="shared" si="25"/>
        <v/>
      </c>
      <c r="AG33" s="30" t="str">
        <f t="shared" si="25"/>
        <v/>
      </c>
      <c r="AH33" s="31" t="str">
        <f t="shared" si="25"/>
        <v/>
      </c>
      <c r="AO33" s="162"/>
      <c r="AP33" s="163"/>
      <c r="AQ33" s="164"/>
      <c r="AS33" s="166"/>
      <c r="AZ33" s="212"/>
      <c r="BA33" s="201"/>
      <c r="BB33" s="201"/>
      <c r="BC33" s="202"/>
    </row>
    <row r="34" spans="2:55" ht="12.95" customHeight="1">
      <c r="B34" s="154"/>
      <c r="C34" s="157"/>
      <c r="D34" s="17" t="str">
        <f t="shared" ref="D34:AH34" si="26">IF(AND(D$29=1,$AR$17&gt;0,COUNTIF(D$63:D$84,$AR$17)&lt;1),$AR$17,IF(AND(D$29=2,$AS$17&gt;0,COUNTIF(D$63:D$84,$AS$17)&lt;1),$AS$17,IF(AND(D$29=3,$AT$17&gt;0,COUNTIF(D$63:D$84,$AT$17)&lt;1),$AT$17,IF(AND(D$29=4,$AU$17&gt;0,COUNTIF(D$63:D$84,$AU$17)&lt;1),$AU$17,IF(AND(D$29=5,$AV$17&gt;0,COUNTIF(D$63:D$84,$AV$17)&lt;1),$AV$17,IF(AND(D$29=6,$AW$17&gt;0,COUNTIF(D$63:D$84,$AW$17)&lt;1),$AW$17,""))))))</f>
        <v/>
      </c>
      <c r="E34" s="17" t="str">
        <f t="shared" si="26"/>
        <v/>
      </c>
      <c r="F34" s="17" t="str">
        <f t="shared" si="26"/>
        <v/>
      </c>
      <c r="G34" s="17" t="str">
        <f t="shared" si="26"/>
        <v/>
      </c>
      <c r="H34" s="32" t="str">
        <f t="shared" si="26"/>
        <v/>
      </c>
      <c r="I34" s="17" t="str">
        <f t="shared" si="26"/>
        <v/>
      </c>
      <c r="J34" s="17" t="str">
        <f t="shared" si="26"/>
        <v/>
      </c>
      <c r="K34" s="18" t="str">
        <f t="shared" si="26"/>
        <v/>
      </c>
      <c r="L34" s="17" t="str">
        <f t="shared" si="26"/>
        <v/>
      </c>
      <c r="M34" s="18" t="str">
        <f t="shared" si="26"/>
        <v/>
      </c>
      <c r="N34" s="17" t="str">
        <f t="shared" si="26"/>
        <v/>
      </c>
      <c r="O34" s="17" t="str">
        <f t="shared" si="26"/>
        <v/>
      </c>
      <c r="P34" s="27" t="str">
        <f t="shared" si="26"/>
        <v/>
      </c>
      <c r="Q34" s="16" t="str">
        <f t="shared" si="26"/>
        <v/>
      </c>
      <c r="R34" s="16" t="str">
        <f t="shared" si="26"/>
        <v/>
      </c>
      <c r="S34" s="17" t="str">
        <f t="shared" si="26"/>
        <v/>
      </c>
      <c r="T34" s="17" t="str">
        <f t="shared" si="26"/>
        <v/>
      </c>
      <c r="U34" s="18" t="str">
        <f t="shared" si="26"/>
        <v/>
      </c>
      <c r="V34" s="17" t="str">
        <f t="shared" si="26"/>
        <v/>
      </c>
      <c r="W34" s="18" t="str">
        <f t="shared" si="26"/>
        <v/>
      </c>
      <c r="X34" s="17" t="str">
        <f t="shared" si="26"/>
        <v/>
      </c>
      <c r="Y34" s="17" t="str">
        <f t="shared" si="26"/>
        <v/>
      </c>
      <c r="Z34" s="27" t="str">
        <f t="shared" si="26"/>
        <v/>
      </c>
      <c r="AA34" s="32" t="str">
        <f t="shared" si="26"/>
        <v/>
      </c>
      <c r="AB34" s="32" t="str">
        <f t="shared" si="26"/>
        <v/>
      </c>
      <c r="AC34" s="17" t="str">
        <f t="shared" si="26"/>
        <v/>
      </c>
      <c r="AD34" s="17" t="str">
        <f t="shared" si="26"/>
        <v/>
      </c>
      <c r="AE34" s="18" t="str">
        <f t="shared" si="26"/>
        <v/>
      </c>
      <c r="AF34" s="17" t="str">
        <f t="shared" si="26"/>
        <v/>
      </c>
      <c r="AG34" s="18" t="str">
        <f t="shared" si="26"/>
        <v/>
      </c>
      <c r="AH34" s="22" t="str">
        <f t="shared" si="26"/>
        <v/>
      </c>
      <c r="AZ34" s="212"/>
      <c r="BA34" s="201"/>
      <c r="BB34" s="201"/>
      <c r="BC34" s="202"/>
    </row>
    <row r="35" spans="2:55" ht="12.95" customHeight="1">
      <c r="B35" s="154"/>
      <c r="C35" s="157"/>
      <c r="D35" s="28" t="str">
        <f t="shared" ref="D35:AH35" si="27">IF(AND(D$29=1,$AR$18&gt;0,COUNTIF(D$63:D$84,$AR$18)&lt;1),$AR$18,IF(AND(D$29=2,$AS$18&gt;0,COUNTIF(D$63:D$84,$AS$18)&lt;1),$AS$18,IF(AND(D$29=3,$AT$18&gt;0,COUNTIF(D$63:D$84,$AT$18)&lt;1),$AT$18,IF(AND(D$29=4,$AU$18&gt;0,COUNTIF(D$63:D$84,$AU$18)&lt;1),$AU$18,IF(AND(D$29=5,$AV$18&gt;0,COUNTIF(D$63:D$84,$AV$18)&lt;1),$AV$18,IF(AND(D$29=6,$AW$18&gt;0,COUNTIF(D$63:D$84,$AW$18)&lt;1),$AW$18,""))))))</f>
        <v/>
      </c>
      <c r="E35" s="28" t="str">
        <f t="shared" si="27"/>
        <v/>
      </c>
      <c r="F35" s="28" t="str">
        <f t="shared" si="27"/>
        <v/>
      </c>
      <c r="G35" s="28" t="str">
        <f t="shared" si="27"/>
        <v/>
      </c>
      <c r="H35" s="29" t="str">
        <f t="shared" si="27"/>
        <v/>
      </c>
      <c r="I35" s="28" t="str">
        <f t="shared" si="27"/>
        <v/>
      </c>
      <c r="J35" s="28" t="str">
        <f t="shared" si="27"/>
        <v/>
      </c>
      <c r="K35" s="28" t="str">
        <f t="shared" si="27"/>
        <v/>
      </c>
      <c r="L35" s="28" t="str">
        <f t="shared" si="27"/>
        <v/>
      </c>
      <c r="M35" s="28" t="str">
        <f t="shared" si="27"/>
        <v/>
      </c>
      <c r="N35" s="28" t="str">
        <f t="shared" si="27"/>
        <v/>
      </c>
      <c r="O35" s="29" t="str">
        <f t="shared" si="27"/>
        <v/>
      </c>
      <c r="P35" s="29" t="str">
        <f t="shared" si="27"/>
        <v/>
      </c>
      <c r="Q35" s="28" t="str">
        <f t="shared" si="27"/>
        <v/>
      </c>
      <c r="R35" s="28" t="str">
        <f t="shared" si="27"/>
        <v/>
      </c>
      <c r="S35" s="28" t="str">
        <f t="shared" si="27"/>
        <v/>
      </c>
      <c r="T35" s="28" t="str">
        <f t="shared" si="27"/>
        <v/>
      </c>
      <c r="U35" s="28" t="str">
        <f t="shared" si="27"/>
        <v/>
      </c>
      <c r="V35" s="28" t="str">
        <f t="shared" si="27"/>
        <v/>
      </c>
      <c r="W35" s="28" t="str">
        <f t="shared" si="27"/>
        <v/>
      </c>
      <c r="X35" s="28" t="str">
        <f t="shared" si="27"/>
        <v/>
      </c>
      <c r="Y35" s="29" t="str">
        <f t="shared" si="27"/>
        <v/>
      </c>
      <c r="Z35" s="29" t="str">
        <f t="shared" si="27"/>
        <v/>
      </c>
      <c r="AA35" s="30" t="str">
        <f t="shared" si="27"/>
        <v/>
      </c>
      <c r="AB35" s="30" t="str">
        <f t="shared" si="27"/>
        <v/>
      </c>
      <c r="AC35" s="28" t="str">
        <f t="shared" si="27"/>
        <v/>
      </c>
      <c r="AD35" s="28" t="str">
        <f t="shared" si="27"/>
        <v/>
      </c>
      <c r="AE35" s="28" t="str">
        <f t="shared" si="27"/>
        <v/>
      </c>
      <c r="AF35" s="30" t="str">
        <f t="shared" si="27"/>
        <v/>
      </c>
      <c r="AG35" s="30" t="str">
        <f t="shared" si="27"/>
        <v/>
      </c>
      <c r="AH35" s="31" t="str">
        <f t="shared" si="27"/>
        <v/>
      </c>
      <c r="AZ35" s="212"/>
      <c r="BA35" s="201"/>
      <c r="BB35" s="201"/>
      <c r="BC35" s="202"/>
    </row>
    <row r="36" spans="2:55" ht="12.95" customHeight="1">
      <c r="B36" s="154"/>
      <c r="C36" s="157"/>
      <c r="D36" s="17" t="str">
        <f t="shared" ref="D36:AH36" si="28">IF(AND(D$29=1,$AR$19&gt;0,COUNTIF(D$63:D$84,$AR$19)&lt;1),$AR$19,IF(AND(D$29=2,$AS$19&gt;0,COUNTIF(D$63:D$84,$AS$19)&lt;1),$AS$19,IF(AND(D$29=3,$AT$19&gt;0,COUNTIF(D$63:D$84,$AT$19)&lt;1),$AT$19,IF(AND(D$29=4,$AU$19&gt;0,COUNTIF(D$63:D$84,$AU$19)&lt;1),$AU$19,IF(AND(D$29=5,$AV$19&gt;0,COUNTIF(D$63:D$84,$AV$19)&lt;1),$AV$19,IF(AND(D$29=6,$AW$19&gt;0,COUNTIF(D$63:D$84,$AW$19)&lt;1),$AW$19,""))))))</f>
        <v/>
      </c>
      <c r="E36" s="17" t="str">
        <f t="shared" si="28"/>
        <v/>
      </c>
      <c r="F36" s="17" t="str">
        <f t="shared" si="28"/>
        <v/>
      </c>
      <c r="G36" s="17" t="str">
        <f t="shared" si="28"/>
        <v/>
      </c>
      <c r="H36" s="27" t="str">
        <f t="shared" si="28"/>
        <v/>
      </c>
      <c r="I36" s="17" t="str">
        <f t="shared" si="28"/>
        <v/>
      </c>
      <c r="J36" s="17" t="str">
        <f t="shared" si="28"/>
        <v/>
      </c>
      <c r="K36" s="18" t="str">
        <f t="shared" si="28"/>
        <v/>
      </c>
      <c r="L36" s="17" t="str">
        <f t="shared" si="28"/>
        <v/>
      </c>
      <c r="M36" s="18" t="str">
        <f t="shared" si="28"/>
        <v/>
      </c>
      <c r="N36" s="17" t="str">
        <f t="shared" si="28"/>
        <v/>
      </c>
      <c r="O36" s="17" t="str">
        <f t="shared" si="28"/>
        <v/>
      </c>
      <c r="P36" s="27" t="str">
        <f t="shared" si="28"/>
        <v/>
      </c>
      <c r="Q36" s="32" t="str">
        <f t="shared" si="28"/>
        <v/>
      </c>
      <c r="R36" s="27" t="str">
        <f t="shared" si="28"/>
        <v/>
      </c>
      <c r="S36" s="17" t="str">
        <f t="shared" si="28"/>
        <v/>
      </c>
      <c r="T36" s="17" t="str">
        <f t="shared" si="28"/>
        <v/>
      </c>
      <c r="U36" s="18" t="str">
        <f t="shared" si="28"/>
        <v/>
      </c>
      <c r="V36" s="17" t="str">
        <f t="shared" si="28"/>
        <v/>
      </c>
      <c r="W36" s="18" t="str">
        <f t="shared" si="28"/>
        <v/>
      </c>
      <c r="X36" s="17" t="str">
        <f t="shared" si="28"/>
        <v/>
      </c>
      <c r="Y36" s="17" t="str">
        <f t="shared" si="28"/>
        <v/>
      </c>
      <c r="Z36" s="17" t="str">
        <f t="shared" si="28"/>
        <v/>
      </c>
      <c r="AA36" s="18" t="str">
        <f t="shared" si="28"/>
        <v/>
      </c>
      <c r="AB36" s="18" t="str">
        <f t="shared" si="28"/>
        <v/>
      </c>
      <c r="AC36" s="17" t="str">
        <f t="shared" si="28"/>
        <v/>
      </c>
      <c r="AD36" s="17" t="str">
        <f t="shared" si="28"/>
        <v/>
      </c>
      <c r="AE36" s="18" t="str">
        <f t="shared" si="28"/>
        <v/>
      </c>
      <c r="AF36" s="18" t="str">
        <f t="shared" si="28"/>
        <v/>
      </c>
      <c r="AG36" s="18" t="str">
        <f t="shared" si="28"/>
        <v/>
      </c>
      <c r="AH36" s="22" t="str">
        <f t="shared" si="28"/>
        <v/>
      </c>
      <c r="AZ36" s="212"/>
      <c r="BA36" s="201"/>
      <c r="BB36" s="201"/>
      <c r="BC36" s="202"/>
    </row>
    <row r="37" spans="2:55" ht="12.95" customHeight="1">
      <c r="B37" s="154"/>
      <c r="C37" s="157"/>
      <c r="D37" s="28" t="str">
        <f t="shared" ref="D37:AH37" si="29">IF(AND(D$29=1,$AR$20&gt;0,COUNTIF(D$63:D$84,$AR$20)&lt;1),$AR$20,IF(AND(D$29=2,$AS$20&gt;0,COUNTIF(D$63:D$84,$AS$20)&lt;1),$AS$20,IF(AND(D$29=3,$AT$20&gt;0,COUNTIF(D$63:D$84,$AT$20)&lt;1),$AT$20,IF(AND(D$29=4,$AU$20&gt;0,COUNTIF(D$63:D$84,$AU$20)&lt;1),$AU$20,IF(AND(D$29=5,$AV$20&gt;0,COUNTIF(D$63:D$84,$AV$20)&lt;1),$AV$20,IF(AND(D$29=6,$AW$20&gt;0,COUNTIF(D$63:D$84,$AW$20)&lt;1),$AW$20,""))))))</f>
        <v/>
      </c>
      <c r="E37" s="28" t="str">
        <f t="shared" si="29"/>
        <v/>
      </c>
      <c r="F37" s="28" t="str">
        <f t="shared" si="29"/>
        <v/>
      </c>
      <c r="G37" s="28" t="str">
        <f t="shared" si="29"/>
        <v/>
      </c>
      <c r="H37" s="16" t="str">
        <f t="shared" si="29"/>
        <v/>
      </c>
      <c r="I37" s="28" t="str">
        <f t="shared" si="29"/>
        <v/>
      </c>
      <c r="J37" s="28" t="str">
        <f t="shared" si="29"/>
        <v/>
      </c>
      <c r="K37" s="28" t="str">
        <f t="shared" si="29"/>
        <v/>
      </c>
      <c r="L37" s="28" t="str">
        <f t="shared" si="29"/>
        <v/>
      </c>
      <c r="M37" s="28" t="str">
        <f t="shared" si="29"/>
        <v/>
      </c>
      <c r="N37" s="28" t="str">
        <f t="shared" si="29"/>
        <v/>
      </c>
      <c r="O37" s="28" t="str">
        <f t="shared" si="29"/>
        <v/>
      </c>
      <c r="P37" s="28" t="str">
        <f t="shared" si="29"/>
        <v/>
      </c>
      <c r="Q37" s="17" t="str">
        <f t="shared" si="29"/>
        <v/>
      </c>
      <c r="R37" s="16" t="str">
        <f t="shared" si="29"/>
        <v/>
      </c>
      <c r="S37" s="28" t="str">
        <f t="shared" si="29"/>
        <v/>
      </c>
      <c r="T37" s="28" t="str">
        <f t="shared" si="29"/>
        <v/>
      </c>
      <c r="U37" s="28" t="str">
        <f t="shared" si="29"/>
        <v/>
      </c>
      <c r="V37" s="28" t="str">
        <f t="shared" si="29"/>
        <v/>
      </c>
      <c r="W37" s="28" t="str">
        <f t="shared" si="29"/>
        <v/>
      </c>
      <c r="X37" s="28" t="str">
        <f t="shared" si="29"/>
        <v/>
      </c>
      <c r="Y37" s="28" t="str">
        <f t="shared" si="29"/>
        <v/>
      </c>
      <c r="Z37" s="30" t="str">
        <f t="shared" si="29"/>
        <v/>
      </c>
      <c r="AA37" s="28" t="str">
        <f t="shared" si="29"/>
        <v/>
      </c>
      <c r="AB37" s="28" t="str">
        <f t="shared" si="29"/>
        <v/>
      </c>
      <c r="AC37" s="28" t="str">
        <f t="shared" si="29"/>
        <v/>
      </c>
      <c r="AD37" s="28" t="str">
        <f t="shared" si="29"/>
        <v/>
      </c>
      <c r="AE37" s="28" t="str">
        <f t="shared" si="29"/>
        <v/>
      </c>
      <c r="AF37" s="30" t="str">
        <f t="shared" si="29"/>
        <v/>
      </c>
      <c r="AG37" s="30" t="str">
        <f t="shared" si="29"/>
        <v/>
      </c>
      <c r="AH37" s="31" t="str">
        <f t="shared" si="29"/>
        <v/>
      </c>
      <c r="AZ37" s="212"/>
      <c r="BA37" s="201"/>
      <c r="BB37" s="201"/>
      <c r="BC37" s="202"/>
    </row>
    <row r="38" spans="2:55" ht="12.95" customHeight="1">
      <c r="B38" s="154"/>
      <c r="C38" s="157"/>
      <c r="D38" s="27" t="str">
        <f t="shared" ref="D38:AH38" si="30">IF(AND(D$29=1,$AR$21&gt;0,COUNTIF(D$63:D$84,$AR$21)&lt;1),$AR$21,IF(AND(D$29=2,$AS$21&gt;0,COUNTIF(D$63:D$84,$AS$21)&lt;1),$AS$21,IF(AND(D$29=3,$AT$21&gt;0,COUNTIF(D$63:D$84,$AT$21)&lt;1),$AT$21,IF(AND(D$29=4,$AU$21&gt;0,COUNTIF(D$63:D$84,$AU$21)&lt;1),$AU$21,IF(AND(D$29=5,$AV$21&gt;0,COUNTIF(D$63:D$84,$AV$21)&lt;1),$AV$21,IF(AND(D$29=6,$AW$21&gt;0,COUNTIF(D$63:D$84,$AW$21)&lt;1),$AW$21,""))))))</f>
        <v/>
      </c>
      <c r="E38" s="27" t="str">
        <f t="shared" si="30"/>
        <v/>
      </c>
      <c r="F38" s="27" t="str">
        <f t="shared" si="30"/>
        <v/>
      </c>
      <c r="G38" s="27" t="str">
        <f t="shared" si="30"/>
        <v/>
      </c>
      <c r="H38" s="32" t="str">
        <f t="shared" si="30"/>
        <v/>
      </c>
      <c r="I38" s="27" t="str">
        <f t="shared" si="30"/>
        <v/>
      </c>
      <c r="J38" s="27" t="str">
        <f t="shared" si="30"/>
        <v/>
      </c>
      <c r="K38" s="33" t="str">
        <f t="shared" si="30"/>
        <v/>
      </c>
      <c r="L38" s="27" t="str">
        <f t="shared" si="30"/>
        <v/>
      </c>
      <c r="M38" s="33" t="str">
        <f t="shared" si="30"/>
        <v/>
      </c>
      <c r="N38" s="27" t="str">
        <f t="shared" si="30"/>
        <v/>
      </c>
      <c r="O38" s="27" t="str">
        <f t="shared" si="30"/>
        <v/>
      </c>
      <c r="P38" s="27" t="str">
        <f t="shared" si="30"/>
        <v/>
      </c>
      <c r="Q38" s="27" t="str">
        <f t="shared" si="30"/>
        <v/>
      </c>
      <c r="R38" s="32" t="str">
        <f t="shared" si="30"/>
        <v/>
      </c>
      <c r="S38" s="27" t="str">
        <f t="shared" si="30"/>
        <v/>
      </c>
      <c r="T38" s="27" t="str">
        <f t="shared" si="30"/>
        <v/>
      </c>
      <c r="U38" s="33" t="str">
        <f t="shared" si="30"/>
        <v/>
      </c>
      <c r="V38" s="27" t="str">
        <f t="shared" si="30"/>
        <v/>
      </c>
      <c r="W38" s="33" t="str">
        <f t="shared" si="30"/>
        <v/>
      </c>
      <c r="X38" s="27" t="str">
        <f t="shared" si="30"/>
        <v/>
      </c>
      <c r="Y38" s="27" t="str">
        <f t="shared" si="30"/>
        <v/>
      </c>
      <c r="Z38" s="27" t="str">
        <f t="shared" si="30"/>
        <v/>
      </c>
      <c r="AA38" s="32" t="str">
        <f t="shared" si="30"/>
        <v/>
      </c>
      <c r="AB38" s="32" t="str">
        <f t="shared" si="30"/>
        <v/>
      </c>
      <c r="AC38" s="27" t="str">
        <f t="shared" si="30"/>
        <v/>
      </c>
      <c r="AD38" s="27" t="str">
        <f t="shared" si="30"/>
        <v/>
      </c>
      <c r="AE38" s="33" t="str">
        <f t="shared" si="30"/>
        <v/>
      </c>
      <c r="AF38" s="33" t="str">
        <f t="shared" si="30"/>
        <v/>
      </c>
      <c r="AG38" s="33" t="str">
        <f t="shared" si="30"/>
        <v/>
      </c>
      <c r="AH38" s="34" t="str">
        <f t="shared" si="30"/>
        <v/>
      </c>
      <c r="AZ38" s="212"/>
      <c r="BA38" s="201"/>
      <c r="BB38" s="201"/>
      <c r="BC38" s="202"/>
    </row>
    <row r="39" spans="2:55" ht="12.95" customHeight="1">
      <c r="B39" s="154"/>
      <c r="C39" s="156"/>
      <c r="D39" s="25" t="str">
        <f t="shared" ref="D39:AH39" si="31">IF(AND(D$29=1,$AR$22&gt;0,COUNTIF(D$63:D$84,$AR$22)&lt;1),$AR$22,IF(AND(D$29=2,$AS$22&gt;0,COUNTIF(D$63:D$84,$AS$22)&lt;1),$AS$22,IF(AND(D$29=3,$AT$22&gt;0,COUNTIF(D$63:D$84,$AT$22)&lt;1),$AT$22,IF(AND(D$29=4,$AU$22&gt;0,COUNTIF(D$63:D$84,$AU$22)&lt;1),$AU$22,IF(AND(D$29=5,$AV$22&gt;0,COUNTIF(D$63:D$84,$AV$22)&lt;1),$AV$22,IF(AND(D$29=6,$AW$22&gt;0,COUNTIF(D$63:D$84,$AW$22)&lt;1),$AW$22,""))))))</f>
        <v/>
      </c>
      <c r="E39" s="25" t="str">
        <f t="shared" si="31"/>
        <v/>
      </c>
      <c r="F39" s="25" t="str">
        <f t="shared" si="31"/>
        <v/>
      </c>
      <c r="G39" s="25" t="str">
        <f t="shared" si="31"/>
        <v/>
      </c>
      <c r="H39" s="16" t="str">
        <f t="shared" si="31"/>
        <v/>
      </c>
      <c r="I39" s="25" t="str">
        <f t="shared" si="31"/>
        <v/>
      </c>
      <c r="J39" s="25" t="str">
        <f t="shared" si="31"/>
        <v/>
      </c>
      <c r="K39" s="35" t="str">
        <f t="shared" si="31"/>
        <v/>
      </c>
      <c r="L39" s="25" t="str">
        <f t="shared" si="31"/>
        <v/>
      </c>
      <c r="M39" s="35" t="str">
        <f t="shared" si="31"/>
        <v/>
      </c>
      <c r="N39" s="25" t="str">
        <f t="shared" si="31"/>
        <v/>
      </c>
      <c r="O39" s="25" t="str">
        <f t="shared" si="31"/>
        <v/>
      </c>
      <c r="P39" s="25" t="str">
        <f t="shared" si="31"/>
        <v/>
      </c>
      <c r="Q39" s="16" t="str">
        <f t="shared" si="31"/>
        <v/>
      </c>
      <c r="R39" s="16" t="str">
        <f t="shared" si="31"/>
        <v/>
      </c>
      <c r="S39" s="25" t="str">
        <f t="shared" si="31"/>
        <v/>
      </c>
      <c r="T39" s="25" t="str">
        <f t="shared" si="31"/>
        <v/>
      </c>
      <c r="U39" s="35" t="str">
        <f t="shared" si="31"/>
        <v/>
      </c>
      <c r="V39" s="25" t="str">
        <f t="shared" si="31"/>
        <v/>
      </c>
      <c r="W39" s="35" t="str">
        <f t="shared" si="31"/>
        <v/>
      </c>
      <c r="X39" s="25" t="str">
        <f t="shared" si="31"/>
        <v/>
      </c>
      <c r="Y39" s="25" t="str">
        <f t="shared" si="31"/>
        <v/>
      </c>
      <c r="Z39" s="35" t="str">
        <f t="shared" si="31"/>
        <v/>
      </c>
      <c r="AA39" s="17" t="str">
        <f t="shared" si="31"/>
        <v/>
      </c>
      <c r="AB39" s="16" t="str">
        <f t="shared" si="31"/>
        <v/>
      </c>
      <c r="AC39" s="25" t="str">
        <f t="shared" si="31"/>
        <v/>
      </c>
      <c r="AD39" s="25" t="str">
        <f t="shared" si="31"/>
        <v/>
      </c>
      <c r="AE39" s="35" t="str">
        <f t="shared" si="31"/>
        <v/>
      </c>
      <c r="AF39" s="35" t="str">
        <f t="shared" si="31"/>
        <v/>
      </c>
      <c r="AG39" s="35" t="str">
        <f t="shared" si="31"/>
        <v/>
      </c>
      <c r="AH39" s="26" t="str">
        <f t="shared" si="31"/>
        <v/>
      </c>
      <c r="AZ39" s="212"/>
      <c r="BA39" s="201"/>
      <c r="BB39" s="201"/>
      <c r="BC39" s="202"/>
    </row>
    <row r="40" spans="2:55" ht="12.95" customHeight="1">
      <c r="B40" s="154"/>
      <c r="C40" s="157" t="s">
        <v>0</v>
      </c>
      <c r="D40" s="17" t="str">
        <f t="shared" ref="D40:AH40" si="32">IF(AND(D$29=1,$AR$23&gt;0,COUNTIF(D$63:D$84,$AR$23)&lt;1),$AR$23,IF(AND(D$29=2,$AS$23&gt;0,COUNTIF(D$63:D$84,$AS$23)&lt;1),$AS$23,IF(AND(D$29=3,$AT$23&gt;0,COUNTIF(D$63:D$84,$AT$23)&lt;1),$AT$23,IF(AND(D$29=4,$AU$23&gt;0,COUNTIF(D$63:D$84,$AU$23)&lt;1),$AU$23,IF(AND(D$29=5,$AV$23&gt;0,COUNTIF(D$63:D$84,$AV$23)&lt;1),$AV$23,IF(AND(D$29=6,$AW$23&gt;0,COUNTIF(D$63:D$84,$AW$23)&lt;1),$AW$23,""))))))</f>
        <v/>
      </c>
      <c r="E40" s="17" t="str">
        <f t="shared" si="32"/>
        <v/>
      </c>
      <c r="F40" s="17" t="str">
        <f t="shared" si="32"/>
        <v/>
      </c>
      <c r="G40" s="17" t="str">
        <f t="shared" si="32"/>
        <v/>
      </c>
      <c r="H40" s="36" t="str">
        <f t="shared" si="32"/>
        <v/>
      </c>
      <c r="I40" s="16" t="str">
        <f t="shared" si="32"/>
        <v/>
      </c>
      <c r="J40" s="17" t="str">
        <f t="shared" si="32"/>
        <v/>
      </c>
      <c r="K40" s="18" t="str">
        <f t="shared" si="32"/>
        <v/>
      </c>
      <c r="L40" s="17" t="str">
        <f t="shared" si="32"/>
        <v/>
      </c>
      <c r="M40" s="18" t="str">
        <f t="shared" si="32"/>
        <v/>
      </c>
      <c r="N40" s="17" t="str">
        <f t="shared" si="32"/>
        <v/>
      </c>
      <c r="O40" s="17" t="str">
        <f t="shared" si="32"/>
        <v/>
      </c>
      <c r="P40" s="17" t="str">
        <f t="shared" si="32"/>
        <v/>
      </c>
      <c r="Q40" s="36" t="str">
        <f t="shared" si="32"/>
        <v/>
      </c>
      <c r="R40" s="36" t="str">
        <f t="shared" si="32"/>
        <v/>
      </c>
      <c r="S40" s="16" t="str">
        <f t="shared" si="32"/>
        <v/>
      </c>
      <c r="T40" s="17" t="str">
        <f t="shared" si="32"/>
        <v/>
      </c>
      <c r="U40" s="18" t="str">
        <f t="shared" si="32"/>
        <v/>
      </c>
      <c r="V40" s="17" t="str">
        <f t="shared" si="32"/>
        <v/>
      </c>
      <c r="W40" s="18" t="str">
        <f t="shared" si="32"/>
        <v/>
      </c>
      <c r="X40" s="17" t="str">
        <f t="shared" si="32"/>
        <v/>
      </c>
      <c r="Y40" s="17" t="str">
        <f t="shared" si="32"/>
        <v/>
      </c>
      <c r="Z40" s="18" t="str">
        <f t="shared" si="32"/>
        <v/>
      </c>
      <c r="AA40" s="37" t="str">
        <f t="shared" si="32"/>
        <v/>
      </c>
      <c r="AB40" s="23" t="str">
        <f t="shared" si="32"/>
        <v/>
      </c>
      <c r="AC40" s="16" t="str">
        <f t="shared" si="32"/>
        <v/>
      </c>
      <c r="AD40" s="17" t="str">
        <f t="shared" si="32"/>
        <v/>
      </c>
      <c r="AE40" s="18" t="str">
        <f t="shared" si="32"/>
        <v/>
      </c>
      <c r="AF40" s="18" t="str">
        <f t="shared" si="32"/>
        <v/>
      </c>
      <c r="AG40" s="18" t="str">
        <f t="shared" si="32"/>
        <v/>
      </c>
      <c r="AH40" s="22" t="str">
        <f t="shared" si="32"/>
        <v/>
      </c>
      <c r="AZ40" s="212"/>
      <c r="BA40" s="201"/>
      <c r="BB40" s="201"/>
      <c r="BC40" s="202"/>
    </row>
    <row r="41" spans="2:55" ht="12.95" customHeight="1">
      <c r="B41" s="154"/>
      <c r="C41" s="157"/>
      <c r="D41" s="28" t="str">
        <f t="shared" ref="D41:AH41" si="33">IF(AND(D$29=1,$AR$24&gt;0,COUNTIF(D$63:D$84,$AR$24)&lt;1),$AR$24,IF(AND(D$29=2,$AS$24&gt;0,COUNTIF(D$63:D$84,$AS$24)&lt;1),$AS$24,IF(AND(D$29=3,$AT$24&gt;0,COUNTIF(D$63:D$84,$AT$24)&lt;1),$AT$24,IF(AND(D$29=4,$AU$24&gt;0,COUNTIF(D$63:D$84,$AU$24)&lt;1),$AU$24,IF(AND(D$29=5,$AV$24&gt;0,COUNTIF(D$63:D$84,$AV$24)&lt;1),$AV$24,IF(AND(D$29=6,$AW$24&gt;0,COUNTIF(D$63:D$84,$AW$24)&lt;1),$AW$24,""))))))</f>
        <v/>
      </c>
      <c r="E41" s="28" t="str">
        <f t="shared" si="33"/>
        <v/>
      </c>
      <c r="F41" s="28" t="str">
        <f t="shared" si="33"/>
        <v/>
      </c>
      <c r="G41" s="28" t="str">
        <f t="shared" si="33"/>
        <v/>
      </c>
      <c r="H41" s="29" t="str">
        <f t="shared" si="33"/>
        <v/>
      </c>
      <c r="I41" s="29" t="str">
        <f t="shared" si="33"/>
        <v/>
      </c>
      <c r="J41" s="28" t="str">
        <f t="shared" si="33"/>
        <v/>
      </c>
      <c r="K41" s="28" t="str">
        <f t="shared" si="33"/>
        <v/>
      </c>
      <c r="L41" s="28" t="str">
        <f t="shared" si="33"/>
        <v/>
      </c>
      <c r="M41" s="28" t="str">
        <f t="shared" si="33"/>
        <v/>
      </c>
      <c r="N41" s="28" t="str">
        <f t="shared" si="33"/>
        <v/>
      </c>
      <c r="O41" s="28" t="str">
        <f t="shared" si="33"/>
        <v/>
      </c>
      <c r="P41" s="28" t="str">
        <f t="shared" si="33"/>
        <v/>
      </c>
      <c r="Q41" s="29" t="str">
        <f t="shared" si="33"/>
        <v/>
      </c>
      <c r="R41" s="29" t="str">
        <f t="shared" si="33"/>
        <v/>
      </c>
      <c r="S41" s="29" t="str">
        <f t="shared" si="33"/>
        <v/>
      </c>
      <c r="T41" s="28" t="str">
        <f t="shared" si="33"/>
        <v/>
      </c>
      <c r="U41" s="28" t="str">
        <f t="shared" si="33"/>
        <v/>
      </c>
      <c r="V41" s="28" t="str">
        <f t="shared" si="33"/>
        <v/>
      </c>
      <c r="W41" s="28" t="str">
        <f t="shared" si="33"/>
        <v/>
      </c>
      <c r="X41" s="28" t="str">
        <f t="shared" si="33"/>
        <v/>
      </c>
      <c r="Y41" s="28" t="str">
        <f t="shared" si="33"/>
        <v/>
      </c>
      <c r="Z41" s="30" t="str">
        <f t="shared" si="33"/>
        <v/>
      </c>
      <c r="AA41" s="30" t="str">
        <f t="shared" si="33"/>
        <v/>
      </c>
      <c r="AB41" s="30" t="str">
        <f t="shared" si="33"/>
        <v/>
      </c>
      <c r="AC41" s="28" t="str">
        <f t="shared" si="33"/>
        <v/>
      </c>
      <c r="AD41" s="28" t="str">
        <f t="shared" si="33"/>
        <v/>
      </c>
      <c r="AE41" s="28" t="str">
        <f t="shared" si="33"/>
        <v/>
      </c>
      <c r="AF41" s="30" t="str">
        <f t="shared" si="33"/>
        <v/>
      </c>
      <c r="AG41" s="30" t="str">
        <f t="shared" si="33"/>
        <v/>
      </c>
      <c r="AH41" s="31" t="str">
        <f t="shared" si="33"/>
        <v/>
      </c>
      <c r="AZ41" s="212"/>
      <c r="BA41" s="201"/>
      <c r="BB41" s="201"/>
      <c r="BC41" s="202"/>
    </row>
    <row r="42" spans="2:55" ht="12.95" customHeight="1">
      <c r="B42" s="154"/>
      <c r="C42" s="157"/>
      <c r="D42" s="17" t="str">
        <f t="shared" ref="D42:AH42" si="34">IF(AND(D$29=1,$AR$27&gt;0,COUNTIF(D$63:D$84,$AR$27)&lt;1),$AR$27,IF(AND(D$29=2,$AS$27&gt;0,COUNTIF(D$63:D$84,$AS$27)&lt;1),$AS$27,IF(AND(D$29=3,$AT$27&gt;0,COUNTIF(D$63:D$84,$AT$27)&lt;1),$AT$27,IF(AND(D$29=4,$AU$27&gt;0,COUNTIF(D$63:D$84,$AU$27)&lt;1),$AU$27,IF(AND(D$29=5,$AV$27&gt;0,COUNTIF(D$63:D$84,$AV$27)&lt;1),$AV$27,IF(AND(D$29=6,$AW$27&gt;0,COUNTIF(D$63:D$84,$AW$27)&lt;1),$AW$27,""))))))</f>
        <v/>
      </c>
      <c r="E42" s="17" t="str">
        <f t="shared" si="34"/>
        <v/>
      </c>
      <c r="F42" s="17" t="str">
        <f t="shared" si="34"/>
        <v/>
      </c>
      <c r="G42" s="17" t="str">
        <f t="shared" si="34"/>
        <v/>
      </c>
      <c r="H42" s="16" t="str">
        <f t="shared" si="34"/>
        <v/>
      </c>
      <c r="I42" s="16" t="str">
        <f t="shared" si="34"/>
        <v/>
      </c>
      <c r="J42" s="17" t="str">
        <f t="shared" si="34"/>
        <v/>
      </c>
      <c r="K42" s="18" t="str">
        <f t="shared" si="34"/>
        <v/>
      </c>
      <c r="L42" s="17" t="str">
        <f t="shared" si="34"/>
        <v/>
      </c>
      <c r="M42" s="18" t="str">
        <f t="shared" si="34"/>
        <v/>
      </c>
      <c r="N42" s="17" t="str">
        <f t="shared" si="34"/>
        <v/>
      </c>
      <c r="O42" s="17" t="str">
        <f t="shared" si="34"/>
        <v/>
      </c>
      <c r="P42" s="27" t="str">
        <f t="shared" si="34"/>
        <v/>
      </c>
      <c r="Q42" s="16" t="str">
        <f t="shared" si="34"/>
        <v/>
      </c>
      <c r="R42" s="16" t="str">
        <f t="shared" si="34"/>
        <v/>
      </c>
      <c r="S42" s="16" t="str">
        <f t="shared" si="34"/>
        <v/>
      </c>
      <c r="T42" s="17" t="str">
        <f t="shared" si="34"/>
        <v/>
      </c>
      <c r="U42" s="18" t="str">
        <f t="shared" si="34"/>
        <v/>
      </c>
      <c r="V42" s="17" t="str">
        <f t="shared" si="34"/>
        <v/>
      </c>
      <c r="W42" s="18" t="str">
        <f t="shared" si="34"/>
        <v/>
      </c>
      <c r="X42" s="17" t="str">
        <f t="shared" si="34"/>
        <v/>
      </c>
      <c r="Y42" s="17" t="str">
        <f t="shared" si="34"/>
        <v/>
      </c>
      <c r="Z42" s="27" t="str">
        <f t="shared" si="34"/>
        <v/>
      </c>
      <c r="AA42" s="16" t="str">
        <f t="shared" si="34"/>
        <v/>
      </c>
      <c r="AB42" s="16" t="str">
        <f t="shared" si="34"/>
        <v/>
      </c>
      <c r="AC42" s="17" t="str">
        <f t="shared" si="34"/>
        <v/>
      </c>
      <c r="AD42" s="17" t="str">
        <f t="shared" si="34"/>
        <v/>
      </c>
      <c r="AE42" s="18" t="str">
        <f t="shared" si="34"/>
        <v/>
      </c>
      <c r="AF42" s="18" t="str">
        <f t="shared" si="34"/>
        <v/>
      </c>
      <c r="AG42" s="18" t="str">
        <f t="shared" si="34"/>
        <v/>
      </c>
      <c r="AH42" s="22" t="str">
        <f t="shared" si="34"/>
        <v/>
      </c>
      <c r="AZ42" s="212"/>
      <c r="BA42" s="201"/>
      <c r="BB42" s="201"/>
      <c r="BC42" s="202"/>
    </row>
    <row r="43" spans="2:55" ht="12.95" customHeight="1">
      <c r="B43" s="154"/>
      <c r="C43" s="157"/>
      <c r="D43" s="28" t="str">
        <f t="shared" ref="D43:AH43" si="35">IF(AND(D$29=1,$AR$28&gt;0,COUNTIF(D$63:D$84,$AR$28)&lt;1),$AR$28,IF(AND(D$29=2,$AS$28&gt;0,COUNTIF(D$63:D$84,$AS$28)&lt;1),$AS$28,IF(AND(D$29=3,$AT$25&gt;0,COUNTIF(D$63:D$84,$AT$25)&lt;1),$AT$25,IF(AND(D$29=4,$AU$28&gt;0,COUNTIF(D$63:D$84,$AU$28)&lt;1),$AU$28,IF(AND(D$29=5,$AV$28&gt;0,COUNTIF(D$63:D$84,$AV$28)&lt;1),$AV$28,IF(AND(D$29=6,$AW$28&gt;0,COUNTIF(D$63:D$84,$AW$28)&lt;1),$AW$28,""))))))</f>
        <v/>
      </c>
      <c r="E43" s="28" t="str">
        <f t="shared" si="35"/>
        <v/>
      </c>
      <c r="F43" s="28" t="str">
        <f t="shared" si="35"/>
        <v/>
      </c>
      <c r="G43" s="28" t="str">
        <f t="shared" si="35"/>
        <v/>
      </c>
      <c r="H43" s="29" t="str">
        <f t="shared" si="35"/>
        <v/>
      </c>
      <c r="I43" s="29" t="str">
        <f t="shared" si="35"/>
        <v/>
      </c>
      <c r="J43" s="28" t="str">
        <f t="shared" si="35"/>
        <v/>
      </c>
      <c r="K43" s="28" t="str">
        <f t="shared" si="35"/>
        <v/>
      </c>
      <c r="L43" s="28" t="str">
        <f t="shared" si="35"/>
        <v/>
      </c>
      <c r="M43" s="28" t="str">
        <f t="shared" si="35"/>
        <v/>
      </c>
      <c r="N43" s="28" t="str">
        <f t="shared" si="35"/>
        <v/>
      </c>
      <c r="O43" s="28" t="str">
        <f t="shared" si="35"/>
        <v/>
      </c>
      <c r="P43" s="28" t="str">
        <f t="shared" si="35"/>
        <v/>
      </c>
      <c r="Q43" s="29" t="str">
        <f t="shared" si="35"/>
        <v/>
      </c>
      <c r="R43" s="29" t="str">
        <f t="shared" si="35"/>
        <v/>
      </c>
      <c r="S43" s="29" t="str">
        <f t="shared" si="35"/>
        <v/>
      </c>
      <c r="T43" s="28" t="str">
        <f t="shared" si="35"/>
        <v/>
      </c>
      <c r="U43" s="28" t="str">
        <f t="shared" si="35"/>
        <v/>
      </c>
      <c r="V43" s="28" t="str">
        <f t="shared" si="35"/>
        <v/>
      </c>
      <c r="W43" s="28" t="str">
        <f t="shared" si="35"/>
        <v/>
      </c>
      <c r="X43" s="28" t="str">
        <f t="shared" si="35"/>
        <v/>
      </c>
      <c r="Y43" s="28" t="str">
        <f t="shared" si="35"/>
        <v/>
      </c>
      <c r="Z43" s="30" t="str">
        <f t="shared" si="35"/>
        <v/>
      </c>
      <c r="AA43" s="30" t="str">
        <f t="shared" si="35"/>
        <v/>
      </c>
      <c r="AB43" s="30" t="str">
        <f t="shared" si="35"/>
        <v/>
      </c>
      <c r="AC43" s="28" t="str">
        <f t="shared" si="35"/>
        <v/>
      </c>
      <c r="AD43" s="28" t="str">
        <f t="shared" si="35"/>
        <v/>
      </c>
      <c r="AE43" s="28" t="str">
        <f t="shared" si="35"/>
        <v/>
      </c>
      <c r="AF43" s="30" t="str">
        <f t="shared" si="35"/>
        <v/>
      </c>
      <c r="AG43" s="30" t="str">
        <f t="shared" si="35"/>
        <v/>
      </c>
      <c r="AH43" s="31" t="str">
        <f t="shared" si="35"/>
        <v/>
      </c>
      <c r="AZ43" s="212"/>
      <c r="BA43" s="201"/>
      <c r="BB43" s="201"/>
      <c r="BC43" s="202"/>
    </row>
    <row r="44" spans="2:55" ht="12.95" customHeight="1">
      <c r="B44" s="154"/>
      <c r="C44" s="157"/>
      <c r="D44" s="27" t="str">
        <f t="shared" ref="D44:AH44" si="36">IF(AND(D$29=1,$AR$29&gt;0,COUNTIF(D$63:D$84,$AR$29)&lt;1),$AR$29,IF(AND(D$29=2,$AS$29&gt;0,COUNTIF(D$63:D$84,$AS$29)&lt;1),$AS$29,IF(AND(D$29=3,$AT$29&gt;0,COUNTIF(D$63:D$84,$AT$29)&lt;1),$AT$29,IF(AND(D$29=4,$AU$29&gt;0,COUNTIF(D$63:D$84,$AU$29)&lt;1),$AU$29,IF(AND(D$29=5,$AV$29&gt;0,COUNTIF(D$63:D$84,$AV$29)&lt;1),$AV$29,IF(AND(D$29=6,$AW$29&gt;0,COUNTIF(D$63:D$84,$AW$29)&lt;1),$AW$29,""))))))</f>
        <v/>
      </c>
      <c r="E44" s="27" t="str">
        <f t="shared" si="36"/>
        <v/>
      </c>
      <c r="F44" s="27" t="str">
        <f t="shared" si="36"/>
        <v/>
      </c>
      <c r="G44" s="27" t="str">
        <f t="shared" si="36"/>
        <v/>
      </c>
      <c r="H44" s="32" t="str">
        <f t="shared" si="36"/>
        <v/>
      </c>
      <c r="I44" s="32" t="str">
        <f t="shared" si="36"/>
        <v/>
      </c>
      <c r="J44" s="27" t="str">
        <f t="shared" si="36"/>
        <v/>
      </c>
      <c r="K44" s="17" t="str">
        <f t="shared" si="36"/>
        <v/>
      </c>
      <c r="L44" s="18" t="str">
        <f t="shared" si="36"/>
        <v/>
      </c>
      <c r="M44" s="33" t="str">
        <f t="shared" si="36"/>
        <v/>
      </c>
      <c r="N44" s="27" t="str">
        <f t="shared" si="36"/>
        <v/>
      </c>
      <c r="O44" s="32" t="str">
        <f t="shared" si="36"/>
        <v/>
      </c>
      <c r="P44" s="27" t="str">
        <f t="shared" si="36"/>
        <v/>
      </c>
      <c r="Q44" s="32" t="str">
        <f t="shared" si="36"/>
        <v/>
      </c>
      <c r="R44" s="32" t="str">
        <f t="shared" si="36"/>
        <v/>
      </c>
      <c r="S44" s="32" t="str">
        <f t="shared" si="36"/>
        <v/>
      </c>
      <c r="T44" s="27" t="str">
        <f t="shared" si="36"/>
        <v/>
      </c>
      <c r="U44" s="17" t="str">
        <f t="shared" si="36"/>
        <v/>
      </c>
      <c r="V44" s="18" t="str">
        <f t="shared" si="36"/>
        <v/>
      </c>
      <c r="W44" s="33" t="str">
        <f t="shared" si="36"/>
        <v/>
      </c>
      <c r="X44" s="27" t="str">
        <f t="shared" si="36"/>
        <v/>
      </c>
      <c r="Y44" s="32" t="str">
        <f t="shared" si="36"/>
        <v/>
      </c>
      <c r="Z44" s="33" t="str">
        <f t="shared" si="36"/>
        <v/>
      </c>
      <c r="AA44" s="33" t="str">
        <f t="shared" si="36"/>
        <v/>
      </c>
      <c r="AB44" s="33" t="str">
        <f t="shared" si="36"/>
        <v/>
      </c>
      <c r="AC44" s="27" t="str">
        <f t="shared" si="36"/>
        <v/>
      </c>
      <c r="AD44" s="27" t="str">
        <f t="shared" si="36"/>
        <v/>
      </c>
      <c r="AE44" s="17" t="str">
        <f t="shared" si="36"/>
        <v/>
      </c>
      <c r="AF44" s="18" t="str">
        <f t="shared" si="36"/>
        <v/>
      </c>
      <c r="AG44" s="18" t="str">
        <f t="shared" si="36"/>
        <v/>
      </c>
      <c r="AH44" s="34" t="str">
        <f t="shared" si="36"/>
        <v/>
      </c>
      <c r="AZ44" s="212"/>
      <c r="BA44" s="201"/>
      <c r="BB44" s="201"/>
      <c r="BC44" s="202"/>
    </row>
    <row r="45" spans="2:55" ht="12.95" customHeight="1" thickBot="1">
      <c r="B45" s="152"/>
      <c r="C45" s="158"/>
      <c r="D45" s="38" t="str">
        <f t="shared" ref="D45:AH45" si="37">IF(AND(D$29=1,$AR$30&gt;0,COUNTIF(D$63:D$84,$AR$30)&lt;1),$AR$30,IF(AND(D$29=2,$AS$30&gt;0,COUNTIF(D$63:D$84,$AS$30)&lt;1),$AS$30,IF(AND(D$29=3,$AT$30&gt;0,COUNTIF(D$63:D$84,$AT$30)&lt;1),$AT$30,IF(AND(D$29=4,$AU$30&gt;0,COUNTIF(D$63:D$84,$AU$30)&lt;1),$AU$30,IF(AND(D$29=5,$AV$30&gt;0,COUNTIF(D$63:D$84,$AV$30)&lt;1),$AV$30,IF(AND(D$29=6,$AW$30&gt;0,COUNTIF(D$63:D$84,$AW$30)&lt;1),$AW$30,""))))))</f>
        <v/>
      </c>
      <c r="E45" s="38" t="str">
        <f t="shared" si="37"/>
        <v/>
      </c>
      <c r="F45" s="38" t="str">
        <f t="shared" si="37"/>
        <v/>
      </c>
      <c r="G45" s="38" t="str">
        <f t="shared" si="37"/>
        <v/>
      </c>
      <c r="H45" s="39" t="str">
        <f t="shared" si="37"/>
        <v/>
      </c>
      <c r="I45" s="39" t="str">
        <f t="shared" si="37"/>
        <v/>
      </c>
      <c r="J45" s="38" t="str">
        <f t="shared" si="37"/>
        <v/>
      </c>
      <c r="K45" s="40" t="str">
        <f t="shared" si="37"/>
        <v/>
      </c>
      <c r="L45" s="38" t="str">
        <f t="shared" si="37"/>
        <v/>
      </c>
      <c r="M45" s="40" t="str">
        <f t="shared" si="37"/>
        <v/>
      </c>
      <c r="N45" s="38" t="str">
        <f t="shared" si="37"/>
        <v/>
      </c>
      <c r="O45" s="38" t="str">
        <f t="shared" si="37"/>
        <v/>
      </c>
      <c r="P45" s="38" t="str">
        <f t="shared" si="37"/>
        <v/>
      </c>
      <c r="Q45" s="39" t="str">
        <f t="shared" si="37"/>
        <v/>
      </c>
      <c r="R45" s="39" t="str">
        <f t="shared" si="37"/>
        <v/>
      </c>
      <c r="S45" s="39" t="str">
        <f t="shared" si="37"/>
        <v/>
      </c>
      <c r="T45" s="38" t="str">
        <f t="shared" si="37"/>
        <v/>
      </c>
      <c r="U45" s="40" t="str">
        <f t="shared" si="37"/>
        <v/>
      </c>
      <c r="V45" s="38" t="str">
        <f t="shared" si="37"/>
        <v/>
      </c>
      <c r="W45" s="40" t="str">
        <f t="shared" si="37"/>
        <v/>
      </c>
      <c r="X45" s="38" t="str">
        <f t="shared" si="37"/>
        <v/>
      </c>
      <c r="Y45" s="38" t="str">
        <f t="shared" si="37"/>
        <v/>
      </c>
      <c r="Z45" s="40" t="str">
        <f t="shared" si="37"/>
        <v/>
      </c>
      <c r="AA45" s="40" t="str">
        <f t="shared" si="37"/>
        <v/>
      </c>
      <c r="AB45" s="40" t="str">
        <f t="shared" si="37"/>
        <v/>
      </c>
      <c r="AC45" s="38" t="str">
        <f t="shared" si="37"/>
        <v/>
      </c>
      <c r="AD45" s="38" t="str">
        <f t="shared" si="37"/>
        <v/>
      </c>
      <c r="AE45" s="40" t="str">
        <f t="shared" si="37"/>
        <v/>
      </c>
      <c r="AF45" s="40" t="str">
        <f t="shared" si="37"/>
        <v/>
      </c>
      <c r="AG45" s="40" t="str">
        <f t="shared" si="37"/>
        <v/>
      </c>
      <c r="AH45" s="41" t="str">
        <f t="shared" si="37"/>
        <v/>
      </c>
      <c r="AZ45" s="212"/>
      <c r="BA45" s="201"/>
      <c r="BB45" s="201"/>
      <c r="BC45" s="202"/>
    </row>
    <row r="46" spans="2:55" ht="12.95" customHeight="1" thickTop="1">
      <c r="B46" s="150" t="s">
        <v>11</v>
      </c>
      <c r="C46" s="79" t="s">
        <v>12</v>
      </c>
      <c r="D46" s="17">
        <f t="shared" ref="D46:AH46" si="38">IF(D29=5,4,IF(D29=4,3,IF(D29=3,2,IF(D29=2,1,IF(D29=1,5,"")))))</f>
        <v>3</v>
      </c>
      <c r="E46" s="17">
        <f t="shared" si="38"/>
        <v>3</v>
      </c>
      <c r="F46" s="17">
        <f t="shared" si="38"/>
        <v>4</v>
      </c>
      <c r="G46" s="17">
        <f t="shared" si="38"/>
        <v>4</v>
      </c>
      <c r="H46" s="16">
        <f t="shared" si="38"/>
        <v>5</v>
      </c>
      <c r="I46" s="17">
        <f t="shared" si="38"/>
        <v>5</v>
      </c>
      <c r="J46" s="17">
        <f t="shared" si="38"/>
        <v>1</v>
      </c>
      <c r="K46" s="18">
        <f t="shared" si="38"/>
        <v>1</v>
      </c>
      <c r="L46" s="17">
        <f t="shared" si="38"/>
        <v>2</v>
      </c>
      <c r="M46" s="19">
        <f t="shared" si="38"/>
        <v>2</v>
      </c>
      <c r="N46" s="17">
        <f t="shared" si="38"/>
        <v>3</v>
      </c>
      <c r="O46" s="16">
        <f t="shared" si="38"/>
        <v>3</v>
      </c>
      <c r="P46" s="17">
        <f t="shared" si="38"/>
        <v>4</v>
      </c>
      <c r="Q46" s="16">
        <f t="shared" si="38"/>
        <v>4</v>
      </c>
      <c r="R46" s="20">
        <f t="shared" si="38"/>
        <v>5</v>
      </c>
      <c r="S46" s="16">
        <f t="shared" si="38"/>
        <v>5</v>
      </c>
      <c r="T46" s="18">
        <f t="shared" si="38"/>
        <v>1</v>
      </c>
      <c r="U46" s="18">
        <f t="shared" si="38"/>
        <v>1</v>
      </c>
      <c r="V46" s="17">
        <f t="shared" si="38"/>
        <v>2</v>
      </c>
      <c r="W46" s="19">
        <f t="shared" si="38"/>
        <v>2</v>
      </c>
      <c r="X46" s="17">
        <f t="shared" si="38"/>
        <v>3</v>
      </c>
      <c r="Y46" s="16">
        <f t="shared" si="38"/>
        <v>3</v>
      </c>
      <c r="Z46" s="18">
        <f t="shared" si="38"/>
        <v>4</v>
      </c>
      <c r="AA46" s="18">
        <f t="shared" si="38"/>
        <v>4</v>
      </c>
      <c r="AB46" s="18">
        <f t="shared" si="38"/>
        <v>5</v>
      </c>
      <c r="AC46" s="21">
        <f t="shared" si="38"/>
        <v>5</v>
      </c>
      <c r="AD46" s="17">
        <f t="shared" si="38"/>
        <v>1</v>
      </c>
      <c r="AE46" s="21">
        <f t="shared" si="38"/>
        <v>1</v>
      </c>
      <c r="AF46" s="18">
        <f t="shared" si="38"/>
        <v>2</v>
      </c>
      <c r="AG46" s="18">
        <f t="shared" si="38"/>
        <v>2</v>
      </c>
      <c r="AH46" s="22">
        <f t="shared" si="38"/>
        <v>3</v>
      </c>
      <c r="AZ46" s="212"/>
      <c r="BA46" s="201"/>
      <c r="BB46" s="201"/>
      <c r="BC46" s="202"/>
    </row>
    <row r="47" spans="2:55" ht="12.95" customHeight="1">
      <c r="B47" s="154"/>
      <c r="C47" s="155" t="s">
        <v>10</v>
      </c>
      <c r="D47" s="23" t="str">
        <f t="shared" ref="D47:AH47" si="39">IF(AND(D$46=1,$AR$13&gt;0,COUNTIF(D$63:D$84,$AR$13)&lt;1),$AR$13,IF(AND(D$46=2,$AS$13&gt;0,COUNTIF(D$63:D$84,$AS$13)&lt;1),$AS$13,IF(AND(D$46=3,$AT$13&gt;0,COUNTIF(D$63:D$84,$AT$13)&lt;1),$AT$13,IF(AND(D$46=4,$AU$13&gt;0,COUNTIF(D$63:D$84,$AU$13)&lt;1),$AU$13,IF(AND(D$46=5,$AV$13&gt;0,COUNTIF(D$63:D$84,$AV$13)&lt;1),$AV$13,IF(AND(D$46=6,$AW$13&gt;0,COUNTIF(D$63:D$84,$AW$13)&lt;1),$AW$13,""))))))</f>
        <v/>
      </c>
      <c r="E47" s="23" t="str">
        <f t="shared" si="39"/>
        <v/>
      </c>
      <c r="F47" s="23" t="str">
        <f t="shared" si="39"/>
        <v/>
      </c>
      <c r="G47" s="23" t="str">
        <f t="shared" si="39"/>
        <v/>
      </c>
      <c r="H47" s="23" t="str">
        <f t="shared" si="39"/>
        <v/>
      </c>
      <c r="I47" s="23" t="str">
        <f t="shared" si="39"/>
        <v/>
      </c>
      <c r="J47" s="23" t="str">
        <f t="shared" si="39"/>
        <v/>
      </c>
      <c r="K47" s="23" t="str">
        <f t="shared" si="39"/>
        <v/>
      </c>
      <c r="L47" s="23" t="str">
        <f t="shared" si="39"/>
        <v/>
      </c>
      <c r="M47" s="23" t="str">
        <f t="shared" si="39"/>
        <v/>
      </c>
      <c r="N47" s="23" t="str">
        <f t="shared" si="39"/>
        <v/>
      </c>
      <c r="O47" s="23" t="str">
        <f t="shared" si="39"/>
        <v/>
      </c>
      <c r="P47" s="23" t="str">
        <f t="shared" si="39"/>
        <v/>
      </c>
      <c r="Q47" s="23" t="str">
        <f t="shared" si="39"/>
        <v/>
      </c>
      <c r="R47" s="23" t="str">
        <f t="shared" si="39"/>
        <v/>
      </c>
      <c r="S47" s="23" t="str">
        <f t="shared" si="39"/>
        <v/>
      </c>
      <c r="T47" s="23" t="str">
        <f t="shared" si="39"/>
        <v/>
      </c>
      <c r="U47" s="23" t="str">
        <f t="shared" si="39"/>
        <v/>
      </c>
      <c r="V47" s="23" t="str">
        <f t="shared" si="39"/>
        <v/>
      </c>
      <c r="W47" s="23" t="str">
        <f t="shared" si="39"/>
        <v/>
      </c>
      <c r="X47" s="23" t="str">
        <f t="shared" si="39"/>
        <v/>
      </c>
      <c r="Y47" s="23" t="str">
        <f t="shared" si="39"/>
        <v/>
      </c>
      <c r="Z47" s="23" t="str">
        <f t="shared" si="39"/>
        <v/>
      </c>
      <c r="AA47" s="23" t="str">
        <f t="shared" si="39"/>
        <v/>
      </c>
      <c r="AB47" s="23" t="str">
        <f t="shared" si="39"/>
        <v/>
      </c>
      <c r="AC47" s="23" t="str">
        <f t="shared" si="39"/>
        <v/>
      </c>
      <c r="AD47" s="23" t="str">
        <f t="shared" si="39"/>
        <v/>
      </c>
      <c r="AE47" s="23" t="str">
        <f t="shared" si="39"/>
        <v/>
      </c>
      <c r="AF47" s="23" t="str">
        <f t="shared" si="39"/>
        <v/>
      </c>
      <c r="AG47" s="37" t="str">
        <f t="shared" si="39"/>
        <v/>
      </c>
      <c r="AH47" s="24" t="str">
        <f t="shared" si="39"/>
        <v/>
      </c>
      <c r="AZ47" s="212"/>
      <c r="BA47" s="201"/>
      <c r="BB47" s="201"/>
      <c r="BC47" s="202"/>
    </row>
    <row r="48" spans="2:55" ht="12.95" customHeight="1">
      <c r="B48" s="154"/>
      <c r="C48" s="156"/>
      <c r="D48" s="25" t="str">
        <f t="shared" ref="D48:AH48" si="40">IF(AND(D$46=1,$AR$14&gt;0,COUNTIF(D$63:D$84,$AR$14)&lt;1),$AR$14,IF(AND(D$46=2,$AS$14&gt;0,COUNTIF(D$63:D$84,$AS$14)&lt;1),$AS$14,IF(AND(D$46=3,$AT$14&gt;0,COUNTIF(D$63:D$84,$AT$14)&lt;1),$AT$14,IF(AND(D$46=4,$AU$14&gt;0,COUNTIF(D$63:D$84,$AU$14)&lt;1),$AU$14,IF(AND(D$46=5,$AV$14&gt;0,COUNTIF(D$63:D$84,$AV$14)&lt;1),$AV$14,IF(AND(D$46=6,$AW$14&gt;0,COUNTIF(D$63:D$84,$AW$14)&lt;1),$AW$14,""))))))</f>
        <v/>
      </c>
      <c r="E48" s="25" t="str">
        <f t="shared" si="40"/>
        <v/>
      </c>
      <c r="F48" s="25" t="str">
        <f t="shared" si="40"/>
        <v/>
      </c>
      <c r="G48" s="25" t="str">
        <f t="shared" si="40"/>
        <v/>
      </c>
      <c r="H48" s="25" t="str">
        <f t="shared" si="40"/>
        <v/>
      </c>
      <c r="I48" s="25" t="str">
        <f t="shared" si="40"/>
        <v/>
      </c>
      <c r="J48" s="25" t="str">
        <f t="shared" si="40"/>
        <v/>
      </c>
      <c r="K48" s="25" t="str">
        <f t="shared" si="40"/>
        <v/>
      </c>
      <c r="L48" s="25" t="str">
        <f t="shared" si="40"/>
        <v/>
      </c>
      <c r="M48" s="25" t="str">
        <f t="shared" si="40"/>
        <v/>
      </c>
      <c r="N48" s="25" t="str">
        <f t="shared" si="40"/>
        <v/>
      </c>
      <c r="O48" s="25" t="str">
        <f t="shared" si="40"/>
        <v/>
      </c>
      <c r="P48" s="25" t="str">
        <f t="shared" si="40"/>
        <v/>
      </c>
      <c r="Q48" s="25" t="str">
        <f t="shared" si="40"/>
        <v/>
      </c>
      <c r="R48" s="25" t="str">
        <f t="shared" si="40"/>
        <v/>
      </c>
      <c r="S48" s="25" t="str">
        <f t="shared" si="40"/>
        <v/>
      </c>
      <c r="T48" s="25" t="str">
        <f t="shared" si="40"/>
        <v/>
      </c>
      <c r="U48" s="25" t="str">
        <f t="shared" si="40"/>
        <v/>
      </c>
      <c r="V48" s="25" t="str">
        <f t="shared" si="40"/>
        <v/>
      </c>
      <c r="W48" s="25" t="str">
        <f t="shared" si="40"/>
        <v/>
      </c>
      <c r="X48" s="25" t="str">
        <f t="shared" si="40"/>
        <v/>
      </c>
      <c r="Y48" s="25" t="str">
        <f t="shared" si="40"/>
        <v/>
      </c>
      <c r="Z48" s="25" t="str">
        <f t="shared" si="40"/>
        <v/>
      </c>
      <c r="AA48" s="25" t="str">
        <f t="shared" si="40"/>
        <v/>
      </c>
      <c r="AB48" s="25" t="str">
        <f t="shared" si="40"/>
        <v/>
      </c>
      <c r="AC48" s="25" t="str">
        <f t="shared" si="40"/>
        <v/>
      </c>
      <c r="AD48" s="25" t="str">
        <f t="shared" si="40"/>
        <v/>
      </c>
      <c r="AE48" s="25" t="str">
        <f t="shared" si="40"/>
        <v/>
      </c>
      <c r="AF48" s="25" t="str">
        <f t="shared" si="40"/>
        <v/>
      </c>
      <c r="AG48" s="35" t="str">
        <f t="shared" si="40"/>
        <v/>
      </c>
      <c r="AH48" s="26" t="str">
        <f t="shared" si="40"/>
        <v/>
      </c>
      <c r="AZ48" s="212"/>
      <c r="BA48" s="201"/>
      <c r="BB48" s="201"/>
      <c r="BC48" s="202"/>
    </row>
    <row r="49" spans="2:55" ht="12.95" customHeight="1">
      <c r="B49" s="154"/>
      <c r="C49" s="155" t="s">
        <v>42</v>
      </c>
      <c r="D49" s="17" t="str">
        <f t="shared" ref="D49:AH49" si="41">IF(AND(D$46=1,$AR$15&gt;0,COUNTIF(D$63:D$84,$AR$15)&lt;1),$AR$15,IF(AND(D$46=2,$AS$15&gt;0,COUNTIF(D$63:D$84,$AS$15)&lt;1),$AS$15,IF(AND(D$46=3,$AT$15&gt;0,COUNTIF(D$63:D$84,$AT$15)&lt;1),$AT$15,IF(AND(D$46=4,$AU$15&gt;0,COUNTIF(D$63:D$84,$AU$15)&lt;1),$AU$15,IF(AND(D$46=5,$AV$15&gt;0,COUNTIF(D$63:D$84,$AV$15)&lt;1),$AV$15,IF(AND(D$46=6,$AW$15&gt;0,COUNTIF(D$63:D$84,$AW$15)&lt;1),$AW$15,""))))))</f>
        <v/>
      </c>
      <c r="E49" s="17" t="str">
        <f t="shared" si="41"/>
        <v/>
      </c>
      <c r="F49" s="17" t="str">
        <f t="shared" si="41"/>
        <v/>
      </c>
      <c r="G49" s="17" t="str">
        <f t="shared" si="41"/>
        <v/>
      </c>
      <c r="H49" s="16" t="str">
        <f t="shared" si="41"/>
        <v/>
      </c>
      <c r="I49" s="17" t="str">
        <f t="shared" si="41"/>
        <v/>
      </c>
      <c r="J49" s="17" t="str">
        <f t="shared" si="41"/>
        <v/>
      </c>
      <c r="K49" s="27" t="str">
        <f t="shared" si="41"/>
        <v/>
      </c>
      <c r="L49" s="27" t="str">
        <f t="shared" si="41"/>
        <v/>
      </c>
      <c r="M49" s="19" t="str">
        <f t="shared" si="41"/>
        <v/>
      </c>
      <c r="N49" s="17" t="str">
        <f t="shared" si="41"/>
        <v/>
      </c>
      <c r="O49" s="17" t="str">
        <f t="shared" si="41"/>
        <v/>
      </c>
      <c r="P49" s="17" t="str">
        <f t="shared" si="41"/>
        <v/>
      </c>
      <c r="Q49" s="16" t="str">
        <f t="shared" si="41"/>
        <v/>
      </c>
      <c r="R49" s="16" t="str">
        <f t="shared" si="41"/>
        <v/>
      </c>
      <c r="S49" s="17" t="str">
        <f t="shared" si="41"/>
        <v/>
      </c>
      <c r="T49" s="17" t="str">
        <f t="shared" si="41"/>
        <v/>
      </c>
      <c r="U49" s="18" t="str">
        <f t="shared" si="41"/>
        <v/>
      </c>
      <c r="V49" s="17" t="str">
        <f t="shared" si="41"/>
        <v/>
      </c>
      <c r="W49" s="19" t="str">
        <f t="shared" si="41"/>
        <v/>
      </c>
      <c r="X49" s="17" t="str">
        <f t="shared" si="41"/>
        <v/>
      </c>
      <c r="Y49" s="17" t="str">
        <f t="shared" si="41"/>
        <v/>
      </c>
      <c r="Z49" s="18" t="str">
        <f t="shared" si="41"/>
        <v/>
      </c>
      <c r="AA49" s="18" t="str">
        <f t="shared" si="41"/>
        <v/>
      </c>
      <c r="AB49" s="18" t="str">
        <f t="shared" si="41"/>
        <v/>
      </c>
      <c r="AC49" s="17" t="str">
        <f t="shared" si="41"/>
        <v/>
      </c>
      <c r="AD49" s="17" t="str">
        <f t="shared" si="41"/>
        <v/>
      </c>
      <c r="AE49" s="18" t="str">
        <f t="shared" si="41"/>
        <v/>
      </c>
      <c r="AF49" s="18" t="str">
        <f t="shared" si="41"/>
        <v/>
      </c>
      <c r="AG49" s="18" t="str">
        <f t="shared" si="41"/>
        <v/>
      </c>
      <c r="AH49" s="22" t="str">
        <f t="shared" si="41"/>
        <v/>
      </c>
      <c r="AZ49" s="212"/>
      <c r="BA49" s="201"/>
      <c r="BB49" s="201"/>
      <c r="BC49" s="202"/>
    </row>
    <row r="50" spans="2:55" ht="12.95" customHeight="1">
      <c r="B50" s="154"/>
      <c r="C50" s="157"/>
      <c r="D50" s="28" t="str">
        <f t="shared" ref="D50:AH50" si="42">IF(AND(D$46=1,$AR$16&gt;0,COUNTIF(D$63:D$84,$AR$16)&lt;1),$AR$16,IF(AND(D$46=2,$AS$16&gt;0,COUNTIF(D$63:D$84,$AS$16)&lt;1),$AS$16,IF(AND(D$46=3,$AT$16&gt;0,COUNTIF(D$63:D$84,$AT$16)&lt;1),$AT$16,IF(AND(D$46=4,$AU$16&gt;0,COUNTIF(D$63:D$84,$AU$16)&lt;1),$AU$16,IF(AND(D$46=5,$AV$16&gt;0,COUNTIF(D$63:D$84,$AV$16)&lt;1),$AV$16,IF(AND(D$46=6,$AW$16&gt;0,COUNTIF(D$63:D$84,$AW$16)&lt;1),$AW$16,""))))))</f>
        <v/>
      </c>
      <c r="E50" s="28" t="str">
        <f t="shared" si="42"/>
        <v/>
      </c>
      <c r="F50" s="28" t="str">
        <f t="shared" si="42"/>
        <v/>
      </c>
      <c r="G50" s="28" t="str">
        <f t="shared" si="42"/>
        <v/>
      </c>
      <c r="H50" s="29" t="str">
        <f t="shared" si="42"/>
        <v/>
      </c>
      <c r="I50" s="28" t="str">
        <f t="shared" si="42"/>
        <v/>
      </c>
      <c r="J50" s="28" t="str">
        <f t="shared" si="42"/>
        <v/>
      </c>
      <c r="K50" s="28" t="str">
        <f t="shared" si="42"/>
        <v/>
      </c>
      <c r="L50" s="28" t="str">
        <f t="shared" si="42"/>
        <v/>
      </c>
      <c r="M50" s="30" t="str">
        <f t="shared" si="42"/>
        <v/>
      </c>
      <c r="N50" s="28" t="str">
        <f t="shared" si="42"/>
        <v/>
      </c>
      <c r="O50" s="28" t="str">
        <f t="shared" si="42"/>
        <v/>
      </c>
      <c r="P50" s="28" t="str">
        <f t="shared" si="42"/>
        <v/>
      </c>
      <c r="Q50" s="29" t="str">
        <f t="shared" si="42"/>
        <v/>
      </c>
      <c r="R50" s="29" t="str">
        <f t="shared" si="42"/>
        <v/>
      </c>
      <c r="S50" s="28" t="str">
        <f t="shared" si="42"/>
        <v/>
      </c>
      <c r="T50" s="28" t="str">
        <f t="shared" si="42"/>
        <v/>
      </c>
      <c r="U50" s="28" t="str">
        <f t="shared" si="42"/>
        <v/>
      </c>
      <c r="V50" s="28" t="str">
        <f t="shared" si="42"/>
        <v/>
      </c>
      <c r="W50" s="30" t="str">
        <f t="shared" si="42"/>
        <v/>
      </c>
      <c r="X50" s="28" t="str">
        <f t="shared" si="42"/>
        <v/>
      </c>
      <c r="Y50" s="28" t="str">
        <f t="shared" si="42"/>
        <v/>
      </c>
      <c r="Z50" s="30" t="str">
        <f t="shared" si="42"/>
        <v/>
      </c>
      <c r="AA50" s="30" t="str">
        <f t="shared" si="42"/>
        <v/>
      </c>
      <c r="AB50" s="30" t="str">
        <f t="shared" si="42"/>
        <v/>
      </c>
      <c r="AC50" s="28" t="str">
        <f t="shared" si="42"/>
        <v/>
      </c>
      <c r="AD50" s="28" t="str">
        <f t="shared" si="42"/>
        <v/>
      </c>
      <c r="AE50" s="28" t="str">
        <f t="shared" si="42"/>
        <v/>
      </c>
      <c r="AF50" s="30" t="str">
        <f t="shared" si="42"/>
        <v/>
      </c>
      <c r="AG50" s="30" t="str">
        <f t="shared" si="42"/>
        <v/>
      </c>
      <c r="AH50" s="31" t="str">
        <f t="shared" si="42"/>
        <v/>
      </c>
      <c r="AZ50" s="212"/>
      <c r="BA50" s="201"/>
      <c r="BB50" s="201"/>
      <c r="BC50" s="202"/>
    </row>
    <row r="51" spans="2:55" ht="12.95" customHeight="1">
      <c r="B51" s="154"/>
      <c r="C51" s="157"/>
      <c r="D51" s="17" t="str">
        <f t="shared" ref="D51:AH51" si="43">IF(AND(D$46=1,$AR$17&gt;0,COUNTIF(D$63:D$84,$AR$17)&lt;1),$AR$17,IF(AND(D$46=2,$AS$17&gt;0,COUNTIF(D$63:D$84,$AS$17)&lt;1),$AS$17,IF(AND(D$46=3,$AT$17&gt;0,COUNTIF(D$63:D$84,$AT$17)&lt;1),$AT$17,IF(AND(D$46=4,$AU$17&gt;0,COUNTIF(D$63:D$84,$AU$17)&lt;1),$AU$17,IF(AND(D$46=5,$AV$17&gt;0,COUNTIF(D$63:D$84,$AV$17)&lt;1),$AV$17,IF(AND(D$46=6,$AW$17&gt;0,COUNTIF(D$63:D$84,$AW$17)&lt;1),$AW$17,""))))))</f>
        <v/>
      </c>
      <c r="E51" s="17" t="str">
        <f t="shared" si="43"/>
        <v/>
      </c>
      <c r="F51" s="17" t="str">
        <f t="shared" si="43"/>
        <v/>
      </c>
      <c r="G51" s="17" t="str">
        <f t="shared" si="43"/>
        <v/>
      </c>
      <c r="H51" s="32" t="str">
        <f t="shared" si="43"/>
        <v/>
      </c>
      <c r="I51" s="17" t="str">
        <f t="shared" si="43"/>
        <v/>
      </c>
      <c r="J51" s="17" t="str">
        <f t="shared" si="43"/>
        <v/>
      </c>
      <c r="K51" s="18" t="str">
        <f t="shared" si="43"/>
        <v/>
      </c>
      <c r="L51" s="17" t="str">
        <f t="shared" si="43"/>
        <v/>
      </c>
      <c r="M51" s="18" t="str">
        <f t="shared" si="43"/>
        <v/>
      </c>
      <c r="N51" s="17" t="str">
        <f t="shared" si="43"/>
        <v/>
      </c>
      <c r="O51" s="17" t="str">
        <f t="shared" si="43"/>
        <v/>
      </c>
      <c r="P51" s="27" t="str">
        <f t="shared" si="43"/>
        <v/>
      </c>
      <c r="Q51" s="16" t="str">
        <f t="shared" si="43"/>
        <v/>
      </c>
      <c r="R51" s="16" t="str">
        <f t="shared" si="43"/>
        <v/>
      </c>
      <c r="S51" s="17" t="str">
        <f t="shared" si="43"/>
        <v/>
      </c>
      <c r="T51" s="17" t="str">
        <f t="shared" si="43"/>
        <v/>
      </c>
      <c r="U51" s="18" t="str">
        <f t="shared" si="43"/>
        <v/>
      </c>
      <c r="V51" s="17" t="str">
        <f t="shared" si="43"/>
        <v/>
      </c>
      <c r="W51" s="18" t="str">
        <f t="shared" si="43"/>
        <v/>
      </c>
      <c r="X51" s="17" t="str">
        <f t="shared" si="43"/>
        <v/>
      </c>
      <c r="Y51" s="17" t="str">
        <f t="shared" si="43"/>
        <v/>
      </c>
      <c r="Z51" s="27" t="str">
        <f t="shared" si="43"/>
        <v/>
      </c>
      <c r="AA51" s="32" t="str">
        <f t="shared" si="43"/>
        <v/>
      </c>
      <c r="AB51" s="32" t="str">
        <f t="shared" si="43"/>
        <v/>
      </c>
      <c r="AC51" s="17" t="str">
        <f t="shared" si="43"/>
        <v/>
      </c>
      <c r="AD51" s="17" t="str">
        <f t="shared" si="43"/>
        <v/>
      </c>
      <c r="AE51" s="18" t="str">
        <f t="shared" si="43"/>
        <v/>
      </c>
      <c r="AF51" s="17" t="str">
        <f t="shared" si="43"/>
        <v/>
      </c>
      <c r="AG51" s="18" t="str">
        <f t="shared" si="43"/>
        <v/>
      </c>
      <c r="AH51" s="22" t="str">
        <f t="shared" si="43"/>
        <v/>
      </c>
      <c r="AZ51" s="212"/>
      <c r="BA51" s="201"/>
      <c r="BB51" s="201"/>
      <c r="BC51" s="202"/>
    </row>
    <row r="52" spans="2:55" ht="12.95" customHeight="1">
      <c r="B52" s="154"/>
      <c r="C52" s="157"/>
      <c r="D52" s="28" t="str">
        <f t="shared" ref="D52:AH52" si="44">IF(AND(D$46=1,$AR$18&gt;0,COUNTIF(D$63:D$84,$AR$18)&lt;1),$AR$18,IF(AND(D$46=2,$AS$18&gt;0,COUNTIF(D$63:D$84,$AS$18)&lt;1),$AS$18,IF(AND(D$46=3,$AT$18&gt;0,COUNTIF(D$63:D$84,$AT$18)&lt;1),$AT$18,IF(AND(D$46=4,$AU$18&gt;0,COUNTIF(D$63:D$84,$AU$18)&lt;1),$AU$18,IF(AND(D$46=5,$AV$18&gt;0,COUNTIF(D$63:D$84,$AV$18)&lt;1),$AV$18,IF(AND(D$46=6,$AW$18&gt;0,COUNTIF(D$63:D$84,$AW$18)&lt;1),$AW$18,""))))))</f>
        <v/>
      </c>
      <c r="E52" s="28" t="str">
        <f t="shared" si="44"/>
        <v/>
      </c>
      <c r="F52" s="28" t="str">
        <f t="shared" si="44"/>
        <v/>
      </c>
      <c r="G52" s="28" t="str">
        <f t="shared" si="44"/>
        <v/>
      </c>
      <c r="H52" s="29" t="str">
        <f t="shared" si="44"/>
        <v/>
      </c>
      <c r="I52" s="28" t="str">
        <f t="shared" si="44"/>
        <v/>
      </c>
      <c r="J52" s="28" t="str">
        <f t="shared" si="44"/>
        <v/>
      </c>
      <c r="K52" s="28" t="str">
        <f t="shared" si="44"/>
        <v/>
      </c>
      <c r="L52" s="28" t="str">
        <f t="shared" si="44"/>
        <v/>
      </c>
      <c r="M52" s="28" t="str">
        <f t="shared" si="44"/>
        <v/>
      </c>
      <c r="N52" s="28" t="str">
        <f t="shared" si="44"/>
        <v/>
      </c>
      <c r="O52" s="29" t="str">
        <f t="shared" si="44"/>
        <v/>
      </c>
      <c r="P52" s="29" t="str">
        <f t="shared" si="44"/>
        <v/>
      </c>
      <c r="Q52" s="28" t="str">
        <f t="shared" si="44"/>
        <v/>
      </c>
      <c r="R52" s="28" t="str">
        <f t="shared" si="44"/>
        <v/>
      </c>
      <c r="S52" s="28" t="str">
        <f t="shared" si="44"/>
        <v/>
      </c>
      <c r="T52" s="28" t="str">
        <f t="shared" si="44"/>
        <v/>
      </c>
      <c r="U52" s="28" t="str">
        <f t="shared" si="44"/>
        <v/>
      </c>
      <c r="V52" s="28" t="str">
        <f t="shared" si="44"/>
        <v/>
      </c>
      <c r="W52" s="28" t="str">
        <f t="shared" si="44"/>
        <v/>
      </c>
      <c r="X52" s="28" t="str">
        <f t="shared" si="44"/>
        <v/>
      </c>
      <c r="Y52" s="29" t="str">
        <f t="shared" si="44"/>
        <v/>
      </c>
      <c r="Z52" s="29" t="str">
        <f t="shared" si="44"/>
        <v/>
      </c>
      <c r="AA52" s="30" t="str">
        <f t="shared" si="44"/>
        <v/>
      </c>
      <c r="AB52" s="30" t="str">
        <f t="shared" si="44"/>
        <v/>
      </c>
      <c r="AC52" s="28" t="str">
        <f t="shared" si="44"/>
        <v/>
      </c>
      <c r="AD52" s="28" t="str">
        <f t="shared" si="44"/>
        <v/>
      </c>
      <c r="AE52" s="28" t="str">
        <f t="shared" si="44"/>
        <v/>
      </c>
      <c r="AF52" s="30" t="str">
        <f t="shared" si="44"/>
        <v/>
      </c>
      <c r="AG52" s="30" t="str">
        <f t="shared" si="44"/>
        <v/>
      </c>
      <c r="AH52" s="31" t="str">
        <f t="shared" si="44"/>
        <v/>
      </c>
      <c r="AZ52" s="212"/>
      <c r="BA52" s="201"/>
      <c r="BB52" s="201"/>
      <c r="BC52" s="202"/>
    </row>
    <row r="53" spans="2:55" ht="12.95" customHeight="1">
      <c r="B53" s="154"/>
      <c r="C53" s="157"/>
      <c r="D53" s="17" t="str">
        <f t="shared" ref="D53:AH53" si="45">IF(AND(D$46=1,$AR$19&gt;0,COUNTIF(D$63:D$84,$AR$19)&lt;1),$AR$19,IF(AND(D$46=2,$AS$19&gt;0,COUNTIF(D$63:D$84,$AS$19)&lt;1),$AS$19,IF(AND(D$46=3,$AT$19&gt;0,COUNTIF(D$63:D$84,$AT$19)&lt;1),$AT$19,IF(AND(D$46=4,$AU$19&gt;0,COUNTIF(D$63:D$84,$AU$19)&lt;1),$AU$19,IF(AND(D$46=5,$AV$19&gt;0,COUNTIF(D$63:D$84,$AV$19)&lt;1),$AV$19,IF(AND(D$46=6,$AW$19&gt;0,COUNTIF(D$63:D$84,$AW$19)&lt;1),$AW$19,""))))))</f>
        <v/>
      </c>
      <c r="E53" s="17" t="str">
        <f t="shared" si="45"/>
        <v/>
      </c>
      <c r="F53" s="17" t="str">
        <f t="shared" si="45"/>
        <v/>
      </c>
      <c r="G53" s="17" t="str">
        <f t="shared" si="45"/>
        <v/>
      </c>
      <c r="H53" s="27" t="str">
        <f t="shared" si="45"/>
        <v/>
      </c>
      <c r="I53" s="17" t="str">
        <f t="shared" si="45"/>
        <v/>
      </c>
      <c r="J53" s="17" t="str">
        <f t="shared" si="45"/>
        <v/>
      </c>
      <c r="K53" s="18" t="str">
        <f t="shared" si="45"/>
        <v/>
      </c>
      <c r="L53" s="17" t="str">
        <f t="shared" si="45"/>
        <v/>
      </c>
      <c r="M53" s="18" t="str">
        <f t="shared" si="45"/>
        <v/>
      </c>
      <c r="N53" s="17" t="str">
        <f t="shared" si="45"/>
        <v/>
      </c>
      <c r="O53" s="17" t="str">
        <f t="shared" si="45"/>
        <v/>
      </c>
      <c r="P53" s="27" t="str">
        <f t="shared" si="45"/>
        <v/>
      </c>
      <c r="Q53" s="32" t="str">
        <f t="shared" si="45"/>
        <v/>
      </c>
      <c r="R53" s="27" t="str">
        <f t="shared" si="45"/>
        <v/>
      </c>
      <c r="S53" s="17" t="str">
        <f t="shared" si="45"/>
        <v/>
      </c>
      <c r="T53" s="17" t="str">
        <f t="shared" si="45"/>
        <v/>
      </c>
      <c r="U53" s="18" t="str">
        <f t="shared" si="45"/>
        <v/>
      </c>
      <c r="V53" s="17" t="str">
        <f t="shared" si="45"/>
        <v/>
      </c>
      <c r="W53" s="18" t="str">
        <f t="shared" si="45"/>
        <v/>
      </c>
      <c r="X53" s="17" t="str">
        <f t="shared" si="45"/>
        <v/>
      </c>
      <c r="Y53" s="17" t="str">
        <f t="shared" si="45"/>
        <v/>
      </c>
      <c r="Z53" s="17" t="str">
        <f t="shared" si="45"/>
        <v/>
      </c>
      <c r="AA53" s="18" t="str">
        <f t="shared" si="45"/>
        <v/>
      </c>
      <c r="AB53" s="18" t="str">
        <f t="shared" si="45"/>
        <v/>
      </c>
      <c r="AC53" s="17" t="str">
        <f t="shared" si="45"/>
        <v/>
      </c>
      <c r="AD53" s="17" t="str">
        <f t="shared" si="45"/>
        <v/>
      </c>
      <c r="AE53" s="18" t="str">
        <f t="shared" si="45"/>
        <v/>
      </c>
      <c r="AF53" s="18" t="str">
        <f t="shared" si="45"/>
        <v/>
      </c>
      <c r="AG53" s="18" t="str">
        <f t="shared" si="45"/>
        <v/>
      </c>
      <c r="AH53" s="22" t="str">
        <f t="shared" si="45"/>
        <v/>
      </c>
      <c r="AZ53" s="212"/>
      <c r="BA53" s="201"/>
      <c r="BB53" s="201"/>
      <c r="BC53" s="202"/>
    </row>
    <row r="54" spans="2:55" ht="12.95" customHeight="1">
      <c r="B54" s="154"/>
      <c r="C54" s="157"/>
      <c r="D54" s="28" t="str">
        <f t="shared" ref="D54:AH54" si="46">IF(AND(D$46=1,$AR$20&gt;0,COUNTIF(D$63:D$84,$AR$20)&lt;1),$AR$20,IF(AND(D$46=2,$AS$20&gt;0,COUNTIF(D$63:D$84,$AS$20)&lt;1),$AS$20,IF(AND(D$46=3,$AT$20&gt;0,COUNTIF(D$63:D$84,$AT$20)&lt;1),$AT$20,IF(AND(D$46=4,$AU$20&gt;0,COUNTIF(D$63:D$84,$AU$20)&lt;1),$AU$20,IF(AND(D$46=5,$AV$20&gt;0,COUNTIF(D$63:D$84,$AV$20)&lt;1),$AV$20,IF(AND(D$46=6,$AW$20&gt;0,COUNTIF(D$63:D$84,$AW$20)&lt;1),$AW$20,""))))))</f>
        <v/>
      </c>
      <c r="E54" s="28" t="str">
        <f t="shared" si="46"/>
        <v/>
      </c>
      <c r="F54" s="28" t="str">
        <f t="shared" si="46"/>
        <v/>
      </c>
      <c r="G54" s="28" t="str">
        <f t="shared" si="46"/>
        <v/>
      </c>
      <c r="H54" s="16" t="str">
        <f t="shared" si="46"/>
        <v/>
      </c>
      <c r="I54" s="28" t="str">
        <f t="shared" si="46"/>
        <v/>
      </c>
      <c r="J54" s="28" t="str">
        <f t="shared" si="46"/>
        <v/>
      </c>
      <c r="K54" s="28" t="str">
        <f t="shared" si="46"/>
        <v/>
      </c>
      <c r="L54" s="28" t="str">
        <f t="shared" si="46"/>
        <v/>
      </c>
      <c r="M54" s="28" t="str">
        <f t="shared" si="46"/>
        <v/>
      </c>
      <c r="N54" s="28" t="str">
        <f t="shared" si="46"/>
        <v/>
      </c>
      <c r="O54" s="28" t="str">
        <f t="shared" si="46"/>
        <v/>
      </c>
      <c r="P54" s="28" t="str">
        <f t="shared" si="46"/>
        <v/>
      </c>
      <c r="Q54" s="17" t="str">
        <f t="shared" si="46"/>
        <v/>
      </c>
      <c r="R54" s="16" t="str">
        <f t="shared" si="46"/>
        <v/>
      </c>
      <c r="S54" s="28" t="str">
        <f t="shared" si="46"/>
        <v/>
      </c>
      <c r="T54" s="28" t="str">
        <f t="shared" si="46"/>
        <v/>
      </c>
      <c r="U54" s="28" t="str">
        <f t="shared" si="46"/>
        <v/>
      </c>
      <c r="V54" s="28" t="str">
        <f t="shared" si="46"/>
        <v/>
      </c>
      <c r="W54" s="28" t="str">
        <f t="shared" si="46"/>
        <v/>
      </c>
      <c r="X54" s="28" t="str">
        <f t="shared" si="46"/>
        <v/>
      </c>
      <c r="Y54" s="28" t="str">
        <f t="shared" si="46"/>
        <v/>
      </c>
      <c r="Z54" s="30" t="str">
        <f t="shared" si="46"/>
        <v/>
      </c>
      <c r="AA54" s="28" t="str">
        <f t="shared" si="46"/>
        <v/>
      </c>
      <c r="AB54" s="28" t="str">
        <f t="shared" si="46"/>
        <v/>
      </c>
      <c r="AC54" s="28" t="str">
        <f t="shared" si="46"/>
        <v/>
      </c>
      <c r="AD54" s="28" t="str">
        <f t="shared" si="46"/>
        <v/>
      </c>
      <c r="AE54" s="28" t="str">
        <f t="shared" si="46"/>
        <v/>
      </c>
      <c r="AF54" s="30" t="str">
        <f t="shared" si="46"/>
        <v/>
      </c>
      <c r="AG54" s="30" t="str">
        <f t="shared" si="46"/>
        <v/>
      </c>
      <c r="AH54" s="31" t="str">
        <f t="shared" si="46"/>
        <v/>
      </c>
      <c r="AZ54" s="212"/>
      <c r="BA54" s="201"/>
      <c r="BB54" s="201"/>
      <c r="BC54" s="202"/>
    </row>
    <row r="55" spans="2:55" ht="12.95" customHeight="1">
      <c r="B55" s="154"/>
      <c r="C55" s="157"/>
      <c r="D55" s="27" t="str">
        <f t="shared" ref="D55:AH55" si="47">IF(AND(D$46=1,$AR$21&gt;0,COUNTIF(D$63:D$84,$AR$21)&lt;1),$AR$21,IF(AND(D$46=2,$AS$21&gt;0,COUNTIF(D$63:D$84,$AS$21)&lt;1),$AS$21,IF(AND(D$46=3,$AT$21&gt;0,COUNTIF(D$63:D$84,$AT$21)&lt;1),$AT$21,IF(AND(D$46=4,$AU$21&gt;0,COUNTIF(D$63:D$84,$AU$21)&lt;1),$AU$21,IF(AND(D$46=5,$AV$21&gt;0,COUNTIF(D$63:D$84,$AV$21)&lt;1),$AV$21,IF(AND(D$46=6,$AW$21&gt;0,COUNTIF(D$63:D$84,$AW$21)&lt;1),$AW$21,""))))))</f>
        <v/>
      </c>
      <c r="E55" s="27" t="str">
        <f t="shared" si="47"/>
        <v/>
      </c>
      <c r="F55" s="27" t="str">
        <f t="shared" si="47"/>
        <v/>
      </c>
      <c r="G55" s="27" t="str">
        <f t="shared" si="47"/>
        <v/>
      </c>
      <c r="H55" s="32" t="str">
        <f t="shared" si="47"/>
        <v/>
      </c>
      <c r="I55" s="27" t="str">
        <f t="shared" si="47"/>
        <v/>
      </c>
      <c r="J55" s="27" t="str">
        <f t="shared" si="47"/>
        <v/>
      </c>
      <c r="K55" s="33" t="str">
        <f t="shared" si="47"/>
        <v/>
      </c>
      <c r="L55" s="27" t="str">
        <f t="shared" si="47"/>
        <v/>
      </c>
      <c r="M55" s="33" t="str">
        <f t="shared" si="47"/>
        <v/>
      </c>
      <c r="N55" s="27" t="str">
        <f t="shared" si="47"/>
        <v/>
      </c>
      <c r="O55" s="27" t="str">
        <f t="shared" si="47"/>
        <v/>
      </c>
      <c r="P55" s="27" t="str">
        <f t="shared" si="47"/>
        <v/>
      </c>
      <c r="Q55" s="27" t="str">
        <f t="shared" si="47"/>
        <v/>
      </c>
      <c r="R55" s="32" t="str">
        <f t="shared" si="47"/>
        <v/>
      </c>
      <c r="S55" s="27" t="str">
        <f t="shared" si="47"/>
        <v/>
      </c>
      <c r="T55" s="27" t="str">
        <f t="shared" si="47"/>
        <v/>
      </c>
      <c r="U55" s="33" t="str">
        <f t="shared" si="47"/>
        <v/>
      </c>
      <c r="V55" s="27" t="str">
        <f t="shared" si="47"/>
        <v/>
      </c>
      <c r="W55" s="33" t="str">
        <f t="shared" si="47"/>
        <v/>
      </c>
      <c r="X55" s="27" t="str">
        <f t="shared" si="47"/>
        <v/>
      </c>
      <c r="Y55" s="27" t="str">
        <f t="shared" si="47"/>
        <v/>
      </c>
      <c r="Z55" s="27" t="str">
        <f t="shared" si="47"/>
        <v/>
      </c>
      <c r="AA55" s="32" t="str">
        <f t="shared" si="47"/>
        <v/>
      </c>
      <c r="AB55" s="32" t="str">
        <f t="shared" si="47"/>
        <v/>
      </c>
      <c r="AC55" s="27" t="str">
        <f t="shared" si="47"/>
        <v/>
      </c>
      <c r="AD55" s="27" t="str">
        <f t="shared" si="47"/>
        <v/>
      </c>
      <c r="AE55" s="33" t="str">
        <f t="shared" si="47"/>
        <v/>
      </c>
      <c r="AF55" s="33" t="str">
        <f t="shared" si="47"/>
        <v/>
      </c>
      <c r="AG55" s="33" t="str">
        <f t="shared" si="47"/>
        <v/>
      </c>
      <c r="AH55" s="34" t="str">
        <f t="shared" si="47"/>
        <v/>
      </c>
      <c r="AZ55" s="212"/>
      <c r="BA55" s="201"/>
      <c r="BB55" s="201"/>
      <c r="BC55" s="202"/>
    </row>
    <row r="56" spans="2:55" ht="12.95" customHeight="1">
      <c r="B56" s="154"/>
      <c r="C56" s="156"/>
      <c r="D56" s="25" t="str">
        <f t="shared" ref="D56:AH56" si="48">IF(AND(D$46=1,$AR$22&gt;0,COUNTIF(D$63:D$84,$AR$22)&lt;1),$AR$22,IF(AND(D$46=2,$AS$22&gt;0,COUNTIF(D$63:D$84,$AS$22)&lt;1),$AS$22,IF(AND(D$46=3,$AT$22&gt;0,COUNTIF(D$63:D$84,$AT$22)&lt;1),$AT$22,IF(AND(D$46=4,$AU$22&gt;0,COUNTIF(D$63:D$84,$AU$22)&lt;1),$AU$22,IF(AND(D$46=5,$AV$22&gt;0,COUNTIF(D$63:D$84,$AV$22)&lt;1),$AV$22,IF(AND(D$46=6,$AW$22&gt;0,COUNTIF(D$63:D$84,$AW$22)&lt;1),$AW$22,""))))))</f>
        <v/>
      </c>
      <c r="E56" s="25" t="str">
        <f t="shared" si="48"/>
        <v/>
      </c>
      <c r="F56" s="25" t="str">
        <f t="shared" si="48"/>
        <v/>
      </c>
      <c r="G56" s="25" t="str">
        <f t="shared" si="48"/>
        <v/>
      </c>
      <c r="H56" s="16" t="str">
        <f t="shared" si="48"/>
        <v/>
      </c>
      <c r="I56" s="25" t="str">
        <f t="shared" si="48"/>
        <v/>
      </c>
      <c r="J56" s="25" t="str">
        <f t="shared" si="48"/>
        <v/>
      </c>
      <c r="K56" s="35" t="str">
        <f t="shared" si="48"/>
        <v/>
      </c>
      <c r="L56" s="25" t="str">
        <f t="shared" si="48"/>
        <v/>
      </c>
      <c r="M56" s="35" t="str">
        <f t="shared" si="48"/>
        <v/>
      </c>
      <c r="N56" s="25" t="str">
        <f t="shared" si="48"/>
        <v/>
      </c>
      <c r="O56" s="25" t="str">
        <f t="shared" si="48"/>
        <v/>
      </c>
      <c r="P56" s="25" t="str">
        <f t="shared" si="48"/>
        <v/>
      </c>
      <c r="Q56" s="16" t="str">
        <f t="shared" si="48"/>
        <v/>
      </c>
      <c r="R56" s="16" t="str">
        <f t="shared" si="48"/>
        <v/>
      </c>
      <c r="S56" s="25" t="str">
        <f t="shared" si="48"/>
        <v/>
      </c>
      <c r="T56" s="25" t="str">
        <f t="shared" si="48"/>
        <v/>
      </c>
      <c r="U56" s="35" t="str">
        <f t="shared" si="48"/>
        <v/>
      </c>
      <c r="V56" s="25" t="str">
        <f t="shared" si="48"/>
        <v/>
      </c>
      <c r="W56" s="35" t="str">
        <f t="shared" si="48"/>
        <v/>
      </c>
      <c r="X56" s="25" t="str">
        <f t="shared" si="48"/>
        <v/>
      </c>
      <c r="Y56" s="25" t="str">
        <f t="shared" si="48"/>
        <v/>
      </c>
      <c r="Z56" s="35" t="str">
        <f t="shared" si="48"/>
        <v/>
      </c>
      <c r="AA56" s="17" t="str">
        <f t="shared" si="48"/>
        <v/>
      </c>
      <c r="AB56" s="16" t="str">
        <f t="shared" si="48"/>
        <v/>
      </c>
      <c r="AC56" s="25" t="str">
        <f t="shared" si="48"/>
        <v/>
      </c>
      <c r="AD56" s="25" t="str">
        <f t="shared" si="48"/>
        <v/>
      </c>
      <c r="AE56" s="35" t="str">
        <f t="shared" si="48"/>
        <v/>
      </c>
      <c r="AF56" s="35" t="str">
        <f t="shared" si="48"/>
        <v/>
      </c>
      <c r="AG56" s="35" t="str">
        <f t="shared" si="48"/>
        <v/>
      </c>
      <c r="AH56" s="26" t="str">
        <f t="shared" si="48"/>
        <v/>
      </c>
      <c r="AZ56" s="212"/>
      <c r="BA56" s="201"/>
      <c r="BB56" s="201"/>
      <c r="BC56" s="202"/>
    </row>
    <row r="57" spans="2:55" ht="12.95" customHeight="1">
      <c r="B57" s="154"/>
      <c r="C57" s="157" t="s">
        <v>0</v>
      </c>
      <c r="D57" s="17" t="str">
        <f t="shared" ref="D57:AH57" si="49">IF(AND(D$46=1,$AR$23&gt;0,COUNTIF(D$63:D$84,$AR$23)&lt;1),$AR$23,IF(AND(D$46=2,$AS$23&gt;0,COUNTIF(D$63:D$84,$AS$23)&lt;1),$AS$23,IF(AND(D$46=3,$AT$23&gt;0,COUNTIF(D$63:D$84,$AT$23)&lt;1),$AT$23,IF(AND(D$46=4,$AU$23&gt;0,COUNTIF(D$63:D$84,$AU$23)&lt;1),$AU$23,IF(AND(D$46=5,$AV$23&gt;0,COUNTIF(D$63:D$84,$AV$23)&lt;1),$AV$23,IF(AND(D$46=6,$AW$23&gt;0,COUNTIF(D$63:D$84,$AW$23)&lt;1),$AW$23,""))))))</f>
        <v/>
      </c>
      <c r="E57" s="17" t="str">
        <f t="shared" si="49"/>
        <v/>
      </c>
      <c r="F57" s="17" t="str">
        <f t="shared" si="49"/>
        <v/>
      </c>
      <c r="G57" s="17" t="str">
        <f t="shared" si="49"/>
        <v/>
      </c>
      <c r="H57" s="36" t="str">
        <f t="shared" si="49"/>
        <v/>
      </c>
      <c r="I57" s="16" t="str">
        <f t="shared" si="49"/>
        <v/>
      </c>
      <c r="J57" s="17" t="str">
        <f t="shared" si="49"/>
        <v/>
      </c>
      <c r="K57" s="18" t="str">
        <f t="shared" si="49"/>
        <v/>
      </c>
      <c r="L57" s="17" t="str">
        <f t="shared" si="49"/>
        <v/>
      </c>
      <c r="M57" s="18" t="str">
        <f t="shared" si="49"/>
        <v/>
      </c>
      <c r="N57" s="17" t="str">
        <f t="shared" si="49"/>
        <v/>
      </c>
      <c r="O57" s="17" t="str">
        <f t="shared" si="49"/>
        <v/>
      </c>
      <c r="P57" s="17" t="str">
        <f t="shared" si="49"/>
        <v/>
      </c>
      <c r="Q57" s="36" t="str">
        <f t="shared" si="49"/>
        <v/>
      </c>
      <c r="R57" s="36" t="str">
        <f t="shared" si="49"/>
        <v/>
      </c>
      <c r="S57" s="16" t="str">
        <f t="shared" si="49"/>
        <v/>
      </c>
      <c r="T57" s="17" t="str">
        <f t="shared" si="49"/>
        <v/>
      </c>
      <c r="U57" s="18" t="str">
        <f t="shared" si="49"/>
        <v/>
      </c>
      <c r="V57" s="17" t="str">
        <f t="shared" si="49"/>
        <v/>
      </c>
      <c r="W57" s="18" t="str">
        <f t="shared" si="49"/>
        <v/>
      </c>
      <c r="X57" s="17" t="str">
        <f t="shared" si="49"/>
        <v/>
      </c>
      <c r="Y57" s="17" t="str">
        <f t="shared" si="49"/>
        <v/>
      </c>
      <c r="Z57" s="18" t="str">
        <f t="shared" si="49"/>
        <v/>
      </c>
      <c r="AA57" s="37" t="str">
        <f t="shared" si="49"/>
        <v/>
      </c>
      <c r="AB57" s="23" t="str">
        <f t="shared" si="49"/>
        <v/>
      </c>
      <c r="AC57" s="16" t="str">
        <f t="shared" si="49"/>
        <v/>
      </c>
      <c r="AD57" s="17" t="str">
        <f t="shared" si="49"/>
        <v/>
      </c>
      <c r="AE57" s="18" t="str">
        <f t="shared" si="49"/>
        <v/>
      </c>
      <c r="AF57" s="18" t="str">
        <f t="shared" si="49"/>
        <v/>
      </c>
      <c r="AG57" s="18" t="str">
        <f t="shared" si="49"/>
        <v/>
      </c>
      <c r="AH57" s="22" t="str">
        <f t="shared" si="49"/>
        <v/>
      </c>
      <c r="AZ57" s="212"/>
      <c r="BA57" s="201"/>
      <c r="BB57" s="201"/>
      <c r="BC57" s="202"/>
    </row>
    <row r="58" spans="2:55" ht="12.95" customHeight="1">
      <c r="B58" s="154"/>
      <c r="C58" s="157"/>
      <c r="D58" s="28" t="str">
        <f t="shared" ref="D58:AH58" si="50">IF(AND(D$46=1,$AR$24&gt;0,COUNTIF(D$63:D$84,$AR$24)&lt;1),$AR$24,IF(AND(D$46=2,$AS$24&gt;0,COUNTIF(D$63:D$84,$AS$24)&lt;1),$AS$24,IF(AND(D$46=3,$AT$24&gt;0,COUNTIF(D$63:D$84,$AT$24)&lt;1),$AT$24,IF(AND(D$46=4,$AU$24&gt;0,COUNTIF(D$63:D$84,$AU$24)&lt;1),$AU$24,IF(AND(D$46=5,$AV$24&gt;0,COUNTIF(D$63:D$84,$AV$24)&lt;1),$AV$24,IF(AND(D$46=6,$AW$24&gt;0,COUNTIF(D$63:D$84,$AW$24)&lt;1),$AW$24,""))))))</f>
        <v/>
      </c>
      <c r="E58" s="28" t="str">
        <f t="shared" si="50"/>
        <v/>
      </c>
      <c r="F58" s="28" t="str">
        <f t="shared" si="50"/>
        <v/>
      </c>
      <c r="G58" s="28" t="str">
        <f t="shared" si="50"/>
        <v/>
      </c>
      <c r="H58" s="29" t="str">
        <f t="shared" si="50"/>
        <v/>
      </c>
      <c r="I58" s="29" t="str">
        <f t="shared" si="50"/>
        <v/>
      </c>
      <c r="J58" s="28" t="str">
        <f t="shared" si="50"/>
        <v/>
      </c>
      <c r="K58" s="28" t="str">
        <f t="shared" si="50"/>
        <v/>
      </c>
      <c r="L58" s="28" t="str">
        <f t="shared" si="50"/>
        <v/>
      </c>
      <c r="M58" s="28" t="str">
        <f t="shared" si="50"/>
        <v/>
      </c>
      <c r="N58" s="28" t="str">
        <f t="shared" si="50"/>
        <v/>
      </c>
      <c r="O58" s="28" t="str">
        <f t="shared" si="50"/>
        <v/>
      </c>
      <c r="P58" s="28" t="str">
        <f t="shared" si="50"/>
        <v/>
      </c>
      <c r="Q58" s="29" t="str">
        <f t="shared" si="50"/>
        <v/>
      </c>
      <c r="R58" s="29" t="str">
        <f t="shared" si="50"/>
        <v/>
      </c>
      <c r="S58" s="29" t="str">
        <f t="shared" si="50"/>
        <v/>
      </c>
      <c r="T58" s="28" t="str">
        <f t="shared" si="50"/>
        <v/>
      </c>
      <c r="U58" s="28" t="str">
        <f t="shared" si="50"/>
        <v/>
      </c>
      <c r="V58" s="28" t="str">
        <f t="shared" si="50"/>
        <v/>
      </c>
      <c r="W58" s="28" t="str">
        <f t="shared" si="50"/>
        <v/>
      </c>
      <c r="X58" s="28" t="str">
        <f t="shared" si="50"/>
        <v/>
      </c>
      <c r="Y58" s="28" t="str">
        <f t="shared" si="50"/>
        <v/>
      </c>
      <c r="Z58" s="30" t="str">
        <f t="shared" si="50"/>
        <v/>
      </c>
      <c r="AA58" s="30" t="str">
        <f t="shared" si="50"/>
        <v/>
      </c>
      <c r="AB58" s="30" t="str">
        <f t="shared" si="50"/>
        <v/>
      </c>
      <c r="AC58" s="28" t="str">
        <f t="shared" si="50"/>
        <v/>
      </c>
      <c r="AD58" s="28" t="str">
        <f t="shared" si="50"/>
        <v/>
      </c>
      <c r="AE58" s="28" t="str">
        <f t="shared" si="50"/>
        <v/>
      </c>
      <c r="AF58" s="30" t="str">
        <f t="shared" si="50"/>
        <v/>
      </c>
      <c r="AG58" s="30" t="str">
        <f t="shared" si="50"/>
        <v/>
      </c>
      <c r="AH58" s="31" t="str">
        <f t="shared" si="50"/>
        <v/>
      </c>
      <c r="AZ58" s="212"/>
      <c r="BA58" s="201"/>
      <c r="BB58" s="201"/>
      <c r="BC58" s="202"/>
    </row>
    <row r="59" spans="2:55" ht="12.95" customHeight="1">
      <c r="B59" s="154"/>
      <c r="C59" s="157"/>
      <c r="D59" s="17" t="str">
        <f t="shared" ref="D59:AH59" si="51">IF(AND(D$46=1,$AR$27&gt;0,COUNTIF(D$63:D$84,$AR$27)&lt;1),$AR$27,IF(AND(D$46=2,$AS$27&gt;0,COUNTIF(D$63:D$84,$AS$27)&lt;1),$AS$27,IF(AND(D$46=3,$AT$27&gt;0,COUNTIF(D$63:D$84,$AT$27)&lt;1),$AT$27,IF(AND(D$46=4,$AU$27&gt;0,COUNTIF(D$63:D$84,$AU$27)&lt;1),$AU$27,IF(AND(D$46=5,$AV$27&gt;0,COUNTIF(D$63:D$84,$AV$27)&lt;1),$AV$27,IF(AND(D$46=6,$AW$27&gt;0,COUNTIF(D$63:D$84,$AW$27)&lt;1),$AW$27,""))))))</f>
        <v/>
      </c>
      <c r="E59" s="17" t="str">
        <f t="shared" si="51"/>
        <v/>
      </c>
      <c r="F59" s="17" t="str">
        <f t="shared" si="51"/>
        <v/>
      </c>
      <c r="G59" s="17" t="str">
        <f t="shared" si="51"/>
        <v/>
      </c>
      <c r="H59" s="16" t="str">
        <f t="shared" si="51"/>
        <v/>
      </c>
      <c r="I59" s="16" t="str">
        <f t="shared" si="51"/>
        <v/>
      </c>
      <c r="J59" s="17" t="str">
        <f t="shared" si="51"/>
        <v/>
      </c>
      <c r="K59" s="18" t="str">
        <f t="shared" si="51"/>
        <v/>
      </c>
      <c r="L59" s="17" t="str">
        <f t="shared" si="51"/>
        <v/>
      </c>
      <c r="M59" s="18" t="str">
        <f t="shared" si="51"/>
        <v/>
      </c>
      <c r="N59" s="17" t="str">
        <f t="shared" si="51"/>
        <v/>
      </c>
      <c r="O59" s="17" t="str">
        <f t="shared" si="51"/>
        <v/>
      </c>
      <c r="P59" s="27" t="str">
        <f t="shared" si="51"/>
        <v/>
      </c>
      <c r="Q59" s="16" t="str">
        <f t="shared" si="51"/>
        <v/>
      </c>
      <c r="R59" s="16" t="str">
        <f t="shared" si="51"/>
        <v/>
      </c>
      <c r="S59" s="16" t="str">
        <f t="shared" si="51"/>
        <v/>
      </c>
      <c r="T59" s="17" t="str">
        <f t="shared" si="51"/>
        <v/>
      </c>
      <c r="U59" s="18" t="str">
        <f t="shared" si="51"/>
        <v/>
      </c>
      <c r="V59" s="17" t="str">
        <f t="shared" si="51"/>
        <v/>
      </c>
      <c r="W59" s="18" t="str">
        <f t="shared" si="51"/>
        <v/>
      </c>
      <c r="X59" s="17" t="str">
        <f t="shared" si="51"/>
        <v/>
      </c>
      <c r="Y59" s="17" t="str">
        <f t="shared" si="51"/>
        <v/>
      </c>
      <c r="Z59" s="27" t="str">
        <f t="shared" si="51"/>
        <v/>
      </c>
      <c r="AA59" s="16" t="str">
        <f t="shared" si="51"/>
        <v/>
      </c>
      <c r="AB59" s="16" t="str">
        <f t="shared" si="51"/>
        <v/>
      </c>
      <c r="AC59" s="17" t="str">
        <f t="shared" si="51"/>
        <v/>
      </c>
      <c r="AD59" s="17" t="str">
        <f t="shared" si="51"/>
        <v/>
      </c>
      <c r="AE59" s="18" t="str">
        <f t="shared" si="51"/>
        <v/>
      </c>
      <c r="AF59" s="18" t="str">
        <f t="shared" si="51"/>
        <v/>
      </c>
      <c r="AG59" s="18" t="str">
        <f t="shared" si="51"/>
        <v/>
      </c>
      <c r="AH59" s="22" t="str">
        <f t="shared" si="51"/>
        <v/>
      </c>
      <c r="AZ59" s="212"/>
      <c r="BA59" s="201"/>
      <c r="BB59" s="201"/>
      <c r="BC59" s="202"/>
    </row>
    <row r="60" spans="2:55" ht="12.95" customHeight="1">
      <c r="B60" s="154"/>
      <c r="C60" s="157"/>
      <c r="D60" s="28" t="str">
        <f t="shared" ref="D60:AH60" si="52">IF(AND(D$46=1,$AR$28&gt;0,COUNTIF(D$63:D$84,$AR$28)&lt;1),$AR$28,IF(AND(D$46=2,$AS$28&gt;0,COUNTIF(D$63:D$84,$AS$28)&lt;1),$AS$28,IF(AND(D$46=3,$AT$25&gt;0,COUNTIF(D$63:D$84,$AT$25)&lt;1),$AT$25,IF(AND(D$46=4,$AU$28&gt;0,COUNTIF(D$63:D$84,$AU$28)&lt;1),$AU$28,IF(AND(D$46=5,$AV$28&gt;0,COUNTIF(D$63:D$84,$AV$28)&lt;1),$AV$28,IF(AND(D$46=6,$AW$28&gt;0,COUNTIF(D$63:D$84,$AW$28)&lt;1),$AW$28,""))))))</f>
        <v/>
      </c>
      <c r="E60" s="28" t="str">
        <f t="shared" si="52"/>
        <v/>
      </c>
      <c r="F60" s="28" t="str">
        <f t="shared" si="52"/>
        <v/>
      </c>
      <c r="G60" s="28" t="str">
        <f t="shared" si="52"/>
        <v/>
      </c>
      <c r="H60" s="29" t="str">
        <f t="shared" si="52"/>
        <v/>
      </c>
      <c r="I60" s="29" t="str">
        <f t="shared" si="52"/>
        <v/>
      </c>
      <c r="J60" s="28" t="str">
        <f t="shared" si="52"/>
        <v/>
      </c>
      <c r="K60" s="28" t="str">
        <f t="shared" si="52"/>
        <v/>
      </c>
      <c r="L60" s="28" t="str">
        <f t="shared" si="52"/>
        <v/>
      </c>
      <c r="M60" s="28" t="str">
        <f t="shared" si="52"/>
        <v/>
      </c>
      <c r="N60" s="28" t="str">
        <f t="shared" si="52"/>
        <v/>
      </c>
      <c r="O60" s="28" t="str">
        <f t="shared" si="52"/>
        <v/>
      </c>
      <c r="P60" s="28" t="str">
        <f t="shared" si="52"/>
        <v/>
      </c>
      <c r="Q60" s="29" t="str">
        <f t="shared" si="52"/>
        <v/>
      </c>
      <c r="R60" s="29" t="str">
        <f t="shared" si="52"/>
        <v/>
      </c>
      <c r="S60" s="29" t="str">
        <f t="shared" si="52"/>
        <v/>
      </c>
      <c r="T60" s="28" t="str">
        <f t="shared" si="52"/>
        <v/>
      </c>
      <c r="U60" s="28" t="str">
        <f t="shared" si="52"/>
        <v/>
      </c>
      <c r="V60" s="28" t="str">
        <f t="shared" si="52"/>
        <v/>
      </c>
      <c r="W60" s="28" t="str">
        <f t="shared" si="52"/>
        <v/>
      </c>
      <c r="X60" s="28" t="str">
        <f t="shared" si="52"/>
        <v/>
      </c>
      <c r="Y60" s="28" t="str">
        <f t="shared" si="52"/>
        <v/>
      </c>
      <c r="Z60" s="30" t="str">
        <f t="shared" si="52"/>
        <v/>
      </c>
      <c r="AA60" s="30" t="str">
        <f t="shared" si="52"/>
        <v/>
      </c>
      <c r="AB60" s="30" t="str">
        <f t="shared" si="52"/>
        <v/>
      </c>
      <c r="AC60" s="28" t="str">
        <f t="shared" si="52"/>
        <v/>
      </c>
      <c r="AD60" s="28" t="str">
        <f t="shared" si="52"/>
        <v/>
      </c>
      <c r="AE60" s="28" t="str">
        <f t="shared" si="52"/>
        <v/>
      </c>
      <c r="AF60" s="30" t="str">
        <f t="shared" si="52"/>
        <v/>
      </c>
      <c r="AG60" s="30" t="str">
        <f t="shared" si="52"/>
        <v/>
      </c>
      <c r="AH60" s="31" t="str">
        <f t="shared" si="52"/>
        <v/>
      </c>
      <c r="AZ60" s="212"/>
      <c r="BA60" s="201"/>
      <c r="BB60" s="201"/>
      <c r="BC60" s="202"/>
    </row>
    <row r="61" spans="2:55" ht="12.95" customHeight="1">
      <c r="B61" s="154"/>
      <c r="C61" s="157"/>
      <c r="D61" s="27" t="str">
        <f t="shared" ref="D61:AH61" si="53">IF(AND(D$46=1,$AR$29&gt;0,COUNTIF(D$63:D$84,$AR$29)&lt;1),$AR$29,IF(AND(D$46=2,$AS$29&gt;0,COUNTIF(D$63:D$84,$AS$29)&lt;1),$AS$29,IF(AND(D$46=3,$AT$29&gt;0,COUNTIF(D$63:D$84,$AT$29)&lt;1),$AT$29,IF(AND(D$46=4,$AU$29&gt;0,COUNTIF(D$63:D$84,$AU$29)&lt;1),$AU$29,IF(AND(D$46=5,$AV$29&gt;0,COUNTIF(D$63:D$84,$AV$29)&lt;1),$AV$29,IF(AND(D$46=6,$AW$29&gt;0,COUNTIF(D$63:D$84,$AW$29)&lt;1),$AW$29,""))))))</f>
        <v/>
      </c>
      <c r="E61" s="27" t="str">
        <f t="shared" si="53"/>
        <v/>
      </c>
      <c r="F61" s="27" t="str">
        <f t="shared" si="53"/>
        <v/>
      </c>
      <c r="G61" s="27" t="str">
        <f t="shared" si="53"/>
        <v/>
      </c>
      <c r="H61" s="32" t="str">
        <f t="shared" si="53"/>
        <v/>
      </c>
      <c r="I61" s="32" t="str">
        <f t="shared" si="53"/>
        <v/>
      </c>
      <c r="J61" s="27" t="str">
        <f t="shared" si="53"/>
        <v/>
      </c>
      <c r="K61" s="17" t="str">
        <f t="shared" si="53"/>
        <v/>
      </c>
      <c r="L61" s="18" t="str">
        <f t="shared" si="53"/>
        <v/>
      </c>
      <c r="M61" s="33" t="str">
        <f t="shared" si="53"/>
        <v/>
      </c>
      <c r="N61" s="27" t="str">
        <f t="shared" si="53"/>
        <v/>
      </c>
      <c r="O61" s="32" t="str">
        <f t="shared" si="53"/>
        <v/>
      </c>
      <c r="P61" s="27" t="str">
        <f t="shared" si="53"/>
        <v/>
      </c>
      <c r="Q61" s="32" t="str">
        <f t="shared" si="53"/>
        <v/>
      </c>
      <c r="R61" s="32" t="str">
        <f t="shared" si="53"/>
        <v/>
      </c>
      <c r="S61" s="32" t="str">
        <f t="shared" si="53"/>
        <v/>
      </c>
      <c r="T61" s="27" t="str">
        <f t="shared" si="53"/>
        <v/>
      </c>
      <c r="U61" s="17" t="str">
        <f t="shared" si="53"/>
        <v/>
      </c>
      <c r="V61" s="18" t="str">
        <f t="shared" si="53"/>
        <v/>
      </c>
      <c r="W61" s="33" t="str">
        <f t="shared" si="53"/>
        <v/>
      </c>
      <c r="X61" s="27" t="str">
        <f t="shared" si="53"/>
        <v/>
      </c>
      <c r="Y61" s="32" t="str">
        <f t="shared" si="53"/>
        <v/>
      </c>
      <c r="Z61" s="33" t="str">
        <f t="shared" si="53"/>
        <v/>
      </c>
      <c r="AA61" s="33" t="str">
        <f t="shared" si="53"/>
        <v/>
      </c>
      <c r="AB61" s="33" t="str">
        <f t="shared" si="53"/>
        <v/>
      </c>
      <c r="AC61" s="27" t="str">
        <f t="shared" si="53"/>
        <v/>
      </c>
      <c r="AD61" s="27" t="str">
        <f t="shared" si="53"/>
        <v/>
      </c>
      <c r="AE61" s="17" t="str">
        <f t="shared" si="53"/>
        <v/>
      </c>
      <c r="AF61" s="18" t="str">
        <f t="shared" si="53"/>
        <v/>
      </c>
      <c r="AG61" s="18" t="str">
        <f t="shared" si="53"/>
        <v/>
      </c>
      <c r="AH61" s="34" t="str">
        <f t="shared" si="53"/>
        <v/>
      </c>
      <c r="AZ61" s="212"/>
      <c r="BA61" s="201"/>
      <c r="BB61" s="201"/>
      <c r="BC61" s="202"/>
    </row>
    <row r="62" spans="2:55" ht="12.95" customHeight="1" thickBot="1">
      <c r="B62" s="152"/>
      <c r="C62" s="158"/>
      <c r="D62" s="38" t="str">
        <f t="shared" ref="D62:AH62" si="54">IF(AND(D$46=1,$AR$30&gt;0,COUNTIF(D$63:D$84,$AR$30)&lt;1),$AR$30,IF(AND(D$46=2,$AS$30&gt;0,COUNTIF(D$63:D$84,$AS$30)&lt;1),$AS$30,IF(AND(D$46=3,$AT$30&gt;0,COUNTIF(D$63:D$84,$AT$30)&lt;1),$AT$30,IF(AND(D$46=4,$AU$30&gt;0,COUNTIF(D$63:D$84,$AU$30)&lt;1),$AU$30,IF(AND(D$46=5,$AV$30&gt;0,COUNTIF(D$63:D$84,$AV$30)&lt;1),$AV$30,IF(AND(D$46=6,$AW$30&gt;0,COUNTIF(D$63:D$84,$AW$30)&lt;1),$AW$30,""))))))</f>
        <v/>
      </c>
      <c r="E62" s="38" t="str">
        <f t="shared" si="54"/>
        <v/>
      </c>
      <c r="F62" s="38" t="str">
        <f t="shared" si="54"/>
        <v/>
      </c>
      <c r="G62" s="38" t="str">
        <f t="shared" si="54"/>
        <v/>
      </c>
      <c r="H62" s="39" t="str">
        <f t="shared" si="54"/>
        <v/>
      </c>
      <c r="I62" s="39" t="str">
        <f t="shared" si="54"/>
        <v/>
      </c>
      <c r="J62" s="38" t="str">
        <f t="shared" si="54"/>
        <v/>
      </c>
      <c r="K62" s="40" t="str">
        <f t="shared" si="54"/>
        <v/>
      </c>
      <c r="L62" s="38" t="str">
        <f t="shared" si="54"/>
        <v/>
      </c>
      <c r="M62" s="40" t="str">
        <f t="shared" si="54"/>
        <v/>
      </c>
      <c r="N62" s="38" t="str">
        <f t="shared" si="54"/>
        <v/>
      </c>
      <c r="O62" s="38" t="str">
        <f t="shared" si="54"/>
        <v/>
      </c>
      <c r="P62" s="38" t="str">
        <f t="shared" si="54"/>
        <v/>
      </c>
      <c r="Q62" s="39" t="str">
        <f t="shared" si="54"/>
        <v/>
      </c>
      <c r="R62" s="39" t="str">
        <f t="shared" si="54"/>
        <v/>
      </c>
      <c r="S62" s="39" t="str">
        <f t="shared" si="54"/>
        <v/>
      </c>
      <c r="T62" s="38" t="str">
        <f t="shared" si="54"/>
        <v/>
      </c>
      <c r="U62" s="40" t="str">
        <f t="shared" si="54"/>
        <v/>
      </c>
      <c r="V62" s="38" t="str">
        <f t="shared" si="54"/>
        <v/>
      </c>
      <c r="W62" s="40" t="str">
        <f t="shared" si="54"/>
        <v/>
      </c>
      <c r="X62" s="38" t="str">
        <f t="shared" si="54"/>
        <v/>
      </c>
      <c r="Y62" s="38" t="str">
        <f t="shared" si="54"/>
        <v/>
      </c>
      <c r="Z62" s="40" t="str">
        <f t="shared" si="54"/>
        <v/>
      </c>
      <c r="AA62" s="40" t="str">
        <f t="shared" si="54"/>
        <v/>
      </c>
      <c r="AB62" s="40" t="str">
        <f t="shared" si="54"/>
        <v/>
      </c>
      <c r="AC62" s="38" t="str">
        <f t="shared" si="54"/>
        <v/>
      </c>
      <c r="AD62" s="38" t="str">
        <f t="shared" si="54"/>
        <v/>
      </c>
      <c r="AE62" s="40" t="str">
        <f t="shared" si="54"/>
        <v/>
      </c>
      <c r="AF62" s="40" t="str">
        <f t="shared" si="54"/>
        <v/>
      </c>
      <c r="AG62" s="40" t="str">
        <f t="shared" si="54"/>
        <v/>
      </c>
      <c r="AH62" s="41" t="str">
        <f t="shared" si="54"/>
        <v/>
      </c>
      <c r="AZ62" s="212"/>
      <c r="BA62" s="201"/>
      <c r="BB62" s="201"/>
      <c r="BC62" s="202"/>
    </row>
    <row r="63" spans="2:55" ht="12.95" customHeight="1" thickTop="1">
      <c r="B63" s="167" t="s">
        <v>31</v>
      </c>
      <c r="C63" s="168"/>
      <c r="D63" s="25"/>
      <c r="E63" s="25"/>
      <c r="F63" s="25"/>
      <c r="G63" s="25"/>
      <c r="H63" s="42"/>
      <c r="I63" s="25"/>
      <c r="J63" s="25"/>
      <c r="K63" s="25"/>
      <c r="L63" s="42"/>
      <c r="M63" s="42"/>
      <c r="N63" s="25"/>
      <c r="O63" s="42"/>
      <c r="P63" s="25"/>
      <c r="Q63" s="25"/>
      <c r="R63" s="42"/>
      <c r="S63" s="42"/>
      <c r="T63" s="25"/>
      <c r="U63" s="25"/>
      <c r="V63" s="25"/>
      <c r="W63" s="25"/>
      <c r="X63" s="42"/>
      <c r="Y63" s="25"/>
      <c r="Z63" s="42"/>
      <c r="AA63" s="25"/>
      <c r="AB63" s="43"/>
      <c r="AC63" s="25"/>
      <c r="AD63" s="25"/>
      <c r="AE63" s="25"/>
      <c r="AF63" s="21"/>
      <c r="AG63" s="64"/>
      <c r="AH63" s="44"/>
      <c r="AZ63" s="212"/>
      <c r="BA63" s="201"/>
      <c r="BB63" s="201"/>
      <c r="BC63" s="202"/>
    </row>
    <row r="64" spans="2:55" ht="12.95" customHeight="1">
      <c r="B64" s="169"/>
      <c r="C64" s="170"/>
      <c r="D64" s="25"/>
      <c r="E64" s="25"/>
      <c r="F64" s="25"/>
      <c r="G64" s="25"/>
      <c r="H64" s="42"/>
      <c r="I64" s="25"/>
      <c r="J64" s="25"/>
      <c r="K64" s="45"/>
      <c r="L64" s="46"/>
      <c r="M64" s="46"/>
      <c r="N64" s="47"/>
      <c r="O64" s="48"/>
      <c r="P64" s="45"/>
      <c r="Q64" s="47"/>
      <c r="R64" s="48"/>
      <c r="S64" s="47"/>
      <c r="T64" s="47"/>
      <c r="U64" s="47"/>
      <c r="V64" s="47"/>
      <c r="W64" s="47"/>
      <c r="X64" s="47"/>
      <c r="Y64" s="47"/>
      <c r="Z64" s="47"/>
      <c r="AA64" s="46"/>
      <c r="AB64" s="46"/>
      <c r="AC64" s="46"/>
      <c r="AD64" s="46"/>
      <c r="AE64" s="47"/>
      <c r="AF64" s="25"/>
      <c r="AG64" s="35"/>
      <c r="AH64" s="26"/>
      <c r="AZ64" s="212"/>
      <c r="BA64" s="201"/>
      <c r="BB64" s="201"/>
      <c r="BC64" s="202"/>
    </row>
    <row r="65" spans="2:55" ht="12.95" customHeight="1">
      <c r="B65" s="169"/>
      <c r="C65" s="170"/>
      <c r="D65" s="25"/>
      <c r="E65" s="25"/>
      <c r="F65" s="25"/>
      <c r="G65" s="25"/>
      <c r="H65" s="42"/>
      <c r="I65" s="25"/>
      <c r="J65" s="25"/>
      <c r="K65" s="25"/>
      <c r="L65" s="25"/>
      <c r="M65" s="25"/>
      <c r="N65" s="25"/>
      <c r="O65" s="48"/>
      <c r="P65" s="45"/>
      <c r="Q65" s="47"/>
      <c r="R65" s="48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25"/>
      <c r="AG65" s="35"/>
      <c r="AH65" s="26"/>
      <c r="AZ65" s="212"/>
      <c r="BA65" s="201"/>
      <c r="BB65" s="201"/>
      <c r="BC65" s="202"/>
    </row>
    <row r="66" spans="2:55" ht="12.95" customHeight="1">
      <c r="B66" s="169"/>
      <c r="C66" s="170"/>
      <c r="D66" s="25"/>
      <c r="E66" s="25"/>
      <c r="F66" s="25"/>
      <c r="G66" s="25"/>
      <c r="H66" s="42"/>
      <c r="I66" s="25"/>
      <c r="J66" s="25"/>
      <c r="K66" s="45"/>
      <c r="L66" s="46"/>
      <c r="M66" s="46"/>
      <c r="N66" s="47"/>
      <c r="O66" s="48"/>
      <c r="P66" s="45"/>
      <c r="Q66" s="47"/>
      <c r="R66" s="48"/>
      <c r="S66" s="47"/>
      <c r="T66" s="47"/>
      <c r="U66" s="47"/>
      <c r="V66" s="47"/>
      <c r="W66" s="47"/>
      <c r="X66" s="47"/>
      <c r="Y66" s="47"/>
      <c r="Z66" s="47"/>
      <c r="AA66" s="45"/>
      <c r="AB66" s="46"/>
      <c r="AC66" s="47"/>
      <c r="AD66" s="47"/>
      <c r="AE66" s="47"/>
      <c r="AF66" s="25"/>
      <c r="AG66" s="35"/>
      <c r="AH66" s="26"/>
      <c r="AZ66" s="212"/>
      <c r="BA66" s="201"/>
      <c r="BB66" s="201"/>
      <c r="BC66" s="202"/>
    </row>
    <row r="67" spans="2:55" ht="12.95" customHeight="1">
      <c r="B67" s="169"/>
      <c r="C67" s="170"/>
      <c r="D67" s="25"/>
      <c r="E67" s="25"/>
      <c r="F67" s="25"/>
      <c r="G67" s="25"/>
      <c r="H67" s="42"/>
      <c r="I67" s="25"/>
      <c r="J67" s="25"/>
      <c r="K67" s="45"/>
      <c r="L67" s="46"/>
      <c r="M67" s="46"/>
      <c r="N67" s="47"/>
      <c r="O67" s="48"/>
      <c r="P67" s="45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6"/>
      <c r="AB67" s="46"/>
      <c r="AC67" s="47"/>
      <c r="AD67" s="47"/>
      <c r="AE67" s="47"/>
      <c r="AF67" s="25"/>
      <c r="AG67" s="35"/>
      <c r="AH67" s="26"/>
      <c r="AZ67" s="212"/>
      <c r="BA67" s="201"/>
      <c r="BB67" s="201"/>
      <c r="BC67" s="202"/>
    </row>
    <row r="68" spans="2:55" ht="12.95" customHeight="1">
      <c r="B68" s="169"/>
      <c r="C68" s="170"/>
      <c r="D68" s="25"/>
      <c r="E68" s="25"/>
      <c r="F68" s="25"/>
      <c r="G68" s="25"/>
      <c r="H68" s="42"/>
      <c r="I68" s="25"/>
      <c r="J68" s="25"/>
      <c r="K68" s="45"/>
      <c r="L68" s="46"/>
      <c r="M68" s="46"/>
      <c r="N68" s="47"/>
      <c r="O68" s="48"/>
      <c r="P68" s="45"/>
      <c r="Q68" s="47"/>
      <c r="R68" s="48"/>
      <c r="S68" s="47"/>
      <c r="T68" s="47"/>
      <c r="U68" s="47"/>
      <c r="V68" s="47"/>
      <c r="W68" s="47"/>
      <c r="X68" s="47"/>
      <c r="Y68" s="47"/>
      <c r="Z68" s="47"/>
      <c r="AA68" s="45"/>
      <c r="AB68" s="46"/>
      <c r="AC68" s="47"/>
      <c r="AD68" s="47"/>
      <c r="AE68" s="47"/>
      <c r="AF68" s="25"/>
      <c r="AG68" s="35"/>
      <c r="AH68" s="26"/>
      <c r="AZ68" s="212"/>
      <c r="BA68" s="201"/>
      <c r="BB68" s="201"/>
      <c r="BC68" s="202"/>
    </row>
    <row r="69" spans="2:55" ht="12.95" customHeight="1">
      <c r="B69" s="169"/>
      <c r="C69" s="170"/>
      <c r="D69" s="25"/>
      <c r="E69" s="25"/>
      <c r="F69" s="25"/>
      <c r="G69" s="25"/>
      <c r="H69" s="42"/>
      <c r="I69" s="25"/>
      <c r="J69" s="25"/>
      <c r="K69" s="45"/>
      <c r="L69" s="46"/>
      <c r="M69" s="46"/>
      <c r="N69" s="47"/>
      <c r="O69" s="48"/>
      <c r="P69" s="45"/>
      <c r="Q69" s="47"/>
      <c r="R69" s="48"/>
      <c r="S69" s="45"/>
      <c r="T69" s="46"/>
      <c r="U69" s="47"/>
      <c r="V69" s="45"/>
      <c r="W69" s="47"/>
      <c r="X69" s="48"/>
      <c r="Y69" s="45"/>
      <c r="Z69" s="47"/>
      <c r="AA69" s="45"/>
      <c r="AB69" s="46"/>
      <c r="AC69" s="47"/>
      <c r="AD69" s="47"/>
      <c r="AE69" s="47"/>
      <c r="AF69" s="25"/>
      <c r="AG69" s="35"/>
      <c r="AH69" s="26"/>
      <c r="AZ69" s="212"/>
      <c r="BA69" s="201"/>
      <c r="BB69" s="201"/>
      <c r="BC69" s="202"/>
    </row>
    <row r="70" spans="2:55" ht="12.95" customHeight="1">
      <c r="B70" s="169"/>
      <c r="C70" s="170"/>
      <c r="D70" s="25"/>
      <c r="E70" s="25"/>
      <c r="F70" s="25"/>
      <c r="G70" s="25"/>
      <c r="H70" s="42"/>
      <c r="I70" s="25"/>
      <c r="J70" s="25"/>
      <c r="K70" s="46"/>
      <c r="L70" s="46"/>
      <c r="M70" s="46"/>
      <c r="N70" s="47"/>
      <c r="O70" s="48"/>
      <c r="P70" s="45"/>
      <c r="Q70" s="47"/>
      <c r="R70" s="48"/>
      <c r="S70" s="45"/>
      <c r="T70" s="46"/>
      <c r="U70" s="47"/>
      <c r="V70" s="45"/>
      <c r="W70" s="47"/>
      <c r="X70" s="48"/>
      <c r="Y70" s="47"/>
      <c r="Z70" s="47"/>
      <c r="AA70" s="47"/>
      <c r="AB70" s="47"/>
      <c r="AC70" s="47"/>
      <c r="AD70" s="47"/>
      <c r="AE70" s="47"/>
      <c r="AF70" s="25"/>
      <c r="AG70" s="35"/>
      <c r="AH70" s="26"/>
      <c r="AZ70" s="212"/>
      <c r="BA70" s="201"/>
      <c r="BB70" s="201"/>
      <c r="BC70" s="202"/>
    </row>
    <row r="71" spans="2:55" ht="12.95" customHeight="1">
      <c r="B71" s="169"/>
      <c r="C71" s="170"/>
      <c r="D71" s="47"/>
      <c r="E71" s="47"/>
      <c r="F71" s="47"/>
      <c r="G71" s="47"/>
      <c r="H71" s="45"/>
      <c r="I71" s="46"/>
      <c r="J71" s="47"/>
      <c r="K71" s="45"/>
      <c r="L71" s="46"/>
      <c r="M71" s="46"/>
      <c r="N71" s="47"/>
      <c r="O71" s="48"/>
      <c r="P71" s="45"/>
      <c r="Q71" s="47"/>
      <c r="R71" s="48"/>
      <c r="S71" s="45"/>
      <c r="T71" s="46"/>
      <c r="U71" s="47"/>
      <c r="V71" s="45"/>
      <c r="W71" s="47"/>
      <c r="X71" s="48"/>
      <c r="Y71" s="45"/>
      <c r="Z71" s="47"/>
      <c r="AA71" s="45"/>
      <c r="AB71" s="46"/>
      <c r="AC71" s="47"/>
      <c r="AD71" s="47"/>
      <c r="AE71" s="47"/>
      <c r="AF71" s="25"/>
      <c r="AG71" s="35"/>
      <c r="AH71" s="26"/>
      <c r="AZ71" s="212"/>
      <c r="BA71" s="201"/>
      <c r="BB71" s="201"/>
      <c r="BC71" s="202"/>
    </row>
    <row r="72" spans="2:55" ht="12.95" customHeight="1">
      <c r="B72" s="169"/>
      <c r="C72" s="170"/>
      <c r="D72" s="47"/>
      <c r="E72" s="47"/>
      <c r="F72" s="47"/>
      <c r="G72" s="47"/>
      <c r="H72" s="45"/>
      <c r="I72" s="46"/>
      <c r="J72" s="47"/>
      <c r="K72" s="45"/>
      <c r="L72" s="46"/>
      <c r="M72" s="46"/>
      <c r="N72" s="47"/>
      <c r="O72" s="48"/>
      <c r="P72" s="45"/>
      <c r="Q72" s="47"/>
      <c r="R72" s="48"/>
      <c r="S72" s="45"/>
      <c r="T72" s="46"/>
      <c r="U72" s="47"/>
      <c r="V72" s="45"/>
      <c r="W72" s="47"/>
      <c r="X72" s="48"/>
      <c r="Y72" s="45"/>
      <c r="Z72" s="47"/>
      <c r="AA72" s="45"/>
      <c r="AB72" s="46"/>
      <c r="AC72" s="47"/>
      <c r="AD72" s="47"/>
      <c r="AE72" s="47"/>
      <c r="AF72" s="25"/>
      <c r="AG72" s="35"/>
      <c r="AH72" s="26"/>
      <c r="AZ72" s="212"/>
      <c r="BA72" s="201"/>
      <c r="BB72" s="201"/>
      <c r="BC72" s="202"/>
    </row>
    <row r="73" spans="2:55" ht="12.95" customHeight="1">
      <c r="B73" s="169"/>
      <c r="C73" s="170"/>
      <c r="D73" s="47"/>
      <c r="E73" s="47"/>
      <c r="F73" s="47"/>
      <c r="G73" s="47"/>
      <c r="H73" s="48"/>
      <c r="I73" s="46"/>
      <c r="J73" s="47"/>
      <c r="K73" s="45"/>
      <c r="L73" s="46"/>
      <c r="M73" s="46"/>
      <c r="N73" s="47"/>
      <c r="O73" s="48"/>
      <c r="P73" s="45"/>
      <c r="Q73" s="47"/>
      <c r="R73" s="48"/>
      <c r="S73" s="45"/>
      <c r="T73" s="46"/>
      <c r="U73" s="47"/>
      <c r="V73" s="45"/>
      <c r="W73" s="47"/>
      <c r="X73" s="48"/>
      <c r="Y73" s="45"/>
      <c r="Z73" s="47"/>
      <c r="AA73" s="45"/>
      <c r="AB73" s="46"/>
      <c r="AC73" s="47"/>
      <c r="AD73" s="47"/>
      <c r="AE73" s="47"/>
      <c r="AF73" s="25"/>
      <c r="AG73" s="35"/>
      <c r="AH73" s="26"/>
    </row>
    <row r="74" spans="2:55" ht="12.95" customHeight="1">
      <c r="B74" s="169"/>
      <c r="C74" s="170"/>
      <c r="D74" s="47"/>
      <c r="E74" s="47"/>
      <c r="F74" s="47"/>
      <c r="G74" s="47"/>
      <c r="H74" s="48"/>
      <c r="I74" s="46"/>
      <c r="J74" s="47"/>
      <c r="K74" s="45"/>
      <c r="L74" s="46"/>
      <c r="M74" s="46"/>
      <c r="N74" s="47"/>
      <c r="O74" s="48"/>
      <c r="P74" s="45"/>
      <c r="Q74" s="47"/>
      <c r="R74" s="48"/>
      <c r="S74" s="45"/>
      <c r="T74" s="46"/>
      <c r="U74" s="47"/>
      <c r="V74" s="45"/>
      <c r="W74" s="47"/>
      <c r="X74" s="48"/>
      <c r="Y74" s="45"/>
      <c r="Z74" s="47"/>
      <c r="AA74" s="45"/>
      <c r="AB74" s="46"/>
      <c r="AC74" s="47"/>
      <c r="AD74" s="47"/>
      <c r="AE74" s="47"/>
      <c r="AF74" s="47"/>
      <c r="AG74" s="46"/>
      <c r="AH74" s="49"/>
    </row>
    <row r="75" spans="2:55" ht="12.95" customHeight="1" thickBot="1">
      <c r="B75" s="171"/>
      <c r="C75" s="172"/>
      <c r="D75" s="50"/>
      <c r="E75" s="50"/>
      <c r="F75" s="50"/>
      <c r="G75" s="50"/>
      <c r="H75" s="51"/>
      <c r="I75" s="52"/>
      <c r="J75" s="50"/>
      <c r="K75" s="53"/>
      <c r="L75" s="52"/>
      <c r="M75" s="52"/>
      <c r="N75" s="50"/>
      <c r="O75" s="51"/>
      <c r="P75" s="53"/>
      <c r="Q75" s="50"/>
      <c r="R75" s="51"/>
      <c r="S75" s="53"/>
      <c r="T75" s="52"/>
      <c r="U75" s="50"/>
      <c r="V75" s="53"/>
      <c r="W75" s="50"/>
      <c r="X75" s="51"/>
      <c r="Y75" s="53"/>
      <c r="Z75" s="50"/>
      <c r="AA75" s="53"/>
      <c r="AB75" s="52"/>
      <c r="AC75" s="50"/>
      <c r="AD75" s="50"/>
      <c r="AE75" s="50"/>
      <c r="AF75" s="50"/>
      <c r="AG75" s="52"/>
      <c r="AH75" s="54"/>
    </row>
    <row r="76" spans="2:55" ht="12.95" customHeight="1">
      <c r="B76" s="183" t="s">
        <v>30</v>
      </c>
      <c r="C76" s="184"/>
      <c r="D76" s="25"/>
      <c r="E76" s="25"/>
      <c r="F76" s="25"/>
      <c r="G76" s="25"/>
      <c r="H76" s="42"/>
      <c r="I76" s="25"/>
      <c r="J76" s="25"/>
      <c r="K76" s="42"/>
      <c r="L76" s="25"/>
      <c r="M76" s="25"/>
      <c r="N76" s="25"/>
      <c r="O76" s="42"/>
      <c r="P76" s="25"/>
      <c r="Q76" s="25"/>
      <c r="R76" s="42"/>
      <c r="S76" s="42"/>
      <c r="T76" s="35"/>
      <c r="U76" s="25"/>
      <c r="V76" s="43"/>
      <c r="W76" s="25"/>
      <c r="X76" s="42"/>
      <c r="Y76" s="43"/>
      <c r="Z76" s="25"/>
      <c r="AA76" s="43"/>
      <c r="AB76" s="35"/>
      <c r="AC76" s="25"/>
      <c r="AD76" s="25"/>
      <c r="AE76" s="25"/>
      <c r="AF76" s="25"/>
      <c r="AG76" s="35"/>
      <c r="AH76" s="26"/>
    </row>
    <row r="77" spans="2:55" ht="12.95" customHeight="1">
      <c r="B77" s="169"/>
      <c r="C77" s="170"/>
      <c r="D77" s="47"/>
      <c r="E77" s="47"/>
      <c r="F77" s="47"/>
      <c r="G77" s="47"/>
      <c r="H77" s="48"/>
      <c r="I77" s="47"/>
      <c r="J77" s="47"/>
      <c r="K77" s="48"/>
      <c r="L77" s="47"/>
      <c r="M77" s="47"/>
      <c r="N77" s="47"/>
      <c r="O77" s="48"/>
      <c r="P77" s="47"/>
      <c r="Q77" s="47"/>
      <c r="R77" s="48"/>
      <c r="S77" s="48"/>
      <c r="T77" s="46"/>
      <c r="U77" s="47"/>
      <c r="V77" s="47"/>
      <c r="W77" s="47"/>
      <c r="X77" s="48"/>
      <c r="Y77" s="47"/>
      <c r="Z77" s="47"/>
      <c r="AA77" s="47"/>
      <c r="AB77" s="47"/>
      <c r="AC77" s="47"/>
      <c r="AD77" s="47"/>
      <c r="AE77" s="47"/>
      <c r="AF77" s="47"/>
      <c r="AG77" s="46"/>
      <c r="AH77" s="49"/>
    </row>
    <row r="78" spans="2:55" ht="12.95" customHeight="1">
      <c r="B78" s="169"/>
      <c r="C78" s="170"/>
      <c r="D78" s="47"/>
      <c r="E78" s="47"/>
      <c r="F78" s="47"/>
      <c r="G78" s="47"/>
      <c r="H78" s="48"/>
      <c r="I78" s="46"/>
      <c r="J78" s="47"/>
      <c r="K78" s="45"/>
      <c r="L78" s="46"/>
      <c r="M78" s="46"/>
      <c r="N78" s="47"/>
      <c r="O78" s="48"/>
      <c r="P78" s="45"/>
      <c r="Q78" s="47"/>
      <c r="R78" s="48"/>
      <c r="S78" s="45"/>
      <c r="T78" s="46"/>
      <c r="U78" s="47"/>
      <c r="V78" s="45"/>
      <c r="W78" s="47"/>
      <c r="X78" s="48"/>
      <c r="Y78" s="45"/>
      <c r="Z78" s="47"/>
      <c r="AA78" s="45"/>
      <c r="AB78" s="46"/>
      <c r="AC78" s="47"/>
      <c r="AD78" s="47"/>
      <c r="AE78" s="47"/>
      <c r="AF78" s="47"/>
      <c r="AG78" s="46"/>
      <c r="AH78" s="49"/>
    </row>
    <row r="79" spans="2:55" ht="12.95" customHeight="1">
      <c r="B79" s="169"/>
      <c r="C79" s="170"/>
      <c r="D79" s="47"/>
      <c r="E79" s="47"/>
      <c r="F79" s="47"/>
      <c r="G79" s="47"/>
      <c r="H79" s="48"/>
      <c r="I79" s="46"/>
      <c r="J79" s="47"/>
      <c r="K79" s="45"/>
      <c r="L79" s="46"/>
      <c r="M79" s="46"/>
      <c r="N79" s="47"/>
      <c r="O79" s="48"/>
      <c r="P79" s="45"/>
      <c r="Q79" s="47"/>
      <c r="R79" s="48"/>
      <c r="S79" s="45"/>
      <c r="T79" s="46"/>
      <c r="U79" s="47"/>
      <c r="V79" s="45"/>
      <c r="W79" s="47"/>
      <c r="X79" s="48"/>
      <c r="Y79" s="45"/>
      <c r="Z79" s="47"/>
      <c r="AA79" s="45"/>
      <c r="AB79" s="46"/>
      <c r="AC79" s="47"/>
      <c r="AD79" s="47"/>
      <c r="AE79" s="47"/>
      <c r="AF79" s="47"/>
      <c r="AG79" s="46"/>
      <c r="AH79" s="49"/>
    </row>
    <row r="80" spans="2:55" ht="12.95" customHeight="1">
      <c r="B80" s="169"/>
      <c r="C80" s="170"/>
      <c r="D80" s="47"/>
      <c r="E80" s="47"/>
      <c r="F80" s="47"/>
      <c r="G80" s="47"/>
      <c r="H80" s="48"/>
      <c r="I80" s="46"/>
      <c r="J80" s="47"/>
      <c r="K80" s="45"/>
      <c r="L80" s="46"/>
      <c r="M80" s="46"/>
      <c r="N80" s="47"/>
      <c r="O80" s="48"/>
      <c r="P80" s="45"/>
      <c r="Q80" s="47"/>
      <c r="R80" s="48"/>
      <c r="S80" s="45"/>
      <c r="T80" s="46"/>
      <c r="U80" s="47"/>
      <c r="V80" s="45"/>
      <c r="W80" s="47"/>
      <c r="X80" s="48"/>
      <c r="Y80" s="45"/>
      <c r="Z80" s="47"/>
      <c r="AA80" s="45"/>
      <c r="AB80" s="46"/>
      <c r="AC80" s="47"/>
      <c r="AD80" s="47"/>
      <c r="AE80" s="47"/>
      <c r="AF80" s="47"/>
      <c r="AG80" s="46"/>
      <c r="AH80" s="49"/>
    </row>
    <row r="81" spans="2:34" ht="12.95" customHeight="1">
      <c r="B81" s="169"/>
      <c r="C81" s="170"/>
      <c r="D81" s="47"/>
      <c r="E81" s="47"/>
      <c r="F81" s="47"/>
      <c r="G81" s="47"/>
      <c r="H81" s="48"/>
      <c r="I81" s="46"/>
      <c r="J81" s="47"/>
      <c r="K81" s="45"/>
      <c r="L81" s="46"/>
      <c r="M81" s="46"/>
      <c r="N81" s="47"/>
      <c r="O81" s="48"/>
      <c r="P81" s="45"/>
      <c r="Q81" s="47"/>
      <c r="R81" s="48"/>
      <c r="S81" s="45"/>
      <c r="T81" s="46"/>
      <c r="U81" s="47"/>
      <c r="V81" s="45"/>
      <c r="W81" s="47"/>
      <c r="X81" s="48"/>
      <c r="Y81" s="45"/>
      <c r="Z81" s="47"/>
      <c r="AA81" s="45"/>
      <c r="AB81" s="46"/>
      <c r="AC81" s="47"/>
      <c r="AD81" s="47"/>
      <c r="AE81" s="47"/>
      <c r="AF81" s="47"/>
      <c r="AG81" s="46"/>
      <c r="AH81" s="49"/>
    </row>
    <row r="82" spans="2:34" ht="12.95" customHeight="1">
      <c r="B82" s="169"/>
      <c r="C82" s="170"/>
      <c r="D82" s="23"/>
      <c r="E82" s="23"/>
      <c r="F82" s="23"/>
      <c r="G82" s="23"/>
      <c r="H82" s="36"/>
      <c r="I82" s="37"/>
      <c r="J82" s="23"/>
      <c r="K82" s="55"/>
      <c r="L82" s="37"/>
      <c r="M82" s="37"/>
      <c r="N82" s="23"/>
      <c r="O82" s="36"/>
      <c r="P82" s="55"/>
      <c r="Q82" s="23"/>
      <c r="R82" s="36"/>
      <c r="S82" s="55"/>
      <c r="T82" s="37"/>
      <c r="U82" s="23"/>
      <c r="V82" s="55"/>
      <c r="W82" s="23"/>
      <c r="X82" s="36"/>
      <c r="Y82" s="55"/>
      <c r="Z82" s="23"/>
      <c r="AA82" s="55"/>
      <c r="AB82" s="37"/>
      <c r="AC82" s="23"/>
      <c r="AD82" s="23"/>
      <c r="AE82" s="23"/>
      <c r="AF82" s="23"/>
      <c r="AG82" s="37"/>
      <c r="AH82" s="24"/>
    </row>
    <row r="83" spans="2:34" ht="12.95" customHeight="1">
      <c r="B83" s="169"/>
      <c r="C83" s="170"/>
      <c r="D83" s="23"/>
      <c r="E83" s="23"/>
      <c r="F83" s="23"/>
      <c r="G83" s="23"/>
      <c r="H83" s="36"/>
      <c r="I83" s="37"/>
      <c r="J83" s="23"/>
      <c r="K83" s="55"/>
      <c r="L83" s="37"/>
      <c r="M83" s="37"/>
      <c r="N83" s="23"/>
      <c r="O83" s="36"/>
      <c r="P83" s="55"/>
      <c r="Q83" s="23"/>
      <c r="R83" s="36"/>
      <c r="S83" s="55"/>
      <c r="T83" s="37"/>
      <c r="U83" s="23"/>
      <c r="V83" s="55"/>
      <c r="W83" s="23"/>
      <c r="X83" s="36"/>
      <c r="Y83" s="55"/>
      <c r="Z83" s="23"/>
      <c r="AA83" s="55"/>
      <c r="AB83" s="37"/>
      <c r="AC83" s="23"/>
      <c r="AD83" s="23"/>
      <c r="AE83" s="23"/>
      <c r="AF83" s="23"/>
      <c r="AG83" s="37"/>
      <c r="AH83" s="24"/>
    </row>
    <row r="84" spans="2:34" ht="12.95" customHeight="1" thickBot="1">
      <c r="B84" s="185"/>
      <c r="C84" s="186"/>
      <c r="D84" s="56"/>
      <c r="E84" s="56"/>
      <c r="F84" s="56"/>
      <c r="G84" s="56"/>
      <c r="H84" s="57"/>
      <c r="I84" s="58"/>
      <c r="J84" s="56"/>
      <c r="K84" s="59"/>
      <c r="L84" s="58"/>
      <c r="M84" s="58"/>
      <c r="N84" s="56"/>
      <c r="O84" s="57"/>
      <c r="P84" s="59"/>
      <c r="Q84" s="56"/>
      <c r="R84" s="57"/>
      <c r="S84" s="59"/>
      <c r="T84" s="58"/>
      <c r="U84" s="56"/>
      <c r="V84" s="59"/>
      <c r="W84" s="56"/>
      <c r="X84" s="57"/>
      <c r="Y84" s="59"/>
      <c r="Z84" s="56"/>
      <c r="AA84" s="59"/>
      <c r="AB84" s="58"/>
      <c r="AC84" s="56"/>
      <c r="AD84" s="56"/>
      <c r="AE84" s="56"/>
      <c r="AF84" s="56"/>
      <c r="AG84" s="58"/>
      <c r="AH84" s="60"/>
    </row>
    <row r="85" spans="2:34" ht="12.95" customHeight="1" thickTop="1"/>
    <row r="92" spans="2:34" ht="12.95" customHeight="1">
      <c r="B92" s="62"/>
    </row>
  </sheetData>
  <mergeCells count="155">
    <mergeCell ref="AV11:AV12"/>
    <mergeCell ref="AW11:AW12"/>
    <mergeCell ref="AZ11:AZ13"/>
    <mergeCell ref="BA11:BA13"/>
    <mergeCell ref="BB11:BB13"/>
    <mergeCell ref="BC11:BC13"/>
    <mergeCell ref="B9:C9"/>
    <mergeCell ref="B10:C11"/>
    <mergeCell ref="AR11:AR12"/>
    <mergeCell ref="AS11:AS12"/>
    <mergeCell ref="AT11:AT12"/>
    <mergeCell ref="AU11:AU12"/>
    <mergeCell ref="B12:B28"/>
    <mergeCell ref="C13:C14"/>
    <mergeCell ref="AO13:AQ14"/>
    <mergeCell ref="C15:C22"/>
    <mergeCell ref="AO15:AP22"/>
    <mergeCell ref="AQ15:AQ16"/>
    <mergeCell ref="BB15:BB16"/>
    <mergeCell ref="BC15:BC16"/>
    <mergeCell ref="AQ17:AQ18"/>
    <mergeCell ref="AZ17:AZ18"/>
    <mergeCell ref="AZ15:AZ16"/>
    <mergeCell ref="BA15:BA16"/>
    <mergeCell ref="BA17:BA18"/>
    <mergeCell ref="BB17:BB18"/>
    <mergeCell ref="BC17:BC18"/>
    <mergeCell ref="BB19:BB20"/>
    <mergeCell ref="BC19:BC20"/>
    <mergeCell ref="AQ21:AQ22"/>
    <mergeCell ref="AZ21:AZ22"/>
    <mergeCell ref="BA21:BA22"/>
    <mergeCell ref="BB21:BB22"/>
    <mergeCell ref="BC21:BC22"/>
    <mergeCell ref="AQ19:AQ20"/>
    <mergeCell ref="AZ19:AZ20"/>
    <mergeCell ref="BA19:BA20"/>
    <mergeCell ref="C23:C28"/>
    <mergeCell ref="AO23:AP30"/>
    <mergeCell ref="AQ23:AQ24"/>
    <mergeCell ref="BB23:BB24"/>
    <mergeCell ref="BC23:BC24"/>
    <mergeCell ref="AQ25:AQ26"/>
    <mergeCell ref="AZ25:AZ26"/>
    <mergeCell ref="AZ23:AZ24"/>
    <mergeCell ref="BA23:BA24"/>
    <mergeCell ref="BA25:BA26"/>
    <mergeCell ref="BB25:BB26"/>
    <mergeCell ref="BC25:BC26"/>
    <mergeCell ref="AQ27:AQ28"/>
    <mergeCell ref="AZ27:AZ28"/>
    <mergeCell ref="BA27:BA28"/>
    <mergeCell ref="BB27:BB28"/>
    <mergeCell ref="BC27:BC28"/>
    <mergeCell ref="B29:B45"/>
    <mergeCell ref="AQ29:AQ30"/>
    <mergeCell ref="C30:C31"/>
    <mergeCell ref="AZ31:AZ32"/>
    <mergeCell ref="BA31:BA32"/>
    <mergeCell ref="BB31:BB32"/>
    <mergeCell ref="BC31:BC32"/>
    <mergeCell ref="C32:C39"/>
    <mergeCell ref="AO32:AQ33"/>
    <mergeCell ref="AS32:AS33"/>
    <mergeCell ref="AZ33:AZ34"/>
    <mergeCell ref="BA33:BA34"/>
    <mergeCell ref="AZ29:AZ30"/>
    <mergeCell ref="BA29:BA30"/>
    <mergeCell ref="BB29:BB30"/>
    <mergeCell ref="BC29:BC30"/>
    <mergeCell ref="AZ37:AZ38"/>
    <mergeCell ref="BA37:BA38"/>
    <mergeCell ref="BB37:BB38"/>
    <mergeCell ref="BC37:BC38"/>
    <mergeCell ref="AZ39:AZ40"/>
    <mergeCell ref="BA39:BA40"/>
    <mergeCell ref="BB39:BB40"/>
    <mergeCell ref="BC39:BC40"/>
    <mergeCell ref="BB33:BB34"/>
    <mergeCell ref="BC33:BC34"/>
    <mergeCell ref="AZ35:AZ36"/>
    <mergeCell ref="BA35:BA36"/>
    <mergeCell ref="BB35:BB36"/>
    <mergeCell ref="BC35:BC36"/>
    <mergeCell ref="BA45:BA46"/>
    <mergeCell ref="BB45:BB46"/>
    <mergeCell ref="BC45:BC46"/>
    <mergeCell ref="B46:B62"/>
    <mergeCell ref="C47:C48"/>
    <mergeCell ref="AZ47:AZ48"/>
    <mergeCell ref="BA47:BA48"/>
    <mergeCell ref="BB47:BB48"/>
    <mergeCell ref="BC47:BC48"/>
    <mergeCell ref="C49:C56"/>
    <mergeCell ref="C40:C45"/>
    <mergeCell ref="AZ41:AZ42"/>
    <mergeCell ref="BA41:BA42"/>
    <mergeCell ref="BB41:BB42"/>
    <mergeCell ref="BC41:BC42"/>
    <mergeCell ref="AZ43:AZ44"/>
    <mergeCell ref="BA43:BA44"/>
    <mergeCell ref="BB43:BB44"/>
    <mergeCell ref="BC43:BC44"/>
    <mergeCell ref="AZ45:AZ46"/>
    <mergeCell ref="AZ53:AZ54"/>
    <mergeCell ref="BA53:BA54"/>
    <mergeCell ref="BB53:BB54"/>
    <mergeCell ref="BC53:BC54"/>
    <mergeCell ref="AZ55:AZ56"/>
    <mergeCell ref="BA55:BA56"/>
    <mergeCell ref="BB55:BB56"/>
    <mergeCell ref="BC55:BC56"/>
    <mergeCell ref="AZ49:AZ50"/>
    <mergeCell ref="BA49:BA50"/>
    <mergeCell ref="BB49:BB50"/>
    <mergeCell ref="BC49:BC50"/>
    <mergeCell ref="AZ51:AZ52"/>
    <mergeCell ref="BA51:BA52"/>
    <mergeCell ref="BB51:BB52"/>
    <mergeCell ref="BC51:BC52"/>
    <mergeCell ref="C57:C62"/>
    <mergeCell ref="AZ57:AZ58"/>
    <mergeCell ref="BA57:BA58"/>
    <mergeCell ref="BB57:BB58"/>
    <mergeCell ref="BC57:BC58"/>
    <mergeCell ref="AZ59:AZ60"/>
    <mergeCell ref="BA59:BA60"/>
    <mergeCell ref="BB59:BB60"/>
    <mergeCell ref="BC59:BC60"/>
    <mergeCell ref="AZ61:AZ62"/>
    <mergeCell ref="BA61:BA62"/>
    <mergeCell ref="BB61:BB62"/>
    <mergeCell ref="BC61:BC62"/>
    <mergeCell ref="AZ63:AZ64"/>
    <mergeCell ref="BA63:BA64"/>
    <mergeCell ref="BB63:BB64"/>
    <mergeCell ref="BC63:BC64"/>
    <mergeCell ref="AZ65:AZ66"/>
    <mergeCell ref="BA65:BA66"/>
    <mergeCell ref="B76:C84"/>
    <mergeCell ref="AZ69:AZ70"/>
    <mergeCell ref="BA69:BA70"/>
    <mergeCell ref="BB69:BB70"/>
    <mergeCell ref="BC69:BC70"/>
    <mergeCell ref="AZ71:AZ72"/>
    <mergeCell ref="BA71:BA72"/>
    <mergeCell ref="BB71:BB72"/>
    <mergeCell ref="BC71:BC72"/>
    <mergeCell ref="B63:C75"/>
    <mergeCell ref="BB65:BB66"/>
    <mergeCell ref="BC65:BC66"/>
    <mergeCell ref="AZ67:AZ68"/>
    <mergeCell ref="BA67:BA68"/>
    <mergeCell ref="BB67:BB68"/>
    <mergeCell ref="BC67:BC68"/>
  </mergeCells>
  <conditionalFormatting sqref="D46:AH62">
    <cfRule type="expression" dxfId="319" priority="15">
      <formula>D$46=6</formula>
    </cfRule>
    <cfRule type="expression" dxfId="318" priority="16">
      <formula>D$46=5</formula>
    </cfRule>
    <cfRule type="expression" dxfId="317" priority="17">
      <formula>D$46=4</formula>
    </cfRule>
    <cfRule type="expression" dxfId="316" priority="18">
      <formula>D$46=3</formula>
    </cfRule>
    <cfRule type="expression" dxfId="315" priority="19">
      <formula>D$46=2</formula>
    </cfRule>
    <cfRule type="expression" dxfId="314" priority="20">
      <formula>D$46=1</formula>
    </cfRule>
  </conditionalFormatting>
  <conditionalFormatting sqref="D29:AH45">
    <cfRule type="expression" dxfId="313" priority="21">
      <formula>D$29=6</formula>
    </cfRule>
    <cfRule type="expression" dxfId="312" priority="22">
      <formula>D$29=5</formula>
    </cfRule>
    <cfRule type="expression" dxfId="311" priority="23">
      <formula>D$29=4</formula>
    </cfRule>
    <cfRule type="expression" dxfId="310" priority="24">
      <formula>D$29=3</formula>
    </cfRule>
    <cfRule type="expression" dxfId="309" priority="25">
      <formula>D$29=2</formula>
    </cfRule>
    <cfRule type="expression" dxfId="308" priority="26">
      <formula>D$29=1</formula>
    </cfRule>
  </conditionalFormatting>
  <conditionalFormatting sqref="D12:AH28">
    <cfRule type="expression" dxfId="307" priority="27">
      <formula>D$12=6</formula>
    </cfRule>
    <cfRule type="expression" dxfId="306" priority="28">
      <formula>D$12=5</formula>
    </cfRule>
    <cfRule type="expression" dxfId="305" priority="29">
      <formula>D$12=4</formula>
    </cfRule>
    <cfRule type="expression" dxfId="304" priority="30">
      <formula>D$12=3</formula>
    </cfRule>
    <cfRule type="expression" dxfId="303" priority="31">
      <formula>D$12=2</formula>
    </cfRule>
    <cfRule type="expression" dxfId="302" priority="32">
      <formula>D$12=1</formula>
    </cfRule>
  </conditionalFormatting>
  <conditionalFormatting sqref="D10:AH84">
    <cfRule type="expression" dxfId="301" priority="4">
      <formula>D$7="CL"</formula>
    </cfRule>
  </conditionalFormatting>
  <conditionalFormatting sqref="D9:AH9">
    <cfRule type="expression" dxfId="300" priority="3">
      <formula>IF($B$9="","",COUNTIF(Férié,D9:AH9)&gt;0)</formula>
    </cfRule>
  </conditionalFormatting>
  <conditionalFormatting sqref="D12:AH84">
    <cfRule type="expression" dxfId="299" priority="5">
      <formula>NOT(ISERROR(MATCH(D12,$AW$13:$AW$30,0)))</formula>
    </cfRule>
    <cfRule type="expression" dxfId="298" priority="6">
      <formula>NOT(ISERROR(MATCH(D12,$AV$13:$AV$30,0)))</formula>
    </cfRule>
    <cfRule type="expression" dxfId="297" priority="7">
      <formula>NOT(ISERROR(MATCH(D12,$AU$13:$AU$30,0)))</formula>
    </cfRule>
    <cfRule type="expression" dxfId="296" priority="8">
      <formula>NOT(ISERROR(MATCH(D12,$AT$13:$AT$30,0)))</formula>
    </cfRule>
    <cfRule type="expression" dxfId="295" priority="9">
      <formula>NOT(ISERROR(MATCH(D12,$AS$13:$AS$30,0)))</formula>
    </cfRule>
    <cfRule type="expression" dxfId="294" priority="10">
      <formula>NOT(ISERROR(MATCH(D12,$AR$13:$AR$30,0)))</formula>
    </cfRule>
    <cfRule type="expression" dxfId="293" priority="11">
      <formula>NOT(ISERROR(MATCH(D12,$BC$15:$BC$72,0)))</formula>
    </cfRule>
    <cfRule type="expression" dxfId="292" priority="12">
      <formula>NOT(ISERROR(MATCH(D12,$AZ$15:$AZ$72,0)))</formula>
    </cfRule>
    <cfRule type="expression" dxfId="291" priority="13">
      <formula>NOT(ISERROR(MATCH(D12,$BB$15:$BB$72,0)))</formula>
    </cfRule>
    <cfRule type="expression" dxfId="290" priority="14">
      <formula>NOT(ISERROR(MATCH(D12,$BA$15:$BA$72,0)))</formula>
    </cfRule>
  </conditionalFormatting>
  <conditionalFormatting sqref="D8:AH8">
    <cfRule type="expression" dxfId="289" priority="1">
      <formula>OR(COUNTIF(D12:D84,$AZ$15:$BC$72)&gt;1)</formula>
    </cfRule>
    <cfRule type="expression" dxfId="288" priority="2">
      <formula>OR(COUNTIF(D12:D84,$AR$13:$AW$30)&gt;1)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BC92"/>
  <sheetViews>
    <sheetView zoomScale="70" zoomScaleNormal="70" workbookViewId="0">
      <pane xSplit="3" ySplit="9" topLeftCell="D10" activePane="bottomRight" state="frozen"/>
      <selection activeCell="B10" sqref="B10:B11"/>
      <selection pane="topRight" activeCell="B10" sqref="B10:B11"/>
      <selection pane="bottomLeft" activeCell="B10" sqref="B10:B11"/>
      <selection pane="bottomRight" activeCell="D10" sqref="D10:AG10"/>
    </sheetView>
  </sheetViews>
  <sheetFormatPr baseColWidth="10" defaultColWidth="7" defaultRowHeight="12.95" customHeight="1"/>
  <cols>
    <col min="2" max="2" width="9.5703125" bestFit="1" customWidth="1"/>
    <col min="3" max="3" width="8.7109375" customWidth="1"/>
    <col min="4" max="4" width="7" customWidth="1"/>
    <col min="33" max="33" width="7" style="1"/>
    <col min="34" max="34" width="7" style="106"/>
    <col min="38" max="38" width="0" hidden="1" customWidth="1"/>
    <col min="52" max="52" width="7" style="130"/>
    <col min="53" max="54" width="7" style="1"/>
    <col min="55" max="55" width="7" style="95"/>
  </cols>
  <sheetData>
    <row r="1" spans="1:55" ht="12.95" customHeight="1">
      <c r="A1" s="105">
        <f ca="1">COUNTIF(INDIRECT(ADDRESS(13,IF(ISNA(MATCH(Recherche!$B$7,($9:$9))),1,MATCH(Recherche!$B$7,($9:$9))))):INDIRECT(ADDRESS(84,IF(ISNA(MATCH(Recherche!$B$8,($9:$9))),1,MATCH(Recherche!$B$8,($9:$9))))),Recherche!$B$9)</f>
        <v>0</v>
      </c>
    </row>
    <row r="2" spans="1:55" ht="12.95" customHeight="1">
      <c r="B2" s="2"/>
      <c r="C2" s="2"/>
      <c r="D2" s="3" t="s">
        <v>1</v>
      </c>
      <c r="E2" s="2"/>
      <c r="F2" s="2"/>
      <c r="G2" s="2"/>
      <c r="H2" s="81">
        <v>1</v>
      </c>
      <c r="I2" s="2"/>
      <c r="J2" s="82">
        <v>2</v>
      </c>
      <c r="K2" s="2"/>
      <c r="L2" s="123">
        <v>3</v>
      </c>
      <c r="M2" s="2"/>
      <c r="N2" s="124">
        <v>4</v>
      </c>
      <c r="O2" s="2"/>
      <c r="P2" s="125">
        <v>5</v>
      </c>
      <c r="Q2" s="2"/>
      <c r="R2" s="127" t="s">
        <v>2</v>
      </c>
      <c r="S2" s="2"/>
      <c r="T2" s="133" t="s">
        <v>43</v>
      </c>
      <c r="U2" s="134" t="s">
        <v>44</v>
      </c>
      <c r="V2" s="135"/>
      <c r="W2" s="136"/>
      <c r="X2" s="2"/>
      <c r="Y2" s="2"/>
      <c r="Z2" s="2"/>
      <c r="AA2" s="2"/>
      <c r="AB2" s="2"/>
      <c r="AC2" s="2"/>
      <c r="AD2" s="2"/>
      <c r="AE2" s="2"/>
      <c r="AF2" s="2"/>
      <c r="AG2" s="6"/>
    </row>
    <row r="3" spans="1:55" ht="12.95" customHeight="1">
      <c r="B3" s="2"/>
      <c r="C3" s="2"/>
      <c r="D3" s="4" t="s">
        <v>3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6"/>
    </row>
    <row r="4" spans="1:55" ht="12.95" customHeight="1">
      <c r="B4" s="2"/>
      <c r="C4" s="2"/>
      <c r="D4" s="5" t="s">
        <v>4</v>
      </c>
      <c r="E4" s="2"/>
      <c r="F4" s="2"/>
      <c r="G4" s="2"/>
      <c r="H4" s="108" t="s">
        <v>5</v>
      </c>
      <c r="I4" s="2"/>
      <c r="J4" s="80" t="s">
        <v>6</v>
      </c>
      <c r="K4" s="2"/>
      <c r="L4" s="2"/>
      <c r="M4" s="2"/>
      <c r="N4" s="2"/>
      <c r="O4" s="2"/>
      <c r="P4" s="132">
        <v>6</v>
      </c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6"/>
    </row>
    <row r="5" spans="1:55" ht="12.95" customHeight="1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6"/>
    </row>
    <row r="6" spans="1:55" ht="12.95" customHeight="1" thickBot="1">
      <c r="B6" s="2"/>
      <c r="C6" s="2"/>
      <c r="D6" s="92" t="str">
        <f>IF(AND(D8="lun",E8="mar",D12=5,E12=5),"ê","")</f>
        <v/>
      </c>
      <c r="E6" s="92" t="str">
        <f t="shared" ref="E6:AF6" si="0">IF(AND(E8="lun",F8="mar",E12=5,F12=5),"ê","")</f>
        <v/>
      </c>
      <c r="F6" s="92" t="str">
        <f t="shared" si="0"/>
        <v/>
      </c>
      <c r="G6" s="92" t="str">
        <f t="shared" si="0"/>
        <v/>
      </c>
      <c r="H6" s="92" t="str">
        <f t="shared" si="0"/>
        <v/>
      </c>
      <c r="I6" s="92" t="str">
        <f t="shared" si="0"/>
        <v/>
      </c>
      <c r="J6" s="92" t="str">
        <f t="shared" si="0"/>
        <v/>
      </c>
      <c r="K6" s="92" t="str">
        <f t="shared" si="0"/>
        <v/>
      </c>
      <c r="L6" s="92" t="str">
        <f t="shared" si="0"/>
        <v/>
      </c>
      <c r="M6" s="92" t="str">
        <f t="shared" si="0"/>
        <v/>
      </c>
      <c r="N6" s="92" t="str">
        <f t="shared" si="0"/>
        <v/>
      </c>
      <c r="O6" s="92" t="str">
        <f t="shared" si="0"/>
        <v/>
      </c>
      <c r="P6" s="92" t="str">
        <f t="shared" si="0"/>
        <v/>
      </c>
      <c r="Q6" s="92" t="str">
        <f t="shared" si="0"/>
        <v/>
      </c>
      <c r="R6" s="92" t="str">
        <f t="shared" si="0"/>
        <v/>
      </c>
      <c r="S6" s="92" t="str">
        <f t="shared" si="0"/>
        <v/>
      </c>
      <c r="T6" s="92" t="str">
        <f t="shared" si="0"/>
        <v/>
      </c>
      <c r="U6" s="92" t="str">
        <f t="shared" si="0"/>
        <v/>
      </c>
      <c r="V6" s="92" t="str">
        <f t="shared" si="0"/>
        <v/>
      </c>
      <c r="W6" s="92" t="str">
        <f t="shared" si="0"/>
        <v/>
      </c>
      <c r="X6" s="92" t="str">
        <f t="shared" si="0"/>
        <v/>
      </c>
      <c r="Y6" s="92" t="str">
        <f t="shared" si="0"/>
        <v/>
      </c>
      <c r="Z6" s="92" t="str">
        <f t="shared" si="0"/>
        <v/>
      </c>
      <c r="AA6" s="92" t="str">
        <f t="shared" si="0"/>
        <v/>
      </c>
      <c r="AB6" s="92" t="str">
        <f t="shared" si="0"/>
        <v/>
      </c>
      <c r="AC6" s="92" t="str">
        <f t="shared" si="0"/>
        <v/>
      </c>
      <c r="AD6" s="92" t="str">
        <f t="shared" si="0"/>
        <v/>
      </c>
      <c r="AE6" s="92" t="str">
        <f t="shared" si="0"/>
        <v/>
      </c>
      <c r="AF6" s="92" t="str">
        <f t="shared" si="0"/>
        <v/>
      </c>
      <c r="AG6" s="100" t="str">
        <f>IF(AND(AG8="lun",MAI!D8="mar",AG12=5,MAI!D12=5),"ê","")</f>
        <v/>
      </c>
    </row>
    <row r="7" spans="1:55" s="1" customFormat="1" ht="12.95" customHeight="1" thickBot="1">
      <c r="B7" s="6"/>
      <c r="C7" s="6"/>
      <c r="D7" s="85"/>
      <c r="E7" s="84"/>
      <c r="F7" s="83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4"/>
      <c r="AF7" s="84"/>
      <c r="AG7" s="86"/>
      <c r="AH7" s="106"/>
      <c r="AZ7" s="130"/>
      <c r="BC7" s="95"/>
    </row>
    <row r="8" spans="1:55" ht="15" customHeight="1" thickTop="1" thickBot="1">
      <c r="B8" s="6"/>
      <c r="C8" s="7"/>
      <c r="D8" s="73" t="str">
        <f>IF(D9="","",TEXT(D9,"jjj"))</f>
        <v>lun</v>
      </c>
      <c r="E8" s="74" t="str">
        <f t="shared" ref="E8:AH8" si="1">IF(E9="","",TEXT(E9,"jjj"))</f>
        <v>mar</v>
      </c>
      <c r="F8" s="74" t="str">
        <f t="shared" si="1"/>
        <v>mer</v>
      </c>
      <c r="G8" s="74" t="str">
        <f t="shared" si="1"/>
        <v>jeu</v>
      </c>
      <c r="H8" s="74" t="str">
        <f t="shared" si="1"/>
        <v>ven</v>
      </c>
      <c r="I8" s="75" t="str">
        <f t="shared" si="1"/>
        <v>sam</v>
      </c>
      <c r="J8" s="74" t="str">
        <f t="shared" si="1"/>
        <v>dim</v>
      </c>
      <c r="K8" s="76" t="str">
        <f t="shared" si="1"/>
        <v>lun</v>
      </c>
      <c r="L8" s="74" t="str">
        <f t="shared" si="1"/>
        <v>mar</v>
      </c>
      <c r="M8" s="77" t="str">
        <f t="shared" si="1"/>
        <v>mer</v>
      </c>
      <c r="N8" s="74" t="str">
        <f t="shared" si="1"/>
        <v>jeu</v>
      </c>
      <c r="O8" s="77" t="str">
        <f t="shared" si="1"/>
        <v>ven</v>
      </c>
      <c r="P8" s="75" t="str">
        <f t="shared" si="1"/>
        <v>sam</v>
      </c>
      <c r="Q8" s="74" t="str">
        <f t="shared" si="1"/>
        <v>dim</v>
      </c>
      <c r="R8" s="77" t="str">
        <f t="shared" si="1"/>
        <v>lun</v>
      </c>
      <c r="S8" s="77" t="str">
        <f t="shared" si="1"/>
        <v>mar</v>
      </c>
      <c r="T8" s="77" t="str">
        <f t="shared" si="1"/>
        <v>mer</v>
      </c>
      <c r="U8" s="74" t="str">
        <f t="shared" si="1"/>
        <v>jeu</v>
      </c>
      <c r="V8" s="77" t="str">
        <f t="shared" si="1"/>
        <v>ven</v>
      </c>
      <c r="W8" s="75" t="str">
        <f t="shared" si="1"/>
        <v>sam</v>
      </c>
      <c r="X8" s="74" t="str">
        <f t="shared" si="1"/>
        <v>dim</v>
      </c>
      <c r="Y8" s="76" t="str">
        <f t="shared" si="1"/>
        <v>lun</v>
      </c>
      <c r="Z8" s="74" t="str">
        <f t="shared" si="1"/>
        <v>mar</v>
      </c>
      <c r="AA8" s="77" t="str">
        <f t="shared" si="1"/>
        <v>mer</v>
      </c>
      <c r="AB8" s="74" t="str">
        <f t="shared" si="1"/>
        <v>jeu</v>
      </c>
      <c r="AC8" s="77" t="str">
        <f t="shared" si="1"/>
        <v>ven</v>
      </c>
      <c r="AD8" s="75" t="str">
        <f t="shared" si="1"/>
        <v>sam</v>
      </c>
      <c r="AE8" s="74" t="str">
        <f t="shared" si="1"/>
        <v>dim</v>
      </c>
      <c r="AF8" s="74" t="str">
        <f t="shared" si="1"/>
        <v>lun</v>
      </c>
      <c r="AG8" s="78" t="str">
        <f t="shared" si="1"/>
        <v>mar</v>
      </c>
      <c r="AH8" s="106" t="str">
        <f t="shared" si="1"/>
        <v>mer</v>
      </c>
    </row>
    <row r="9" spans="1:55" ht="12.95" customHeight="1" thickTop="1" thickBot="1">
      <c r="B9" s="148">
        <f>IF(JANVIER!$B$9="","",EDATE(JANVIER!B9,3))</f>
        <v>43556</v>
      </c>
      <c r="C9" s="149"/>
      <c r="D9" s="87">
        <f>IF(B9="","",B9)</f>
        <v>43556</v>
      </c>
      <c r="E9" s="88">
        <f>IF($B$9="","",D9+1)</f>
        <v>43557</v>
      </c>
      <c r="F9" s="88">
        <f t="shared" ref="F9:AH9" si="2">IF($B$9="","",E9+1)</f>
        <v>43558</v>
      </c>
      <c r="G9" s="88">
        <f t="shared" si="2"/>
        <v>43559</v>
      </c>
      <c r="H9" s="88">
        <f t="shared" si="2"/>
        <v>43560</v>
      </c>
      <c r="I9" s="88">
        <f t="shared" si="2"/>
        <v>43561</v>
      </c>
      <c r="J9" s="88">
        <f t="shared" si="2"/>
        <v>43562</v>
      </c>
      <c r="K9" s="88">
        <f t="shared" si="2"/>
        <v>43563</v>
      </c>
      <c r="L9" s="88">
        <f t="shared" si="2"/>
        <v>43564</v>
      </c>
      <c r="M9" s="88">
        <f t="shared" si="2"/>
        <v>43565</v>
      </c>
      <c r="N9" s="89">
        <f t="shared" si="2"/>
        <v>43566</v>
      </c>
      <c r="O9" s="88">
        <f t="shared" si="2"/>
        <v>43567</v>
      </c>
      <c r="P9" s="88">
        <f t="shared" si="2"/>
        <v>43568</v>
      </c>
      <c r="Q9" s="89">
        <f t="shared" si="2"/>
        <v>43569</v>
      </c>
      <c r="R9" s="88">
        <f t="shared" si="2"/>
        <v>43570</v>
      </c>
      <c r="S9" s="88">
        <f t="shared" si="2"/>
        <v>43571</v>
      </c>
      <c r="T9" s="88">
        <f t="shared" si="2"/>
        <v>43572</v>
      </c>
      <c r="U9" s="88">
        <f t="shared" si="2"/>
        <v>43573</v>
      </c>
      <c r="V9" s="88">
        <f t="shared" si="2"/>
        <v>43574</v>
      </c>
      <c r="W9" s="88">
        <f t="shared" si="2"/>
        <v>43575</v>
      </c>
      <c r="X9" s="88">
        <f t="shared" si="2"/>
        <v>43576</v>
      </c>
      <c r="Y9" s="88">
        <f t="shared" si="2"/>
        <v>43577</v>
      </c>
      <c r="Z9" s="88">
        <f t="shared" si="2"/>
        <v>43578</v>
      </c>
      <c r="AA9" s="88">
        <f t="shared" si="2"/>
        <v>43579</v>
      </c>
      <c r="AB9" s="88">
        <f t="shared" si="2"/>
        <v>43580</v>
      </c>
      <c r="AC9" s="88">
        <f t="shared" si="2"/>
        <v>43581</v>
      </c>
      <c r="AD9" s="88">
        <f t="shared" si="2"/>
        <v>43582</v>
      </c>
      <c r="AE9" s="88">
        <f t="shared" si="2"/>
        <v>43583</v>
      </c>
      <c r="AF9" s="89">
        <f t="shared" si="2"/>
        <v>43584</v>
      </c>
      <c r="AG9" s="91">
        <f t="shared" si="2"/>
        <v>43585</v>
      </c>
      <c r="AH9" s="107">
        <f t="shared" si="2"/>
        <v>43586</v>
      </c>
    </row>
    <row r="10" spans="1:55" ht="12.95" customHeight="1" thickTop="1" thickBot="1">
      <c r="B10" s="150" t="s">
        <v>9</v>
      </c>
      <c r="C10" s="151"/>
      <c r="D10" s="13" t="str">
        <f t="shared" ref="D10:AG10" si="3">IF(AND($B$9&gt;0,D8&lt;&gt;"sam",D8&lt;&gt;"dim",$AS$32&gt;0,COUNTIF(Férié,$D$9:$AH$9)&lt;&gt;1,COUNTIF(D$63:D$84,$AS$32)&lt;1),$AS$32,"")</f>
        <v/>
      </c>
      <c r="E10" s="10" t="str">
        <f t="shared" si="3"/>
        <v/>
      </c>
      <c r="F10" s="10" t="str">
        <f t="shared" si="3"/>
        <v/>
      </c>
      <c r="G10" s="10" t="str">
        <f t="shared" si="3"/>
        <v/>
      </c>
      <c r="H10" s="10" t="str">
        <f t="shared" si="3"/>
        <v/>
      </c>
      <c r="I10" s="10" t="str">
        <f t="shared" si="3"/>
        <v/>
      </c>
      <c r="J10" s="10" t="str">
        <f t="shared" si="3"/>
        <v/>
      </c>
      <c r="K10" s="10" t="str">
        <f t="shared" si="3"/>
        <v/>
      </c>
      <c r="L10" s="10" t="str">
        <f t="shared" si="3"/>
        <v/>
      </c>
      <c r="M10" s="10" t="str">
        <f t="shared" si="3"/>
        <v/>
      </c>
      <c r="N10" s="10" t="str">
        <f t="shared" si="3"/>
        <v/>
      </c>
      <c r="O10" s="10" t="str">
        <f t="shared" si="3"/>
        <v/>
      </c>
      <c r="P10" s="10" t="str">
        <f t="shared" si="3"/>
        <v/>
      </c>
      <c r="Q10" s="10" t="str">
        <f t="shared" si="3"/>
        <v/>
      </c>
      <c r="R10" s="10" t="str">
        <f t="shared" si="3"/>
        <v/>
      </c>
      <c r="S10" s="10" t="str">
        <f t="shared" si="3"/>
        <v/>
      </c>
      <c r="T10" s="10" t="str">
        <f t="shared" si="3"/>
        <v/>
      </c>
      <c r="U10" s="10" t="str">
        <f t="shared" si="3"/>
        <v/>
      </c>
      <c r="V10" s="10" t="str">
        <f t="shared" si="3"/>
        <v/>
      </c>
      <c r="W10" s="10" t="str">
        <f t="shared" si="3"/>
        <v/>
      </c>
      <c r="X10" s="10" t="str">
        <f t="shared" si="3"/>
        <v/>
      </c>
      <c r="Y10" s="10" t="str">
        <f t="shared" si="3"/>
        <v/>
      </c>
      <c r="Z10" s="10" t="str">
        <f t="shared" si="3"/>
        <v/>
      </c>
      <c r="AA10" s="10" t="str">
        <f t="shared" si="3"/>
        <v/>
      </c>
      <c r="AB10" s="10" t="str">
        <f t="shared" si="3"/>
        <v/>
      </c>
      <c r="AC10" s="10" t="str">
        <f t="shared" si="3"/>
        <v/>
      </c>
      <c r="AD10" s="10" t="str">
        <f t="shared" si="3"/>
        <v/>
      </c>
      <c r="AE10" s="10" t="str">
        <f t="shared" si="3"/>
        <v/>
      </c>
      <c r="AF10" s="10" t="str">
        <f t="shared" si="3"/>
        <v/>
      </c>
      <c r="AG10" s="11" t="str">
        <f t="shared" si="3"/>
        <v/>
      </c>
    </row>
    <row r="11" spans="1:55" ht="12.95" customHeight="1" thickBot="1">
      <c r="B11" s="152"/>
      <c r="C11" s="153"/>
      <c r="D11" s="15"/>
      <c r="E11" s="15"/>
      <c r="F11" s="15"/>
      <c r="G11" s="15"/>
      <c r="H11" s="8"/>
      <c r="I11" s="15"/>
      <c r="J11" s="15"/>
      <c r="K11" s="15"/>
      <c r="L11" s="15"/>
      <c r="M11" s="15"/>
      <c r="N11" s="15"/>
      <c r="O11" s="8"/>
      <c r="P11" s="15"/>
      <c r="Q11" s="15"/>
      <c r="R11" s="8"/>
      <c r="S11" s="8"/>
      <c r="T11" s="12"/>
      <c r="U11" s="15"/>
      <c r="V11" s="15"/>
      <c r="W11" s="15"/>
      <c r="X11" s="15"/>
      <c r="Y11" s="15"/>
      <c r="Z11" s="15"/>
      <c r="AA11" s="15"/>
      <c r="AB11" s="15"/>
      <c r="AC11" s="14"/>
      <c r="AD11" s="15"/>
      <c r="AE11" s="14"/>
      <c r="AF11" s="15"/>
      <c r="AG11" s="9"/>
      <c r="AO11" s="1"/>
      <c r="AP11" s="1"/>
      <c r="AQ11" s="1"/>
      <c r="AR11" s="197">
        <v>1</v>
      </c>
      <c r="AS11" s="181">
        <v>2</v>
      </c>
      <c r="AT11" s="187">
        <v>3</v>
      </c>
      <c r="AU11" s="189">
        <v>4</v>
      </c>
      <c r="AV11" s="191">
        <v>5</v>
      </c>
      <c r="AW11" s="193">
        <v>6</v>
      </c>
      <c r="AZ11" s="217" t="s">
        <v>1</v>
      </c>
      <c r="BA11" s="206" t="s">
        <v>2</v>
      </c>
      <c r="BB11" s="206" t="s">
        <v>14</v>
      </c>
      <c r="BC11" s="209" t="s">
        <v>15</v>
      </c>
    </row>
    <row r="12" spans="1:55" ht="12.95" customHeight="1" thickTop="1" thickBot="1">
      <c r="B12" s="150" t="s">
        <v>8</v>
      </c>
      <c r="C12" s="79" t="s">
        <v>12</v>
      </c>
      <c r="D12" s="17">
        <f>IF(AND(MARS!AG12=5,MARS!AH12=5),1,IF(AND(MARS!AG12=1,MARS!AH12=1),2,IF(AND(MARS!AG12=2,MARS!AH12=2),3,IF(AND(MARS!AG12=3,MARS!AH12=3),4,IF(AND(MARS!AG12=4,MARS!AH12=4),5,IF(AND(MARS!AG12=5,MARS!AH12=1),1,IF(AND(MARS!AG12=1,MARS!AH12=2),2,IF(AND(MARS!AG12=2,MARS!AH12=3),3,IF(AND(MARS!AG12=3,MARS!AH12=4),4,IF(AND(MARS!AG12=4,MARS!AH12=5),5,""))))))))))</f>
        <v>5</v>
      </c>
      <c r="E12" s="17">
        <f>IF(AND(MARS!AH12=5,D12=5),1,IF(AND(MARS!AH12=1,D12=1),2,IF(AND(MARS!AH12=2,D12=2),3,IF(AND(MARS!AH12=3,D12=3),4,IF(AND(MARS!AH12=4,D12=4),5,IF(AND(MARS!AH12=5,D12=1),1,IF(AND(MARS!AH12=1,D12=2),2,IF(AND(MARS!AH12=2,D12=3),3,IF(AND(MARS!AH12=3,D12=4),4,IF(AND(MARS!AH12=4,D12=5),5,""))))))))))</f>
        <v>1</v>
      </c>
      <c r="F12" s="17">
        <f>IF(AND(D12=5,E12=5),1,IF(AND(D12=1,E12=1),2,IF(AND(D12=2,E12=2),3,IF(AND(D12=3,E12=3),4,IF(AND(D12=4,E12=4),5,IF(AND(D12=5,E12=1),1,IF(AND(D12=1,E12=2),2,IF(AND(D12=2,E12=3),3,IF(AND(D12=3,E12=4),4,IF(AND(D12=4,E12=5),5,""))))))))))</f>
        <v>1</v>
      </c>
      <c r="G12" s="17">
        <f t="shared" ref="G12:AG12" si="4">IF(AND(E12=5,F12=5),1,IF(AND(E12=1,F12=1),2,IF(AND(E12=2,F12=2),3,IF(AND(E12=3,F12=3),4,IF(AND(E12=4,F12=4),5,IF(AND(E12=5,F12=1),1,IF(AND(E12=1,F12=2),2,IF(AND(E12=2,F12=3),3,IF(AND(E12=3,F12=4),4,IF(AND(E12=4,F12=5),5,""))))))))))</f>
        <v>2</v>
      </c>
      <c r="H12" s="16">
        <f t="shared" si="4"/>
        <v>2</v>
      </c>
      <c r="I12" s="17">
        <f t="shared" si="4"/>
        <v>3</v>
      </c>
      <c r="J12" s="17">
        <f t="shared" si="4"/>
        <v>3</v>
      </c>
      <c r="K12" s="18">
        <f t="shared" si="4"/>
        <v>4</v>
      </c>
      <c r="L12" s="17">
        <f t="shared" si="4"/>
        <v>4</v>
      </c>
      <c r="M12" s="19">
        <f t="shared" si="4"/>
        <v>5</v>
      </c>
      <c r="N12" s="17">
        <f t="shared" si="4"/>
        <v>5</v>
      </c>
      <c r="O12" s="16">
        <f t="shared" si="4"/>
        <v>1</v>
      </c>
      <c r="P12" s="17">
        <f t="shared" si="4"/>
        <v>1</v>
      </c>
      <c r="Q12" s="16">
        <f t="shared" si="4"/>
        <v>2</v>
      </c>
      <c r="R12" s="20">
        <f t="shared" si="4"/>
        <v>2</v>
      </c>
      <c r="S12" s="16">
        <f t="shared" si="4"/>
        <v>3</v>
      </c>
      <c r="T12" s="18">
        <f t="shared" si="4"/>
        <v>3</v>
      </c>
      <c r="U12" s="18">
        <f t="shared" si="4"/>
        <v>4</v>
      </c>
      <c r="V12" s="17">
        <f t="shared" si="4"/>
        <v>4</v>
      </c>
      <c r="W12" s="19">
        <f t="shared" si="4"/>
        <v>5</v>
      </c>
      <c r="X12" s="17">
        <f t="shared" si="4"/>
        <v>5</v>
      </c>
      <c r="Y12" s="16">
        <f t="shared" si="4"/>
        <v>1</v>
      </c>
      <c r="Z12" s="18">
        <f t="shared" si="4"/>
        <v>1</v>
      </c>
      <c r="AA12" s="18">
        <f t="shared" si="4"/>
        <v>2</v>
      </c>
      <c r="AB12" s="18">
        <f t="shared" si="4"/>
        <v>2</v>
      </c>
      <c r="AC12" s="21">
        <f t="shared" si="4"/>
        <v>3</v>
      </c>
      <c r="AD12" s="17">
        <f t="shared" si="4"/>
        <v>3</v>
      </c>
      <c r="AE12" s="21">
        <f t="shared" si="4"/>
        <v>4</v>
      </c>
      <c r="AF12" s="18">
        <f t="shared" si="4"/>
        <v>4</v>
      </c>
      <c r="AG12" s="22">
        <f t="shared" si="4"/>
        <v>5</v>
      </c>
      <c r="AO12" s="1"/>
      <c r="AP12" s="1"/>
      <c r="AQ12" s="1"/>
      <c r="AR12" s="198"/>
      <c r="AS12" s="182"/>
      <c r="AT12" s="188"/>
      <c r="AU12" s="190"/>
      <c r="AV12" s="192"/>
      <c r="AW12" s="194"/>
      <c r="AZ12" s="218"/>
      <c r="BA12" s="207"/>
      <c r="BB12" s="207"/>
      <c r="BC12" s="210"/>
    </row>
    <row r="13" spans="1:55" ht="12.95" customHeight="1" thickBot="1">
      <c r="B13" s="154"/>
      <c r="C13" s="155" t="s">
        <v>10</v>
      </c>
      <c r="D13" s="23" t="str">
        <f t="shared" ref="D13:AG13" si="5">IF(AND(D$12=1,$AR$13&gt;0,COUNTIF(D$63:D$84,$AR$13)&lt;1),$AR$13,IF(AND(D$12=2,$AS$13&gt;0,COUNTIF(D$63:D$84,$AS$13)&lt;1),$AS$13,IF(AND(D$12=3,$AT$13&gt;0,COUNTIF(D$63:D$84,$AT$13)&lt;1),$AT$13,IF(AND(D$12=4,$AU$13&gt;0,COUNTIF(D$63:D$84,$AU$13)&lt;1),$AU$13,IF(AND(D$12=5,$AV$13&gt;0,COUNTIF(D$63:D$84,$AV$13)&lt;1),$AV$13,IF(AND(D$12=6,$AW$13&gt;0,COUNTIF(D$63:D$84,$AW$13)&lt;1),$AW$13,""))))))</f>
        <v/>
      </c>
      <c r="E13" s="23" t="str">
        <f t="shared" si="5"/>
        <v/>
      </c>
      <c r="F13" s="23" t="str">
        <f t="shared" si="5"/>
        <v/>
      </c>
      <c r="G13" s="23" t="str">
        <f t="shared" si="5"/>
        <v/>
      </c>
      <c r="H13" s="23" t="str">
        <f t="shared" si="5"/>
        <v/>
      </c>
      <c r="I13" s="23" t="str">
        <f t="shared" si="5"/>
        <v/>
      </c>
      <c r="J13" s="23" t="str">
        <f t="shared" si="5"/>
        <v/>
      </c>
      <c r="K13" s="23" t="str">
        <f t="shared" si="5"/>
        <v/>
      </c>
      <c r="L13" s="23" t="str">
        <f t="shared" si="5"/>
        <v/>
      </c>
      <c r="M13" s="23" t="str">
        <f t="shared" si="5"/>
        <v/>
      </c>
      <c r="N13" s="23" t="str">
        <f t="shared" si="5"/>
        <v/>
      </c>
      <c r="O13" s="23" t="str">
        <f t="shared" si="5"/>
        <v/>
      </c>
      <c r="P13" s="23" t="str">
        <f t="shared" si="5"/>
        <v/>
      </c>
      <c r="Q13" s="23" t="str">
        <f t="shared" si="5"/>
        <v/>
      </c>
      <c r="R13" s="23" t="str">
        <f t="shared" si="5"/>
        <v/>
      </c>
      <c r="S13" s="23" t="str">
        <f t="shared" si="5"/>
        <v/>
      </c>
      <c r="T13" s="23" t="str">
        <f t="shared" si="5"/>
        <v/>
      </c>
      <c r="U13" s="23" t="str">
        <f t="shared" si="5"/>
        <v/>
      </c>
      <c r="V13" s="23" t="str">
        <f t="shared" si="5"/>
        <v/>
      </c>
      <c r="W13" s="23" t="str">
        <f t="shared" si="5"/>
        <v/>
      </c>
      <c r="X13" s="23" t="str">
        <f t="shared" si="5"/>
        <v/>
      </c>
      <c r="Y13" s="23" t="str">
        <f t="shared" si="5"/>
        <v/>
      </c>
      <c r="Z13" s="23" t="str">
        <f t="shared" si="5"/>
        <v/>
      </c>
      <c r="AA13" s="23" t="str">
        <f t="shared" si="5"/>
        <v/>
      </c>
      <c r="AB13" s="23" t="str">
        <f t="shared" si="5"/>
        <v/>
      </c>
      <c r="AC13" s="23" t="str">
        <f t="shared" si="5"/>
        <v/>
      </c>
      <c r="AD13" s="23" t="str">
        <f t="shared" si="5"/>
        <v/>
      </c>
      <c r="AE13" s="23" t="str">
        <f t="shared" si="5"/>
        <v/>
      </c>
      <c r="AF13" s="23" t="str">
        <f t="shared" si="5"/>
        <v/>
      </c>
      <c r="AG13" s="24" t="str">
        <f t="shared" si="5"/>
        <v/>
      </c>
      <c r="AI13" s="94" t="str">
        <f>IF($AR$13="","",$AR$13)</f>
        <v/>
      </c>
      <c r="AJ13" s="94" t="str">
        <f>IF($AR$13="","",COUNTIF($D$12:$AH$62,$AI$13))</f>
        <v/>
      </c>
      <c r="AO13" s="175" t="s">
        <v>32</v>
      </c>
      <c r="AP13" s="176"/>
      <c r="AQ13" s="195"/>
      <c r="AR13" s="110"/>
      <c r="AS13" s="116"/>
      <c r="AT13" s="116"/>
      <c r="AU13" s="116"/>
      <c r="AV13" s="116"/>
      <c r="AW13" s="117"/>
      <c r="AZ13" s="219"/>
      <c r="BA13" s="208"/>
      <c r="BB13" s="208"/>
      <c r="BC13" s="211"/>
    </row>
    <row r="14" spans="1:55" ht="12.95" customHeight="1" thickBot="1">
      <c r="B14" s="154"/>
      <c r="C14" s="156"/>
      <c r="D14" s="25" t="str">
        <f t="shared" ref="D14:AG14" si="6">IF(AND(D$12=1,$AR$14&gt;0,COUNTIF(D$63:D$84,$AR$14)&lt;1),$AR$14,IF(AND(D$12=2,$AS$14&gt;0,COUNTIF(D$63:D$84,$AS$14)&lt;1),$AS$14,IF(AND(D$12=3,$AT$14&gt;0,COUNTIF(D$63:D$84,$AT$14)&lt;1),$AT$14,IF(AND(D$12=4,$AU$14&gt;0,COUNTIF(D$63:D$84,$AU$14)&lt;1),$AU$14,IF(AND(D$12=5,$AV$14&gt;0,COUNTIF(D$63:D$84,$AV$14)&lt;1),$AV$14,IF(AND(D$12=6,$AW$14&gt;0,COUNTIF(D$63:D$84,$AW$14)&lt;1),$AW$14,""))))))</f>
        <v/>
      </c>
      <c r="E14" s="25" t="str">
        <f t="shared" si="6"/>
        <v/>
      </c>
      <c r="F14" s="25" t="str">
        <f t="shared" si="6"/>
        <v/>
      </c>
      <c r="G14" s="25" t="str">
        <f t="shared" si="6"/>
        <v/>
      </c>
      <c r="H14" s="25" t="str">
        <f t="shared" si="6"/>
        <v/>
      </c>
      <c r="I14" s="25" t="str">
        <f t="shared" si="6"/>
        <v/>
      </c>
      <c r="J14" s="25" t="str">
        <f t="shared" si="6"/>
        <v/>
      </c>
      <c r="K14" s="25" t="str">
        <f t="shared" si="6"/>
        <v/>
      </c>
      <c r="L14" s="25" t="str">
        <f t="shared" si="6"/>
        <v/>
      </c>
      <c r="M14" s="25" t="str">
        <f t="shared" si="6"/>
        <v/>
      </c>
      <c r="N14" s="25" t="str">
        <f t="shared" si="6"/>
        <v/>
      </c>
      <c r="O14" s="25" t="str">
        <f t="shared" si="6"/>
        <v/>
      </c>
      <c r="P14" s="25" t="str">
        <f t="shared" si="6"/>
        <v/>
      </c>
      <c r="Q14" s="25" t="str">
        <f t="shared" si="6"/>
        <v/>
      </c>
      <c r="R14" s="25" t="str">
        <f t="shared" si="6"/>
        <v/>
      </c>
      <c r="S14" s="25" t="str">
        <f t="shared" si="6"/>
        <v/>
      </c>
      <c r="T14" s="25" t="str">
        <f t="shared" si="6"/>
        <v/>
      </c>
      <c r="U14" s="25" t="str">
        <f t="shared" si="6"/>
        <v/>
      </c>
      <c r="V14" s="25" t="str">
        <f t="shared" si="6"/>
        <v/>
      </c>
      <c r="W14" s="25" t="str">
        <f t="shared" si="6"/>
        <v/>
      </c>
      <c r="X14" s="25" t="str">
        <f t="shared" si="6"/>
        <v/>
      </c>
      <c r="Y14" s="25" t="str">
        <f t="shared" si="6"/>
        <v/>
      </c>
      <c r="Z14" s="25" t="str">
        <f t="shared" si="6"/>
        <v/>
      </c>
      <c r="AA14" s="25" t="str">
        <f t="shared" si="6"/>
        <v/>
      </c>
      <c r="AB14" s="25" t="str">
        <f t="shared" si="6"/>
        <v/>
      </c>
      <c r="AC14" s="25" t="str">
        <f t="shared" si="6"/>
        <v/>
      </c>
      <c r="AD14" s="25" t="str">
        <f t="shared" si="6"/>
        <v/>
      </c>
      <c r="AE14" s="25" t="str">
        <f t="shared" si="6"/>
        <v/>
      </c>
      <c r="AF14" s="25" t="str">
        <f t="shared" si="6"/>
        <v/>
      </c>
      <c r="AG14" s="26" t="str">
        <f t="shared" si="6"/>
        <v/>
      </c>
      <c r="AI14" s="1"/>
      <c r="AJ14" s="1"/>
      <c r="AO14" s="179"/>
      <c r="AP14" s="180"/>
      <c r="AQ14" s="196"/>
      <c r="AR14" s="118"/>
      <c r="AS14" s="112"/>
      <c r="AT14" s="112"/>
      <c r="AU14" s="112"/>
      <c r="AV14" s="112"/>
      <c r="AW14" s="113"/>
      <c r="AZ14" s="131"/>
      <c r="BA14" s="93"/>
      <c r="BB14" s="93"/>
      <c r="BC14" s="96"/>
    </row>
    <row r="15" spans="1:55" ht="12.95" customHeight="1">
      <c r="B15" s="154"/>
      <c r="C15" s="155" t="s">
        <v>42</v>
      </c>
      <c r="D15" s="17" t="str">
        <f t="shared" ref="D15:AG15" si="7">IF(AND(D$12=1,$AR$15&gt;0,COUNTIF(D$63:D$84,$AR$15)&lt;1),$AR$15,IF(AND(D$12=2,$AS$15&gt;0,COUNTIF(D$63:D$84,$AS$15)&lt;1),$AS$15,IF(AND(D$12=3,$AT$15&gt;0,COUNTIF(D$63:D$84,$AT$15)&lt;1),$AT$15,IF(AND(D$12=4,$AU$15&gt;0,COUNTIF(D$63:D$84,$AU$15)&lt;1),$AU$15,IF(AND(D$12=5,$AV$15&gt;0,COUNTIF(D$63:D$84,$AV$15)&lt;1),$AV$15,IF(AND(D$12=6,$AW$15&gt;0,COUNTIF(D$63:D$84,$AW$15)&lt;1),$AW$15,""))))))</f>
        <v/>
      </c>
      <c r="E15" s="17" t="str">
        <f t="shared" si="7"/>
        <v/>
      </c>
      <c r="F15" s="17" t="str">
        <f t="shared" si="7"/>
        <v/>
      </c>
      <c r="G15" s="17" t="str">
        <f t="shared" si="7"/>
        <v/>
      </c>
      <c r="H15" s="16" t="str">
        <f t="shared" si="7"/>
        <v/>
      </c>
      <c r="I15" s="17" t="str">
        <f t="shared" si="7"/>
        <v/>
      </c>
      <c r="J15" s="17" t="str">
        <f t="shared" si="7"/>
        <v/>
      </c>
      <c r="K15" s="27" t="str">
        <f t="shared" si="7"/>
        <v/>
      </c>
      <c r="L15" s="27" t="str">
        <f t="shared" si="7"/>
        <v/>
      </c>
      <c r="M15" s="19" t="str">
        <f t="shared" si="7"/>
        <v/>
      </c>
      <c r="N15" s="17" t="str">
        <f t="shared" si="7"/>
        <v/>
      </c>
      <c r="O15" s="17" t="str">
        <f t="shared" si="7"/>
        <v/>
      </c>
      <c r="P15" s="17" t="str">
        <f t="shared" si="7"/>
        <v/>
      </c>
      <c r="Q15" s="16" t="str">
        <f t="shared" si="7"/>
        <v/>
      </c>
      <c r="R15" s="16" t="str">
        <f t="shared" si="7"/>
        <v/>
      </c>
      <c r="S15" s="17" t="str">
        <f t="shared" si="7"/>
        <v/>
      </c>
      <c r="T15" s="17" t="str">
        <f t="shared" si="7"/>
        <v/>
      </c>
      <c r="U15" s="18" t="str">
        <f t="shared" si="7"/>
        <v/>
      </c>
      <c r="V15" s="17" t="str">
        <f t="shared" si="7"/>
        <v/>
      </c>
      <c r="W15" s="19" t="str">
        <f t="shared" si="7"/>
        <v/>
      </c>
      <c r="X15" s="17" t="str">
        <f t="shared" si="7"/>
        <v/>
      </c>
      <c r="Y15" s="17" t="str">
        <f t="shared" si="7"/>
        <v/>
      </c>
      <c r="Z15" s="18" t="str">
        <f t="shared" si="7"/>
        <v/>
      </c>
      <c r="AA15" s="18" t="str">
        <f t="shared" si="7"/>
        <v/>
      </c>
      <c r="AB15" s="18" t="str">
        <f t="shared" si="7"/>
        <v/>
      </c>
      <c r="AC15" s="17" t="str">
        <f t="shared" si="7"/>
        <v/>
      </c>
      <c r="AD15" s="17" t="str">
        <f t="shared" si="7"/>
        <v/>
      </c>
      <c r="AE15" s="18" t="str">
        <f t="shared" si="7"/>
        <v/>
      </c>
      <c r="AF15" s="18" t="str">
        <f t="shared" si="7"/>
        <v/>
      </c>
      <c r="AG15" s="22" t="str">
        <f t="shared" si="7"/>
        <v/>
      </c>
      <c r="AI15" s="94" t="str">
        <f>IF($AS$13="","",$AS$13)</f>
        <v/>
      </c>
      <c r="AJ15" s="94" t="str">
        <f>IF($AS$13="","",COUNTIF($D$12:$AH$62,$AI$15))</f>
        <v/>
      </c>
      <c r="AO15" s="175" t="s">
        <v>42</v>
      </c>
      <c r="AP15" s="176"/>
      <c r="AQ15" s="199" t="s">
        <v>13</v>
      </c>
      <c r="AR15" s="119"/>
      <c r="AS15" s="116"/>
      <c r="AT15" s="116"/>
      <c r="AU15" s="116"/>
      <c r="AV15" s="116"/>
      <c r="AW15" s="117"/>
      <c r="AZ15" s="213"/>
      <c r="BA15" s="165"/>
      <c r="BB15" s="165"/>
      <c r="BC15" s="215"/>
    </row>
    <row r="16" spans="1:55" ht="12.95" customHeight="1">
      <c r="B16" s="154"/>
      <c r="C16" s="157"/>
      <c r="D16" s="28" t="str">
        <f t="shared" ref="D16:AG16" si="8">IF(AND(D$12=1,$AR$16&gt;0,COUNTIF(D$63:D$84,$AR$16)&lt;1),$AR$16,IF(AND(D$12=2,$AS$16&gt;0,COUNTIF(D$63:D$84,$AS$16)&lt;1),$AS$16,IF(AND(D$12=3,$AT$16&gt;0,COUNTIF(D$63:D$84,$AT$16)&lt;1),$AT$16,IF(AND(D$12=4,$AU$16&gt;0,COUNTIF(D$63:D$84,$AU$16)&lt;1),$AU$16,IF(AND(D$12=5,$AV$16&gt;0,COUNTIF(D$63:D$84,$AV$16)&lt;1),$AV$16,IF(AND(D$12=6,$AW$16&gt;0,COUNTIF(D$63:D$84,$AW$16)&lt;1),$AW$16,""))))))</f>
        <v/>
      </c>
      <c r="E16" s="28" t="str">
        <f t="shared" si="8"/>
        <v/>
      </c>
      <c r="F16" s="28" t="str">
        <f t="shared" si="8"/>
        <v/>
      </c>
      <c r="G16" s="28" t="str">
        <f t="shared" si="8"/>
        <v/>
      </c>
      <c r="H16" s="29" t="str">
        <f t="shared" si="8"/>
        <v/>
      </c>
      <c r="I16" s="28" t="str">
        <f t="shared" si="8"/>
        <v/>
      </c>
      <c r="J16" s="28" t="str">
        <f t="shared" si="8"/>
        <v/>
      </c>
      <c r="K16" s="28" t="str">
        <f t="shared" si="8"/>
        <v/>
      </c>
      <c r="L16" s="28" t="str">
        <f t="shared" si="8"/>
        <v/>
      </c>
      <c r="M16" s="30" t="str">
        <f t="shared" si="8"/>
        <v/>
      </c>
      <c r="N16" s="28" t="str">
        <f t="shared" si="8"/>
        <v/>
      </c>
      <c r="O16" s="28" t="str">
        <f t="shared" si="8"/>
        <v/>
      </c>
      <c r="P16" s="28" t="str">
        <f t="shared" si="8"/>
        <v/>
      </c>
      <c r="Q16" s="29" t="str">
        <f t="shared" si="8"/>
        <v/>
      </c>
      <c r="R16" s="29" t="str">
        <f t="shared" si="8"/>
        <v/>
      </c>
      <c r="S16" s="28" t="str">
        <f t="shared" si="8"/>
        <v/>
      </c>
      <c r="T16" s="28" t="str">
        <f t="shared" si="8"/>
        <v/>
      </c>
      <c r="U16" s="28" t="str">
        <f t="shared" si="8"/>
        <v/>
      </c>
      <c r="V16" s="28" t="str">
        <f t="shared" si="8"/>
        <v/>
      </c>
      <c r="W16" s="30" t="str">
        <f t="shared" si="8"/>
        <v/>
      </c>
      <c r="X16" s="28" t="str">
        <f t="shared" si="8"/>
        <v/>
      </c>
      <c r="Y16" s="28" t="str">
        <f t="shared" si="8"/>
        <v/>
      </c>
      <c r="Z16" s="30" t="str">
        <f t="shared" si="8"/>
        <v/>
      </c>
      <c r="AA16" s="30" t="str">
        <f t="shared" si="8"/>
        <v/>
      </c>
      <c r="AB16" s="30" t="str">
        <f t="shared" si="8"/>
        <v/>
      </c>
      <c r="AC16" s="28" t="str">
        <f t="shared" si="8"/>
        <v/>
      </c>
      <c r="AD16" s="28" t="str">
        <f t="shared" si="8"/>
        <v/>
      </c>
      <c r="AE16" s="28" t="str">
        <f t="shared" si="8"/>
        <v/>
      </c>
      <c r="AF16" s="30" t="str">
        <f t="shared" si="8"/>
        <v/>
      </c>
      <c r="AG16" s="31" t="str">
        <f t="shared" si="8"/>
        <v/>
      </c>
      <c r="AI16" s="1"/>
      <c r="AJ16" s="1"/>
      <c r="AO16" s="177"/>
      <c r="AP16" s="178"/>
      <c r="AQ16" s="173"/>
      <c r="AR16" s="114"/>
      <c r="AS16" s="109"/>
      <c r="AT16" s="109"/>
      <c r="AU16" s="109"/>
      <c r="AV16" s="109"/>
      <c r="AW16" s="115"/>
      <c r="AZ16" s="214"/>
      <c r="BA16" s="166"/>
      <c r="BB16" s="166"/>
      <c r="BC16" s="216"/>
    </row>
    <row r="17" spans="2:55" ht="12.95" customHeight="1">
      <c r="B17" s="154"/>
      <c r="C17" s="157"/>
      <c r="D17" s="17" t="str">
        <f t="shared" ref="D17:AG17" si="9">IF(AND(D$12=1,$AR$17&gt;0,COUNTIF(D$63:D$84,$AR$17)&lt;1),$AR$17,IF(AND(D$12=2,$AS$17&gt;0,COUNTIF(D$63:D$84,$AS$17)&lt;1),$AS$17,IF(AND(D$12=3,$AT$17&gt;0,COUNTIF(D$63:D$84,$AT$17)&lt;1),$AT$17,IF(AND(D$12=4,$AU$17&gt;0,COUNTIF(D$63:D$84,$AU$17)&lt;1),$AU$17,IF(AND(D$12=5,$AV$17&gt;0,COUNTIF(D$63:D$84,$AV$17)&lt;1),$AV$17,IF(AND(D$12=6,$AW$17&gt;0,COUNTIF(D$63:D$84,$AW$17)&lt;1),$AW$17,""))))))</f>
        <v/>
      </c>
      <c r="E17" s="17" t="str">
        <f t="shared" si="9"/>
        <v/>
      </c>
      <c r="F17" s="17" t="str">
        <f t="shared" si="9"/>
        <v/>
      </c>
      <c r="G17" s="17" t="str">
        <f t="shared" si="9"/>
        <v/>
      </c>
      <c r="H17" s="32" t="str">
        <f t="shared" si="9"/>
        <v/>
      </c>
      <c r="I17" s="17" t="str">
        <f t="shared" si="9"/>
        <v/>
      </c>
      <c r="J17" s="17" t="str">
        <f t="shared" si="9"/>
        <v/>
      </c>
      <c r="K17" s="18" t="str">
        <f t="shared" si="9"/>
        <v/>
      </c>
      <c r="L17" s="17" t="str">
        <f t="shared" si="9"/>
        <v/>
      </c>
      <c r="M17" s="18" t="str">
        <f t="shared" si="9"/>
        <v/>
      </c>
      <c r="N17" s="17" t="str">
        <f t="shared" si="9"/>
        <v/>
      </c>
      <c r="O17" s="17" t="str">
        <f t="shared" si="9"/>
        <v/>
      </c>
      <c r="P17" s="27" t="str">
        <f t="shared" si="9"/>
        <v/>
      </c>
      <c r="Q17" s="16" t="str">
        <f t="shared" si="9"/>
        <v/>
      </c>
      <c r="R17" s="16" t="str">
        <f t="shared" si="9"/>
        <v/>
      </c>
      <c r="S17" s="17" t="str">
        <f t="shared" si="9"/>
        <v/>
      </c>
      <c r="T17" s="17" t="str">
        <f t="shared" si="9"/>
        <v/>
      </c>
      <c r="U17" s="18" t="str">
        <f t="shared" si="9"/>
        <v/>
      </c>
      <c r="V17" s="17" t="str">
        <f t="shared" si="9"/>
        <v/>
      </c>
      <c r="W17" s="18" t="str">
        <f t="shared" si="9"/>
        <v/>
      </c>
      <c r="X17" s="17" t="str">
        <f t="shared" si="9"/>
        <v/>
      </c>
      <c r="Y17" s="17" t="str">
        <f t="shared" si="9"/>
        <v/>
      </c>
      <c r="Z17" s="27" t="str">
        <f t="shared" si="9"/>
        <v/>
      </c>
      <c r="AA17" s="32" t="str">
        <f t="shared" si="9"/>
        <v/>
      </c>
      <c r="AB17" s="32" t="str">
        <f t="shared" si="9"/>
        <v/>
      </c>
      <c r="AC17" s="17" t="str">
        <f t="shared" si="9"/>
        <v/>
      </c>
      <c r="AD17" s="17" t="str">
        <f t="shared" si="9"/>
        <v/>
      </c>
      <c r="AE17" s="18" t="str">
        <f t="shared" si="9"/>
        <v/>
      </c>
      <c r="AF17" s="17" t="str">
        <f t="shared" si="9"/>
        <v/>
      </c>
      <c r="AG17" s="22" t="str">
        <f t="shared" si="9"/>
        <v/>
      </c>
      <c r="AI17" s="94" t="str">
        <f>IF($AT$13="","",$AT$13)</f>
        <v/>
      </c>
      <c r="AJ17" s="94" t="str">
        <f>IF($AT$13="","",COUNTIF($D$12:$AH$62,$AI$17))</f>
        <v/>
      </c>
      <c r="AO17" s="177"/>
      <c r="AP17" s="178"/>
      <c r="AQ17" s="173" t="s">
        <v>34</v>
      </c>
      <c r="AR17" s="120"/>
      <c r="AS17" s="121"/>
      <c r="AT17" s="121"/>
      <c r="AU17" s="121"/>
      <c r="AV17" s="121"/>
      <c r="AW17" s="122"/>
      <c r="AZ17" s="213"/>
      <c r="BA17" s="165"/>
      <c r="BB17" s="165"/>
      <c r="BC17" s="215"/>
    </row>
    <row r="18" spans="2:55" ht="12.95" customHeight="1">
      <c r="B18" s="154"/>
      <c r="C18" s="157"/>
      <c r="D18" s="28" t="str">
        <f t="shared" ref="D18:AG18" si="10">IF(AND(D$12=1,$AR$18&gt;0,COUNTIF(D$63:D$84,$AR$18)&lt;1),$AR$18,IF(AND(D$12=2,$AS$18&gt;0,COUNTIF(D$63:D$84,$AS$18)&lt;1),$AS$18,IF(AND(D$12=3,$AT$18&gt;0,COUNTIF(D$63:D$84,$AT$18)&lt;1),$AT$18,IF(AND(D$12=4,$AU$18&gt;0,COUNTIF(D$63:D$84,$AU$18)&lt;1),$AU$18,IF(AND(D$12=5,$AV$18&gt;0,COUNTIF(D$63:D$84,$AV$18)&lt;1),$AV$18,IF(AND(D$12=6,$AW$18&gt;0,COUNTIF(D$63:D$84,$AW$18)&lt;1),$AW$18,""))))))</f>
        <v/>
      </c>
      <c r="E18" s="28" t="str">
        <f t="shared" si="10"/>
        <v/>
      </c>
      <c r="F18" s="28" t="str">
        <f t="shared" si="10"/>
        <v/>
      </c>
      <c r="G18" s="28" t="str">
        <f t="shared" si="10"/>
        <v/>
      </c>
      <c r="H18" s="29" t="str">
        <f t="shared" si="10"/>
        <v/>
      </c>
      <c r="I18" s="28" t="str">
        <f t="shared" si="10"/>
        <v/>
      </c>
      <c r="J18" s="28" t="str">
        <f t="shared" si="10"/>
        <v/>
      </c>
      <c r="K18" s="28" t="str">
        <f t="shared" si="10"/>
        <v/>
      </c>
      <c r="L18" s="28" t="str">
        <f t="shared" si="10"/>
        <v/>
      </c>
      <c r="M18" s="28" t="str">
        <f t="shared" si="10"/>
        <v/>
      </c>
      <c r="N18" s="28" t="str">
        <f t="shared" si="10"/>
        <v/>
      </c>
      <c r="O18" s="29" t="str">
        <f t="shared" si="10"/>
        <v/>
      </c>
      <c r="P18" s="29" t="str">
        <f t="shared" si="10"/>
        <v/>
      </c>
      <c r="Q18" s="28" t="str">
        <f t="shared" si="10"/>
        <v/>
      </c>
      <c r="R18" s="28" t="str">
        <f t="shared" si="10"/>
        <v/>
      </c>
      <c r="S18" s="28" t="str">
        <f t="shared" si="10"/>
        <v/>
      </c>
      <c r="T18" s="28" t="str">
        <f t="shared" si="10"/>
        <v/>
      </c>
      <c r="U18" s="28" t="str">
        <f t="shared" si="10"/>
        <v/>
      </c>
      <c r="V18" s="28" t="str">
        <f t="shared" si="10"/>
        <v/>
      </c>
      <c r="W18" s="28" t="str">
        <f t="shared" si="10"/>
        <v/>
      </c>
      <c r="X18" s="28" t="str">
        <f t="shared" si="10"/>
        <v/>
      </c>
      <c r="Y18" s="29" t="str">
        <f t="shared" si="10"/>
        <v/>
      </c>
      <c r="Z18" s="29" t="str">
        <f t="shared" si="10"/>
        <v/>
      </c>
      <c r="AA18" s="30" t="str">
        <f t="shared" si="10"/>
        <v/>
      </c>
      <c r="AB18" s="30" t="str">
        <f t="shared" si="10"/>
        <v/>
      </c>
      <c r="AC18" s="28" t="str">
        <f t="shared" si="10"/>
        <v/>
      </c>
      <c r="AD18" s="28" t="str">
        <f t="shared" si="10"/>
        <v/>
      </c>
      <c r="AE18" s="28" t="str">
        <f t="shared" si="10"/>
        <v/>
      </c>
      <c r="AF18" s="30" t="str">
        <f t="shared" si="10"/>
        <v/>
      </c>
      <c r="AG18" s="31" t="str">
        <f t="shared" si="10"/>
        <v/>
      </c>
      <c r="AI18" s="1"/>
      <c r="AJ18" s="1"/>
      <c r="AO18" s="177"/>
      <c r="AP18" s="178"/>
      <c r="AQ18" s="173"/>
      <c r="AR18" s="114"/>
      <c r="AS18" s="109"/>
      <c r="AT18" s="109"/>
      <c r="AU18" s="109"/>
      <c r="AV18" s="109"/>
      <c r="AW18" s="115"/>
      <c r="AZ18" s="214"/>
      <c r="BA18" s="166"/>
      <c r="BB18" s="166"/>
      <c r="BC18" s="216"/>
    </row>
    <row r="19" spans="2:55" ht="12.95" customHeight="1">
      <c r="B19" s="154"/>
      <c r="C19" s="157"/>
      <c r="D19" s="17" t="str">
        <f t="shared" ref="D19:AG19" si="11">IF(AND(D$12=1,$AR$19&gt;0,COUNTIF(D$63:D$84,$AR$19)&lt;1),$AR$19,IF(AND(D$12=2,$AS$19&gt;0,COUNTIF(D$63:D$84,$AS$19)&lt;1),$AS$19,IF(AND(D$12=3,$AT$19&gt;0,COUNTIF(D$63:D$84,$AT$19)&lt;1),$AT$19,IF(AND(D$12=4,$AU$19&gt;0,COUNTIF(D$63:D$84,$AU$19)&lt;1),$AU$19,IF(AND(D$12=5,$AV$19&gt;0,COUNTIF(D$63:D$84,$AV$19)&lt;1),$AV$19,IF(AND(D$12=6,$AW$19&gt;0,COUNTIF(D$63:D$84,$AW$19)&lt;1),$AW$19,""))))))</f>
        <v/>
      </c>
      <c r="E19" s="17" t="str">
        <f t="shared" si="11"/>
        <v/>
      </c>
      <c r="F19" s="17" t="str">
        <f t="shared" si="11"/>
        <v/>
      </c>
      <c r="G19" s="17" t="str">
        <f t="shared" si="11"/>
        <v/>
      </c>
      <c r="H19" s="27" t="str">
        <f t="shared" si="11"/>
        <v/>
      </c>
      <c r="I19" s="17" t="str">
        <f t="shared" si="11"/>
        <v/>
      </c>
      <c r="J19" s="17" t="str">
        <f t="shared" si="11"/>
        <v/>
      </c>
      <c r="K19" s="18" t="str">
        <f t="shared" si="11"/>
        <v/>
      </c>
      <c r="L19" s="17" t="str">
        <f t="shared" si="11"/>
        <v/>
      </c>
      <c r="M19" s="18" t="str">
        <f t="shared" si="11"/>
        <v/>
      </c>
      <c r="N19" s="17" t="str">
        <f t="shared" si="11"/>
        <v/>
      </c>
      <c r="O19" s="17" t="str">
        <f t="shared" si="11"/>
        <v/>
      </c>
      <c r="P19" s="27" t="str">
        <f t="shared" si="11"/>
        <v/>
      </c>
      <c r="Q19" s="32" t="str">
        <f t="shared" si="11"/>
        <v/>
      </c>
      <c r="R19" s="27" t="str">
        <f t="shared" si="11"/>
        <v/>
      </c>
      <c r="S19" s="17" t="str">
        <f t="shared" si="11"/>
        <v/>
      </c>
      <c r="T19" s="17" t="str">
        <f t="shared" si="11"/>
        <v/>
      </c>
      <c r="U19" s="18" t="str">
        <f t="shared" si="11"/>
        <v/>
      </c>
      <c r="V19" s="17" t="str">
        <f t="shared" si="11"/>
        <v/>
      </c>
      <c r="W19" s="18" t="str">
        <f t="shared" si="11"/>
        <v/>
      </c>
      <c r="X19" s="17" t="str">
        <f t="shared" si="11"/>
        <v/>
      </c>
      <c r="Y19" s="17" t="str">
        <f t="shared" si="11"/>
        <v/>
      </c>
      <c r="Z19" s="17" t="str">
        <f t="shared" si="11"/>
        <v/>
      </c>
      <c r="AA19" s="18" t="str">
        <f t="shared" si="11"/>
        <v/>
      </c>
      <c r="AB19" s="18" t="str">
        <f t="shared" si="11"/>
        <v/>
      </c>
      <c r="AC19" s="17" t="str">
        <f t="shared" si="11"/>
        <v/>
      </c>
      <c r="AD19" s="17" t="str">
        <f t="shared" si="11"/>
        <v/>
      </c>
      <c r="AE19" s="18" t="str">
        <f t="shared" si="11"/>
        <v/>
      </c>
      <c r="AF19" s="18" t="str">
        <f t="shared" si="11"/>
        <v/>
      </c>
      <c r="AG19" s="22" t="str">
        <f t="shared" si="11"/>
        <v/>
      </c>
      <c r="AI19" s="94" t="str">
        <f>IF($AU$13="","",$AU$13)</f>
        <v/>
      </c>
      <c r="AJ19" s="94" t="str">
        <f>IF($AU$13="","",COUNTIF($D$12:$AH$62,$AI$19))</f>
        <v/>
      </c>
      <c r="AO19" s="177"/>
      <c r="AP19" s="178"/>
      <c r="AQ19" s="173" t="s">
        <v>35</v>
      </c>
      <c r="AR19" s="120"/>
      <c r="AS19" s="121"/>
      <c r="AT19" s="121"/>
      <c r="AU19" s="121"/>
      <c r="AV19" s="121"/>
      <c r="AW19" s="122"/>
      <c r="AZ19" s="213"/>
      <c r="BA19" s="165"/>
      <c r="BB19" s="165"/>
      <c r="BC19" s="215"/>
    </row>
    <row r="20" spans="2:55" ht="12.95" customHeight="1">
      <c r="B20" s="154"/>
      <c r="C20" s="157"/>
      <c r="D20" s="28" t="str">
        <f t="shared" ref="D20:AG20" si="12">IF(AND(D$12=1,$AR$20&gt;0,COUNTIF(D$63:D$84,$AR$20)&lt;1),$AR$20,IF(AND(D$12=2,$AS$20&gt;0,COUNTIF(D$63:D$84,$AS$20)&lt;1),$AS$20,IF(AND(D$12=3,$AT$20&gt;0,COUNTIF(D$63:D$84,$AT$20)&lt;1),$AT$20,IF(AND(D$12=4,$AU$20&gt;0,COUNTIF(D$63:D$84,$AU$20)&lt;1),$AU$20,IF(AND(D$12=5,$AV$20&gt;0,COUNTIF(D$63:D$84,$AV$20)&lt;1),$AV$20,IF(AND(D$12=6,$AW$20&gt;0,COUNTIF(D$63:D$84,$AW$20)&lt;1),$AW$20,""))))))</f>
        <v/>
      </c>
      <c r="E20" s="28" t="str">
        <f t="shared" si="12"/>
        <v/>
      </c>
      <c r="F20" s="28" t="str">
        <f t="shared" si="12"/>
        <v/>
      </c>
      <c r="G20" s="28" t="str">
        <f t="shared" si="12"/>
        <v/>
      </c>
      <c r="H20" s="16" t="str">
        <f t="shared" si="12"/>
        <v/>
      </c>
      <c r="I20" s="28" t="str">
        <f t="shared" si="12"/>
        <v/>
      </c>
      <c r="J20" s="28" t="str">
        <f t="shared" si="12"/>
        <v/>
      </c>
      <c r="K20" s="28" t="str">
        <f t="shared" si="12"/>
        <v/>
      </c>
      <c r="L20" s="28" t="str">
        <f t="shared" si="12"/>
        <v/>
      </c>
      <c r="M20" s="28" t="str">
        <f t="shared" si="12"/>
        <v/>
      </c>
      <c r="N20" s="28" t="str">
        <f t="shared" si="12"/>
        <v/>
      </c>
      <c r="O20" s="28" t="str">
        <f t="shared" si="12"/>
        <v/>
      </c>
      <c r="P20" s="28" t="str">
        <f t="shared" si="12"/>
        <v/>
      </c>
      <c r="Q20" s="17" t="str">
        <f t="shared" si="12"/>
        <v/>
      </c>
      <c r="R20" s="16" t="str">
        <f t="shared" si="12"/>
        <v/>
      </c>
      <c r="S20" s="28" t="str">
        <f t="shared" si="12"/>
        <v/>
      </c>
      <c r="T20" s="28" t="str">
        <f t="shared" si="12"/>
        <v/>
      </c>
      <c r="U20" s="28" t="str">
        <f t="shared" si="12"/>
        <v/>
      </c>
      <c r="V20" s="28" t="str">
        <f t="shared" si="12"/>
        <v/>
      </c>
      <c r="W20" s="28" t="str">
        <f t="shared" si="12"/>
        <v/>
      </c>
      <c r="X20" s="28" t="str">
        <f t="shared" si="12"/>
        <v/>
      </c>
      <c r="Y20" s="28" t="str">
        <f t="shared" si="12"/>
        <v/>
      </c>
      <c r="Z20" s="30" t="str">
        <f t="shared" si="12"/>
        <v/>
      </c>
      <c r="AA20" s="28" t="str">
        <f t="shared" si="12"/>
        <v/>
      </c>
      <c r="AB20" s="28" t="str">
        <f t="shared" si="12"/>
        <v/>
      </c>
      <c r="AC20" s="28" t="str">
        <f t="shared" si="12"/>
        <v/>
      </c>
      <c r="AD20" s="28" t="str">
        <f t="shared" si="12"/>
        <v/>
      </c>
      <c r="AE20" s="28" t="str">
        <f t="shared" si="12"/>
        <v/>
      </c>
      <c r="AF20" s="30" t="str">
        <f t="shared" si="12"/>
        <v/>
      </c>
      <c r="AG20" s="31" t="str">
        <f t="shared" si="12"/>
        <v/>
      </c>
      <c r="AI20" s="1"/>
      <c r="AJ20" s="1"/>
      <c r="AO20" s="177"/>
      <c r="AP20" s="178"/>
      <c r="AQ20" s="173"/>
      <c r="AR20" s="114"/>
      <c r="AS20" s="109"/>
      <c r="AT20" s="109"/>
      <c r="AU20" s="109"/>
      <c r="AV20" s="109"/>
      <c r="AW20" s="115"/>
      <c r="AZ20" s="214"/>
      <c r="BA20" s="166"/>
      <c r="BB20" s="166"/>
      <c r="BC20" s="216"/>
    </row>
    <row r="21" spans="2:55" ht="12.95" customHeight="1">
      <c r="B21" s="154"/>
      <c r="C21" s="157"/>
      <c r="D21" s="27" t="str">
        <f t="shared" ref="D21:AG21" si="13">IF(AND(D$12=1,$AR$21&gt;0,COUNTIF(D$63:D$84,$AR$21)&lt;1),$AR$21,IF(AND(D$12=2,$AS$21&gt;0,COUNTIF(D$63:D$84,$AS$21)&lt;1),$AS$21,IF(AND(D$12=3,$AT$21&gt;0,COUNTIF(D$63:D$84,$AT$21)&lt;1),$AT$21,IF(AND(D$12=4,$AU$21&gt;0,COUNTIF(D$63:D$84,$AU$21)&lt;1),$AU$21,IF(AND(D$12=5,$AV$21&gt;0,COUNTIF(D$63:D$84,$AV$21)&lt;1),$AV$21,IF(AND(D$12=6,$AW$21&gt;0,COUNTIF(D$63:D$84,$AW$21)&lt;1),$AW$21,""))))))</f>
        <v/>
      </c>
      <c r="E21" s="27" t="str">
        <f t="shared" si="13"/>
        <v/>
      </c>
      <c r="F21" s="27" t="str">
        <f t="shared" si="13"/>
        <v/>
      </c>
      <c r="G21" s="27" t="str">
        <f t="shared" si="13"/>
        <v/>
      </c>
      <c r="H21" s="32" t="str">
        <f t="shared" si="13"/>
        <v/>
      </c>
      <c r="I21" s="27" t="str">
        <f t="shared" si="13"/>
        <v/>
      </c>
      <c r="J21" s="27" t="str">
        <f t="shared" si="13"/>
        <v/>
      </c>
      <c r="K21" s="33" t="str">
        <f t="shared" si="13"/>
        <v/>
      </c>
      <c r="L21" s="27" t="str">
        <f t="shared" si="13"/>
        <v/>
      </c>
      <c r="M21" s="33" t="str">
        <f t="shared" si="13"/>
        <v/>
      </c>
      <c r="N21" s="27" t="str">
        <f t="shared" si="13"/>
        <v/>
      </c>
      <c r="O21" s="27" t="str">
        <f t="shared" si="13"/>
        <v/>
      </c>
      <c r="P21" s="27" t="str">
        <f t="shared" si="13"/>
        <v/>
      </c>
      <c r="Q21" s="27" t="str">
        <f t="shared" si="13"/>
        <v/>
      </c>
      <c r="R21" s="32" t="str">
        <f t="shared" si="13"/>
        <v/>
      </c>
      <c r="S21" s="27" t="str">
        <f t="shared" si="13"/>
        <v/>
      </c>
      <c r="T21" s="27" t="str">
        <f t="shared" si="13"/>
        <v/>
      </c>
      <c r="U21" s="33" t="str">
        <f t="shared" si="13"/>
        <v/>
      </c>
      <c r="V21" s="27" t="str">
        <f t="shared" si="13"/>
        <v/>
      </c>
      <c r="W21" s="33" t="str">
        <f t="shared" si="13"/>
        <v/>
      </c>
      <c r="X21" s="27" t="str">
        <f t="shared" si="13"/>
        <v/>
      </c>
      <c r="Y21" s="27" t="str">
        <f t="shared" si="13"/>
        <v/>
      </c>
      <c r="Z21" s="27" t="str">
        <f t="shared" si="13"/>
        <v/>
      </c>
      <c r="AA21" s="32" t="str">
        <f t="shared" si="13"/>
        <v/>
      </c>
      <c r="AB21" s="32" t="str">
        <f t="shared" si="13"/>
        <v/>
      </c>
      <c r="AC21" s="27" t="str">
        <f t="shared" si="13"/>
        <v/>
      </c>
      <c r="AD21" s="27" t="str">
        <f t="shared" si="13"/>
        <v/>
      </c>
      <c r="AE21" s="33" t="str">
        <f t="shared" si="13"/>
        <v/>
      </c>
      <c r="AF21" s="33" t="str">
        <f t="shared" si="13"/>
        <v/>
      </c>
      <c r="AG21" s="34" t="str">
        <f t="shared" si="13"/>
        <v/>
      </c>
      <c r="AI21" s="94" t="str">
        <f>IF($AV$13="","",$AV$13)</f>
        <v/>
      </c>
      <c r="AJ21" s="94" t="str">
        <f>IF($AV$13="","",COUNTIF($D$12:$AH$62,$AI$21))</f>
        <v/>
      </c>
      <c r="AO21" s="177"/>
      <c r="AP21" s="178"/>
      <c r="AQ21" s="173" t="s">
        <v>36</v>
      </c>
      <c r="AR21" s="120"/>
      <c r="AS21" s="121"/>
      <c r="AT21" s="121"/>
      <c r="AU21" s="121"/>
      <c r="AV21" s="121"/>
      <c r="AW21" s="122"/>
      <c r="AZ21" s="213"/>
      <c r="BA21" s="165"/>
      <c r="BB21" s="165"/>
      <c r="BC21" s="215"/>
    </row>
    <row r="22" spans="2:55" ht="12.95" customHeight="1" thickBot="1">
      <c r="B22" s="154"/>
      <c r="C22" s="156"/>
      <c r="D22" s="25" t="str">
        <f t="shared" ref="D22:AG22" si="14">IF(AND(D$12=1,$AR$22&gt;0,COUNTIF(D$63:D$84,$AR$22)&lt;1),$AR$22,IF(AND(D$12=2,$AS$22&gt;0,COUNTIF(D$63:D$84,$AS$22)&lt;1),$AS$22,IF(AND(D$12=3,$AT$22&gt;0,COUNTIF(D$63:D$84,$AT$22)&lt;1),$AT$22,IF(AND(D$12=4,$AU$22&gt;0,COUNTIF(D$63:D$84,$AU$22)&lt;1),$AU$22,IF(AND(D$12=5,$AV$22&gt;0,COUNTIF(D$63:D$84,$AV$22)&lt;1),$AV$22,IF(AND(D$12=6,$AW$22&gt;0,COUNTIF(D$63:D$84,$AW$22)&lt;1),$AW$22,""))))))</f>
        <v/>
      </c>
      <c r="E22" s="25" t="str">
        <f t="shared" si="14"/>
        <v/>
      </c>
      <c r="F22" s="25" t="str">
        <f t="shared" si="14"/>
        <v/>
      </c>
      <c r="G22" s="25" t="str">
        <f t="shared" si="14"/>
        <v/>
      </c>
      <c r="H22" s="16" t="str">
        <f t="shared" si="14"/>
        <v/>
      </c>
      <c r="I22" s="25" t="str">
        <f t="shared" si="14"/>
        <v/>
      </c>
      <c r="J22" s="25" t="str">
        <f t="shared" si="14"/>
        <v/>
      </c>
      <c r="K22" s="35" t="str">
        <f t="shared" si="14"/>
        <v/>
      </c>
      <c r="L22" s="25" t="str">
        <f t="shared" si="14"/>
        <v/>
      </c>
      <c r="M22" s="35" t="str">
        <f t="shared" si="14"/>
        <v/>
      </c>
      <c r="N22" s="25" t="str">
        <f t="shared" si="14"/>
        <v/>
      </c>
      <c r="O22" s="25" t="str">
        <f t="shared" si="14"/>
        <v/>
      </c>
      <c r="P22" s="25" t="str">
        <f t="shared" si="14"/>
        <v/>
      </c>
      <c r="Q22" s="16" t="str">
        <f t="shared" si="14"/>
        <v/>
      </c>
      <c r="R22" s="16" t="str">
        <f t="shared" si="14"/>
        <v/>
      </c>
      <c r="S22" s="25" t="str">
        <f t="shared" si="14"/>
        <v/>
      </c>
      <c r="T22" s="25" t="str">
        <f t="shared" si="14"/>
        <v/>
      </c>
      <c r="U22" s="35" t="str">
        <f t="shared" si="14"/>
        <v/>
      </c>
      <c r="V22" s="25" t="str">
        <f t="shared" si="14"/>
        <v/>
      </c>
      <c r="W22" s="35" t="str">
        <f t="shared" si="14"/>
        <v/>
      </c>
      <c r="X22" s="25" t="str">
        <f t="shared" si="14"/>
        <v/>
      </c>
      <c r="Y22" s="25" t="str">
        <f t="shared" si="14"/>
        <v/>
      </c>
      <c r="Z22" s="35" t="str">
        <f t="shared" si="14"/>
        <v/>
      </c>
      <c r="AA22" s="17" t="str">
        <f t="shared" si="14"/>
        <v/>
      </c>
      <c r="AB22" s="16" t="str">
        <f t="shared" si="14"/>
        <v/>
      </c>
      <c r="AC22" s="25" t="str">
        <f t="shared" si="14"/>
        <v/>
      </c>
      <c r="AD22" s="25" t="str">
        <f t="shared" si="14"/>
        <v/>
      </c>
      <c r="AE22" s="35" t="str">
        <f t="shared" si="14"/>
        <v/>
      </c>
      <c r="AF22" s="35" t="str">
        <f t="shared" si="14"/>
        <v/>
      </c>
      <c r="AG22" s="26" t="str">
        <f t="shared" si="14"/>
        <v/>
      </c>
      <c r="AO22" s="179"/>
      <c r="AP22" s="180"/>
      <c r="AQ22" s="174"/>
      <c r="AR22" s="111"/>
      <c r="AS22" s="112"/>
      <c r="AT22" s="112"/>
      <c r="AU22" s="112"/>
      <c r="AV22" s="112"/>
      <c r="AW22" s="113"/>
      <c r="AZ22" s="214"/>
      <c r="BA22" s="166"/>
      <c r="BB22" s="166"/>
      <c r="BC22" s="216"/>
    </row>
    <row r="23" spans="2:55" ht="12.95" customHeight="1">
      <c r="B23" s="154"/>
      <c r="C23" s="157" t="s">
        <v>0</v>
      </c>
      <c r="D23" s="17" t="str">
        <f t="shared" ref="D23:AG23" si="15">IF(AND(D$12=1,$AR$23&gt;0,COUNTIF(D$63:D$84,$AR$23)&lt;1),$AR$23,IF(AND(D$12=2,$AS$23&gt;0,COUNTIF(D$63:D$84,$AS$23)&lt;1),$AS$23,IF(AND(D$12=3,$AT$23&gt;0,COUNTIF(D$63:D$84,$AT$23)&lt;1),$AT$23,IF(AND(D$12=4,$AU$23&gt;0,COUNTIF(D$63:D$84,$AU$23)&lt;1),$AU$23,IF(AND(D$12=5,$AV$23&gt;0,COUNTIF(D$63:D$84,$AV$23)&lt;1),$AV$23,IF(AND(D$12=6,$AW$23&gt;0,COUNTIF(D$63:D$84,$AW$23)&lt;1),$AW$23,""))))))</f>
        <v/>
      </c>
      <c r="E23" s="17" t="str">
        <f t="shared" si="15"/>
        <v/>
      </c>
      <c r="F23" s="17" t="str">
        <f t="shared" si="15"/>
        <v/>
      </c>
      <c r="G23" s="17" t="str">
        <f t="shared" si="15"/>
        <v/>
      </c>
      <c r="H23" s="36" t="str">
        <f t="shared" si="15"/>
        <v/>
      </c>
      <c r="I23" s="16" t="str">
        <f t="shared" si="15"/>
        <v/>
      </c>
      <c r="J23" s="17" t="str">
        <f t="shared" si="15"/>
        <v/>
      </c>
      <c r="K23" s="18" t="str">
        <f t="shared" si="15"/>
        <v/>
      </c>
      <c r="L23" s="17" t="str">
        <f t="shared" si="15"/>
        <v/>
      </c>
      <c r="M23" s="18" t="str">
        <f t="shared" si="15"/>
        <v/>
      </c>
      <c r="N23" s="17" t="str">
        <f t="shared" si="15"/>
        <v/>
      </c>
      <c r="O23" s="17" t="str">
        <f t="shared" si="15"/>
        <v/>
      </c>
      <c r="P23" s="17" t="str">
        <f t="shared" si="15"/>
        <v/>
      </c>
      <c r="Q23" s="36" t="str">
        <f t="shared" si="15"/>
        <v/>
      </c>
      <c r="R23" s="36" t="str">
        <f t="shared" si="15"/>
        <v/>
      </c>
      <c r="S23" s="16" t="str">
        <f t="shared" si="15"/>
        <v/>
      </c>
      <c r="T23" s="17" t="str">
        <f t="shared" si="15"/>
        <v/>
      </c>
      <c r="U23" s="18" t="str">
        <f t="shared" si="15"/>
        <v/>
      </c>
      <c r="V23" s="17" t="str">
        <f t="shared" si="15"/>
        <v/>
      </c>
      <c r="W23" s="18" t="str">
        <f t="shared" si="15"/>
        <v/>
      </c>
      <c r="X23" s="17" t="str">
        <f t="shared" si="15"/>
        <v/>
      </c>
      <c r="Y23" s="17" t="str">
        <f t="shared" si="15"/>
        <v/>
      </c>
      <c r="Z23" s="18" t="str">
        <f t="shared" si="15"/>
        <v/>
      </c>
      <c r="AA23" s="37" t="str">
        <f t="shared" si="15"/>
        <v/>
      </c>
      <c r="AB23" s="23" t="str">
        <f t="shared" si="15"/>
        <v/>
      </c>
      <c r="AC23" s="16" t="str">
        <f t="shared" si="15"/>
        <v/>
      </c>
      <c r="AD23" s="17" t="str">
        <f t="shared" si="15"/>
        <v/>
      </c>
      <c r="AE23" s="18" t="str">
        <f t="shared" si="15"/>
        <v/>
      </c>
      <c r="AF23" s="18" t="str">
        <f t="shared" si="15"/>
        <v/>
      </c>
      <c r="AG23" s="22" t="str">
        <f t="shared" si="15"/>
        <v/>
      </c>
      <c r="AO23" s="175" t="s">
        <v>33</v>
      </c>
      <c r="AP23" s="176"/>
      <c r="AQ23" s="199" t="s">
        <v>13</v>
      </c>
      <c r="AR23" s="119"/>
      <c r="AS23" s="116"/>
      <c r="AT23" s="116"/>
      <c r="AU23" s="116"/>
      <c r="AV23" s="116"/>
      <c r="AW23" s="117"/>
      <c r="AZ23" s="213"/>
      <c r="BA23" s="165"/>
      <c r="BB23" s="165"/>
      <c r="BC23" s="215"/>
    </row>
    <row r="24" spans="2:55" ht="12.95" customHeight="1">
      <c r="B24" s="154"/>
      <c r="C24" s="157"/>
      <c r="D24" s="28" t="str">
        <f t="shared" ref="D24:AG24" si="16">IF(AND(D$12=1,$AR$24&gt;0,COUNTIF(D$63:D$84,$AR$24)&lt;1),$AR$24,IF(AND(D$12=2,$AS$24&gt;0,COUNTIF(D$63:D$84,$AS$24)&lt;1),$AS$24,IF(AND(D$12=3,$AT$24&gt;0,COUNTIF(D$63:D$84,$AT$24)&lt;1),$AT$24,IF(AND(D$12=4,$AU$24&gt;0,COUNTIF(D$63:D$84,$AU$24)&lt;1),$AU$24,IF(AND(D$12=5,$AV$24&gt;0,COUNTIF(D$63:D$84,$AV$24)&lt;1),$AV$24,IF(AND(D$12=6,$AW$24&gt;0,COUNTIF(D$63:D$84,$AW$24)&lt;1),$AW$24,""))))))</f>
        <v/>
      </c>
      <c r="E24" s="28" t="str">
        <f t="shared" si="16"/>
        <v/>
      </c>
      <c r="F24" s="28" t="str">
        <f t="shared" si="16"/>
        <v/>
      </c>
      <c r="G24" s="28" t="str">
        <f t="shared" si="16"/>
        <v/>
      </c>
      <c r="H24" s="29" t="str">
        <f t="shared" si="16"/>
        <v/>
      </c>
      <c r="I24" s="29" t="str">
        <f t="shared" si="16"/>
        <v/>
      </c>
      <c r="J24" s="28" t="str">
        <f t="shared" si="16"/>
        <v/>
      </c>
      <c r="K24" s="28" t="str">
        <f t="shared" si="16"/>
        <v/>
      </c>
      <c r="L24" s="28" t="str">
        <f t="shared" si="16"/>
        <v/>
      </c>
      <c r="M24" s="28" t="str">
        <f t="shared" si="16"/>
        <v/>
      </c>
      <c r="N24" s="28" t="str">
        <f t="shared" si="16"/>
        <v/>
      </c>
      <c r="O24" s="28" t="str">
        <f t="shared" si="16"/>
        <v/>
      </c>
      <c r="P24" s="28" t="str">
        <f t="shared" si="16"/>
        <v/>
      </c>
      <c r="Q24" s="29" t="str">
        <f t="shared" si="16"/>
        <v/>
      </c>
      <c r="R24" s="29" t="str">
        <f t="shared" si="16"/>
        <v/>
      </c>
      <c r="S24" s="29" t="str">
        <f t="shared" si="16"/>
        <v/>
      </c>
      <c r="T24" s="28" t="str">
        <f t="shared" si="16"/>
        <v/>
      </c>
      <c r="U24" s="28" t="str">
        <f t="shared" si="16"/>
        <v/>
      </c>
      <c r="V24" s="28" t="str">
        <f t="shared" si="16"/>
        <v/>
      </c>
      <c r="W24" s="28" t="str">
        <f t="shared" si="16"/>
        <v/>
      </c>
      <c r="X24" s="28" t="str">
        <f t="shared" si="16"/>
        <v/>
      </c>
      <c r="Y24" s="28" t="str">
        <f t="shared" si="16"/>
        <v/>
      </c>
      <c r="Z24" s="30" t="str">
        <f t="shared" si="16"/>
        <v/>
      </c>
      <c r="AA24" s="30" t="str">
        <f t="shared" si="16"/>
        <v/>
      </c>
      <c r="AB24" s="30" t="str">
        <f t="shared" si="16"/>
        <v/>
      </c>
      <c r="AC24" s="28" t="str">
        <f t="shared" si="16"/>
        <v/>
      </c>
      <c r="AD24" s="28" t="str">
        <f t="shared" si="16"/>
        <v/>
      </c>
      <c r="AE24" s="28" t="str">
        <f t="shared" si="16"/>
        <v/>
      </c>
      <c r="AF24" s="30" t="str">
        <f t="shared" si="16"/>
        <v/>
      </c>
      <c r="AG24" s="31" t="str">
        <f t="shared" si="16"/>
        <v/>
      </c>
      <c r="AI24" s="126" t="str">
        <f>IF($BA$15="","",$BA$15)</f>
        <v/>
      </c>
      <c r="AJ24" s="126" t="str">
        <f>IF($BA$15="","",COUNTIF($D$12:$AG$62,$AI$24))</f>
        <v/>
      </c>
      <c r="AO24" s="177"/>
      <c r="AP24" s="178"/>
      <c r="AQ24" s="173"/>
      <c r="AR24" s="114"/>
      <c r="AS24" s="109"/>
      <c r="AT24" s="109"/>
      <c r="AU24" s="109"/>
      <c r="AV24" s="109"/>
      <c r="AW24" s="115"/>
      <c r="AZ24" s="214"/>
      <c r="BA24" s="166"/>
      <c r="BB24" s="166"/>
      <c r="BC24" s="216"/>
    </row>
    <row r="25" spans="2:55" ht="12.95" customHeight="1">
      <c r="B25" s="154"/>
      <c r="C25" s="157"/>
      <c r="D25" s="17" t="str">
        <f t="shared" ref="D25:AG25" si="17">IF(AND(D$12=1,$AR$27&gt;0,COUNTIF(D$63:D$84,$AR$27)&lt;1),$AR$27,IF(AND(D$12=2,$AS$27&gt;0,COUNTIF(D$63:D$84,$AS$27)&lt;1),$AS$27,IF(AND(D$12=3,$AT$27&gt;0,COUNTIF(D$63:D$84,$AT$27)&lt;1),$AT$27,IF(AND(D$12=4,$AU$27&gt;0,COUNTIF(D$63:D$84,$AU$27)&lt;1),$AU$27,IF(AND(D$12=5,$AV$27&gt;0,COUNTIF(D$63:D$84,$AV$27)&lt;1),$AV$27,IF(AND(D$12=6,$AW$27&gt;0,COUNTIF(D$63:D$84,$AW$27)&lt;1),$AW$27,""))))))</f>
        <v/>
      </c>
      <c r="E25" s="17" t="str">
        <f t="shared" si="17"/>
        <v/>
      </c>
      <c r="F25" s="17" t="str">
        <f t="shared" si="17"/>
        <v/>
      </c>
      <c r="G25" s="17" t="str">
        <f t="shared" si="17"/>
        <v/>
      </c>
      <c r="H25" s="16" t="str">
        <f t="shared" si="17"/>
        <v/>
      </c>
      <c r="I25" s="16" t="str">
        <f t="shared" si="17"/>
        <v/>
      </c>
      <c r="J25" s="17" t="str">
        <f t="shared" si="17"/>
        <v/>
      </c>
      <c r="K25" s="18" t="str">
        <f t="shared" si="17"/>
        <v/>
      </c>
      <c r="L25" s="17" t="str">
        <f t="shared" si="17"/>
        <v/>
      </c>
      <c r="M25" s="18" t="str">
        <f t="shared" si="17"/>
        <v/>
      </c>
      <c r="N25" s="17" t="str">
        <f t="shared" si="17"/>
        <v/>
      </c>
      <c r="O25" s="17" t="str">
        <f t="shared" si="17"/>
        <v/>
      </c>
      <c r="P25" s="27" t="str">
        <f t="shared" si="17"/>
        <v/>
      </c>
      <c r="Q25" s="16" t="str">
        <f t="shared" si="17"/>
        <v/>
      </c>
      <c r="R25" s="16" t="str">
        <f t="shared" si="17"/>
        <v/>
      </c>
      <c r="S25" s="16" t="str">
        <f t="shared" si="17"/>
        <v/>
      </c>
      <c r="T25" s="17" t="str">
        <f t="shared" si="17"/>
        <v/>
      </c>
      <c r="U25" s="18" t="str">
        <f t="shared" si="17"/>
        <v/>
      </c>
      <c r="V25" s="17" t="str">
        <f t="shared" si="17"/>
        <v/>
      </c>
      <c r="W25" s="18" t="str">
        <f t="shared" si="17"/>
        <v/>
      </c>
      <c r="X25" s="17" t="str">
        <f t="shared" si="17"/>
        <v/>
      </c>
      <c r="Y25" s="17" t="str">
        <f t="shared" si="17"/>
        <v/>
      </c>
      <c r="Z25" s="27" t="str">
        <f t="shared" si="17"/>
        <v/>
      </c>
      <c r="AA25" s="16" t="str">
        <f t="shared" si="17"/>
        <v/>
      </c>
      <c r="AB25" s="16" t="str">
        <f t="shared" si="17"/>
        <v/>
      </c>
      <c r="AC25" s="17" t="str">
        <f t="shared" si="17"/>
        <v/>
      </c>
      <c r="AD25" s="17" t="str">
        <f t="shared" si="17"/>
        <v/>
      </c>
      <c r="AE25" s="18" t="str">
        <f t="shared" si="17"/>
        <v/>
      </c>
      <c r="AF25" s="18" t="str">
        <f t="shared" si="17"/>
        <v/>
      </c>
      <c r="AG25" s="22" t="str">
        <f t="shared" si="17"/>
        <v/>
      </c>
      <c r="AO25" s="177"/>
      <c r="AP25" s="178"/>
      <c r="AQ25" s="173"/>
      <c r="AR25" s="120"/>
      <c r="AS25" s="121"/>
      <c r="AT25" s="121"/>
      <c r="AU25" s="121"/>
      <c r="AV25" s="121"/>
      <c r="AW25" s="122"/>
      <c r="AZ25" s="213"/>
      <c r="BA25" s="165"/>
      <c r="BB25" s="165"/>
      <c r="BC25" s="215"/>
    </row>
    <row r="26" spans="2:55" ht="12.95" customHeight="1">
      <c r="B26" s="154"/>
      <c r="C26" s="157"/>
      <c r="D26" s="28" t="str">
        <f t="shared" ref="D26:AG26" si="18">IF(AND(D$12=1,$AR$28&gt;0,COUNTIF(D$63:D$84,$AR$28)&lt;1),$AR$28,IF(AND(D$12=2,$AS$28&gt;0,COUNTIF(D$63:D$84,$AS$28)&lt;1),$AS$28,IF(AND(D$12=3,$AT$25&gt;0,COUNTIF(D$63:D$84,$AT$25)&lt;1),$AT$25,IF(AND(D$12=4,$AU$28&gt;0,COUNTIF(D$63:D$84,$AU$28)&lt;1),$AU$28,IF(AND(D$12=5,$AV$28&gt;0,COUNTIF(D$63:D$84,$AV$28)&lt;1),$AV$28,IF(AND(D$12=6,$AW$28&gt;0,COUNTIF(D$63:D$84,$AW$28)&lt;1),$AW$28,""))))))</f>
        <v/>
      </c>
      <c r="E26" s="28" t="str">
        <f t="shared" si="18"/>
        <v/>
      </c>
      <c r="F26" s="28" t="str">
        <f t="shared" si="18"/>
        <v/>
      </c>
      <c r="G26" s="28" t="str">
        <f t="shared" si="18"/>
        <v/>
      </c>
      <c r="H26" s="29" t="str">
        <f t="shared" si="18"/>
        <v/>
      </c>
      <c r="I26" s="29" t="str">
        <f t="shared" si="18"/>
        <v/>
      </c>
      <c r="J26" s="28" t="str">
        <f t="shared" si="18"/>
        <v/>
      </c>
      <c r="K26" s="28" t="str">
        <f t="shared" si="18"/>
        <v/>
      </c>
      <c r="L26" s="28" t="str">
        <f t="shared" si="18"/>
        <v/>
      </c>
      <c r="M26" s="28" t="str">
        <f t="shared" si="18"/>
        <v/>
      </c>
      <c r="N26" s="28" t="str">
        <f t="shared" si="18"/>
        <v/>
      </c>
      <c r="O26" s="28" t="str">
        <f t="shared" si="18"/>
        <v/>
      </c>
      <c r="P26" s="28" t="str">
        <f t="shared" si="18"/>
        <v/>
      </c>
      <c r="Q26" s="29" t="str">
        <f t="shared" si="18"/>
        <v/>
      </c>
      <c r="R26" s="29" t="str">
        <f t="shared" si="18"/>
        <v/>
      </c>
      <c r="S26" s="29" t="str">
        <f t="shared" si="18"/>
        <v/>
      </c>
      <c r="T26" s="28" t="str">
        <f t="shared" si="18"/>
        <v/>
      </c>
      <c r="U26" s="28" t="str">
        <f t="shared" si="18"/>
        <v/>
      </c>
      <c r="V26" s="28" t="str">
        <f t="shared" si="18"/>
        <v/>
      </c>
      <c r="W26" s="28" t="str">
        <f t="shared" si="18"/>
        <v/>
      </c>
      <c r="X26" s="28" t="str">
        <f t="shared" si="18"/>
        <v/>
      </c>
      <c r="Y26" s="28" t="str">
        <f t="shared" si="18"/>
        <v/>
      </c>
      <c r="Z26" s="30" t="str">
        <f t="shared" si="18"/>
        <v/>
      </c>
      <c r="AA26" s="30" t="str">
        <f t="shared" si="18"/>
        <v/>
      </c>
      <c r="AB26" s="30" t="str">
        <f t="shared" si="18"/>
        <v/>
      </c>
      <c r="AC26" s="28" t="str">
        <f t="shared" si="18"/>
        <v/>
      </c>
      <c r="AD26" s="28" t="str">
        <f t="shared" si="18"/>
        <v/>
      </c>
      <c r="AE26" s="28" t="str">
        <f t="shared" si="18"/>
        <v/>
      </c>
      <c r="AF26" s="30" t="str">
        <f t="shared" si="18"/>
        <v/>
      </c>
      <c r="AG26" s="31" t="str">
        <f t="shared" si="18"/>
        <v/>
      </c>
      <c r="AI26" s="126" t="str">
        <f>IF($BA$17="","",$BA$17)</f>
        <v/>
      </c>
      <c r="AJ26" s="126" t="str">
        <f>IF($BA$17="","",COUNTIF($D$12:$AG$62,$AI$26))</f>
        <v/>
      </c>
      <c r="AO26" s="177"/>
      <c r="AP26" s="178"/>
      <c r="AQ26" s="173"/>
      <c r="AR26" s="114"/>
      <c r="AS26" s="109"/>
      <c r="AT26" s="109"/>
      <c r="AU26" s="109"/>
      <c r="AV26" s="109"/>
      <c r="AW26" s="115"/>
      <c r="AZ26" s="214"/>
      <c r="BA26" s="166"/>
      <c r="BB26" s="166"/>
      <c r="BC26" s="216"/>
    </row>
    <row r="27" spans="2:55" ht="12.95" customHeight="1">
      <c r="B27" s="154"/>
      <c r="C27" s="157"/>
      <c r="D27" s="27" t="str">
        <f t="shared" ref="D27:AG27" si="19">IF(AND(D$12=1,$AR$29&gt;0,COUNTIF(D$63:D$84,$AR$29)&lt;1),$AR$29,IF(AND(D$12=2,$AS$29&gt;0,COUNTIF(D$63:D$84,$AS$29)&lt;1),$AS$29,IF(AND(D$12=3,$AT$29&gt;0,COUNTIF(D$63:D$84,$AT$29)&lt;1),$AT$29,IF(AND(D$12=4,$AU$29&gt;0,COUNTIF(D$63:D$84,$AU$29)&lt;1),$AU$29,IF(AND(D$12=5,$AV$29&gt;0,COUNTIF(D$63:D$84,$AV$29)&lt;1),$AV$29,IF(AND(D$12=6,$AW$29&gt;0,COUNTIF(D$63:D$84,$AW$29)&lt;1),$AW$29,""))))))</f>
        <v/>
      </c>
      <c r="E27" s="27" t="str">
        <f t="shared" si="19"/>
        <v/>
      </c>
      <c r="F27" s="27" t="str">
        <f t="shared" si="19"/>
        <v/>
      </c>
      <c r="G27" s="27" t="str">
        <f t="shared" si="19"/>
        <v/>
      </c>
      <c r="H27" s="32" t="str">
        <f t="shared" si="19"/>
        <v/>
      </c>
      <c r="I27" s="32" t="str">
        <f t="shared" si="19"/>
        <v/>
      </c>
      <c r="J27" s="27" t="str">
        <f t="shared" si="19"/>
        <v/>
      </c>
      <c r="K27" s="17" t="str">
        <f t="shared" si="19"/>
        <v/>
      </c>
      <c r="L27" s="18" t="str">
        <f t="shared" si="19"/>
        <v/>
      </c>
      <c r="M27" s="33" t="str">
        <f t="shared" si="19"/>
        <v/>
      </c>
      <c r="N27" s="27" t="str">
        <f t="shared" si="19"/>
        <v/>
      </c>
      <c r="O27" s="32" t="str">
        <f t="shared" si="19"/>
        <v/>
      </c>
      <c r="P27" s="27" t="str">
        <f t="shared" si="19"/>
        <v/>
      </c>
      <c r="Q27" s="32" t="str">
        <f t="shared" si="19"/>
        <v/>
      </c>
      <c r="R27" s="32" t="str">
        <f t="shared" si="19"/>
        <v/>
      </c>
      <c r="S27" s="32" t="str">
        <f t="shared" si="19"/>
        <v/>
      </c>
      <c r="T27" s="27" t="str">
        <f t="shared" si="19"/>
        <v/>
      </c>
      <c r="U27" s="17" t="str">
        <f t="shared" si="19"/>
        <v/>
      </c>
      <c r="V27" s="18" t="str">
        <f t="shared" si="19"/>
        <v/>
      </c>
      <c r="W27" s="33" t="str">
        <f t="shared" si="19"/>
        <v/>
      </c>
      <c r="X27" s="27" t="str">
        <f t="shared" si="19"/>
        <v/>
      </c>
      <c r="Y27" s="32" t="str">
        <f t="shared" si="19"/>
        <v/>
      </c>
      <c r="Z27" s="33" t="str">
        <f t="shared" si="19"/>
        <v/>
      </c>
      <c r="AA27" s="33" t="str">
        <f t="shared" si="19"/>
        <v/>
      </c>
      <c r="AB27" s="33" t="str">
        <f t="shared" si="19"/>
        <v/>
      </c>
      <c r="AC27" s="27" t="str">
        <f t="shared" si="19"/>
        <v/>
      </c>
      <c r="AD27" s="27" t="str">
        <f t="shared" si="19"/>
        <v/>
      </c>
      <c r="AE27" s="17" t="str">
        <f t="shared" si="19"/>
        <v/>
      </c>
      <c r="AF27" s="18" t="str">
        <f t="shared" si="19"/>
        <v/>
      </c>
      <c r="AG27" s="34" t="str">
        <f t="shared" si="19"/>
        <v/>
      </c>
      <c r="AO27" s="177"/>
      <c r="AP27" s="178"/>
      <c r="AQ27" s="173" t="s">
        <v>34</v>
      </c>
      <c r="AR27" s="120"/>
      <c r="AS27" s="121"/>
      <c r="AT27" s="121"/>
      <c r="AU27" s="121"/>
      <c r="AV27" s="121"/>
      <c r="AW27" s="122"/>
      <c r="AZ27" s="213"/>
      <c r="BA27" s="165"/>
      <c r="BB27" s="165"/>
      <c r="BC27" s="215"/>
    </row>
    <row r="28" spans="2:55" ht="12.95" customHeight="1" thickBot="1">
      <c r="B28" s="152"/>
      <c r="C28" s="158"/>
      <c r="D28" s="38" t="str">
        <f t="shared" ref="D28:AG28" si="20">IF(AND(D$12=1,$AR$30&gt;0,COUNTIF(D$63:D$84,$AR$30)&lt;1),$AR$30,IF(AND(D$12=2,$AS$30&gt;0,COUNTIF(D$63:D$84,$AS$30)&lt;1),$AS$30,IF(AND(D$12=3,$AT$30&gt;0,COUNTIF(D$63:D$84,$AT$30)&lt;1),$AT$30,IF(AND(D$12=4,$AU$30&gt;0,COUNTIF(D$63:D$84,$AU$30)&lt;1),$AU$30,IF(AND(D$12=5,$AV$30&gt;0,COUNTIF(D$63:D$84,$AV$30)&lt;1),$AV$30,IF(AND(D$12=6,$AW$30&gt;0,COUNTIF(D$63:D$84,$AW$30)&lt;1),$AW$30,""))))))</f>
        <v/>
      </c>
      <c r="E28" s="38" t="str">
        <f t="shared" si="20"/>
        <v/>
      </c>
      <c r="F28" s="38" t="str">
        <f t="shared" si="20"/>
        <v/>
      </c>
      <c r="G28" s="38" t="str">
        <f t="shared" si="20"/>
        <v/>
      </c>
      <c r="H28" s="39" t="str">
        <f t="shared" si="20"/>
        <v/>
      </c>
      <c r="I28" s="39" t="str">
        <f t="shared" si="20"/>
        <v/>
      </c>
      <c r="J28" s="38" t="str">
        <f t="shared" si="20"/>
        <v/>
      </c>
      <c r="K28" s="40" t="str">
        <f t="shared" si="20"/>
        <v/>
      </c>
      <c r="L28" s="38" t="str">
        <f t="shared" si="20"/>
        <v/>
      </c>
      <c r="M28" s="40" t="str">
        <f t="shared" si="20"/>
        <v/>
      </c>
      <c r="N28" s="38" t="str">
        <f t="shared" si="20"/>
        <v/>
      </c>
      <c r="O28" s="38" t="str">
        <f t="shared" si="20"/>
        <v/>
      </c>
      <c r="P28" s="38" t="str">
        <f t="shared" si="20"/>
        <v/>
      </c>
      <c r="Q28" s="39" t="str">
        <f t="shared" si="20"/>
        <v/>
      </c>
      <c r="R28" s="39" t="str">
        <f t="shared" si="20"/>
        <v/>
      </c>
      <c r="S28" s="39" t="str">
        <f t="shared" si="20"/>
        <v/>
      </c>
      <c r="T28" s="38" t="str">
        <f t="shared" si="20"/>
        <v/>
      </c>
      <c r="U28" s="40" t="str">
        <f t="shared" si="20"/>
        <v/>
      </c>
      <c r="V28" s="38" t="str">
        <f t="shared" si="20"/>
        <v/>
      </c>
      <c r="W28" s="40" t="str">
        <f t="shared" si="20"/>
        <v/>
      </c>
      <c r="X28" s="38" t="str">
        <f t="shared" si="20"/>
        <v/>
      </c>
      <c r="Y28" s="38" t="str">
        <f t="shared" si="20"/>
        <v/>
      </c>
      <c r="Z28" s="40" t="str">
        <f t="shared" si="20"/>
        <v/>
      </c>
      <c r="AA28" s="40" t="str">
        <f t="shared" si="20"/>
        <v/>
      </c>
      <c r="AB28" s="40" t="str">
        <f t="shared" si="20"/>
        <v/>
      </c>
      <c r="AC28" s="38" t="str">
        <f t="shared" si="20"/>
        <v/>
      </c>
      <c r="AD28" s="38" t="str">
        <f t="shared" si="20"/>
        <v/>
      </c>
      <c r="AE28" s="40" t="str">
        <f t="shared" si="20"/>
        <v/>
      </c>
      <c r="AF28" s="40" t="str">
        <f t="shared" si="20"/>
        <v/>
      </c>
      <c r="AG28" s="41" t="str">
        <f t="shared" si="20"/>
        <v/>
      </c>
      <c r="AO28" s="177"/>
      <c r="AP28" s="178"/>
      <c r="AQ28" s="173"/>
      <c r="AR28" s="114"/>
      <c r="AS28" s="109"/>
      <c r="AT28" s="109"/>
      <c r="AU28" s="109"/>
      <c r="AV28" s="109"/>
      <c r="AW28" s="115"/>
      <c r="AZ28" s="214"/>
      <c r="BA28" s="166"/>
      <c r="BB28" s="166"/>
      <c r="BC28" s="216"/>
    </row>
    <row r="29" spans="2:55" ht="12.95" customHeight="1" thickTop="1">
      <c r="B29" s="150" t="s">
        <v>7</v>
      </c>
      <c r="C29" s="79" t="s">
        <v>12</v>
      </c>
      <c r="D29" s="17">
        <f t="shared" ref="D29:AG29" si="21">IF(D12=5,4,IF(D12=4,3,IF(D12=3,2,IF(D12=2,1,IF(D12=1,5,"")))))</f>
        <v>4</v>
      </c>
      <c r="E29" s="17">
        <f t="shared" si="21"/>
        <v>5</v>
      </c>
      <c r="F29" s="17">
        <f t="shared" si="21"/>
        <v>5</v>
      </c>
      <c r="G29" s="17">
        <f t="shared" si="21"/>
        <v>1</v>
      </c>
      <c r="H29" s="16">
        <f t="shared" si="21"/>
        <v>1</v>
      </c>
      <c r="I29" s="17">
        <f t="shared" si="21"/>
        <v>2</v>
      </c>
      <c r="J29" s="17">
        <f t="shared" si="21"/>
        <v>2</v>
      </c>
      <c r="K29" s="18">
        <f t="shared" si="21"/>
        <v>3</v>
      </c>
      <c r="L29" s="17">
        <f t="shared" si="21"/>
        <v>3</v>
      </c>
      <c r="M29" s="19">
        <f t="shared" si="21"/>
        <v>4</v>
      </c>
      <c r="N29" s="17">
        <f t="shared" si="21"/>
        <v>4</v>
      </c>
      <c r="O29" s="16">
        <f t="shared" si="21"/>
        <v>5</v>
      </c>
      <c r="P29" s="17">
        <f t="shared" si="21"/>
        <v>5</v>
      </c>
      <c r="Q29" s="16">
        <f t="shared" si="21"/>
        <v>1</v>
      </c>
      <c r="R29" s="20">
        <f t="shared" si="21"/>
        <v>1</v>
      </c>
      <c r="S29" s="16">
        <f t="shared" si="21"/>
        <v>2</v>
      </c>
      <c r="T29" s="18">
        <f t="shared" si="21"/>
        <v>2</v>
      </c>
      <c r="U29" s="18">
        <f t="shared" si="21"/>
        <v>3</v>
      </c>
      <c r="V29" s="17">
        <f t="shared" si="21"/>
        <v>3</v>
      </c>
      <c r="W29" s="19">
        <f t="shared" si="21"/>
        <v>4</v>
      </c>
      <c r="X29" s="17">
        <f t="shared" si="21"/>
        <v>4</v>
      </c>
      <c r="Y29" s="16">
        <f t="shared" si="21"/>
        <v>5</v>
      </c>
      <c r="Z29" s="18">
        <f t="shared" si="21"/>
        <v>5</v>
      </c>
      <c r="AA29" s="18">
        <f t="shared" si="21"/>
        <v>1</v>
      </c>
      <c r="AB29" s="18">
        <f t="shared" si="21"/>
        <v>1</v>
      </c>
      <c r="AC29" s="21">
        <f t="shared" si="21"/>
        <v>2</v>
      </c>
      <c r="AD29" s="17">
        <f t="shared" si="21"/>
        <v>2</v>
      </c>
      <c r="AE29" s="21">
        <f t="shared" si="21"/>
        <v>3</v>
      </c>
      <c r="AF29" s="18">
        <f t="shared" si="21"/>
        <v>3</v>
      </c>
      <c r="AG29" s="22">
        <f t="shared" si="21"/>
        <v>4</v>
      </c>
      <c r="AO29" s="177"/>
      <c r="AP29" s="178"/>
      <c r="AQ29" s="173" t="s">
        <v>35</v>
      </c>
      <c r="AR29" s="120"/>
      <c r="AS29" s="121"/>
      <c r="AT29" s="121"/>
      <c r="AU29" s="121"/>
      <c r="AV29" s="121"/>
      <c r="AW29" s="122"/>
      <c r="AZ29" s="213"/>
      <c r="BA29" s="165"/>
      <c r="BB29" s="165"/>
      <c r="BC29" s="215"/>
    </row>
    <row r="30" spans="2:55" ht="12.95" customHeight="1" thickBot="1">
      <c r="B30" s="154"/>
      <c r="C30" s="155" t="s">
        <v>10</v>
      </c>
      <c r="D30" s="23" t="str">
        <f t="shared" ref="D30:AG30" si="22">IF(AND(D$29=1,$AR$13&gt;0,COUNTIF(D$63:D$84,$AR$13)&lt;1),$AR$13,IF(AND(D$29=2,$AS$13&gt;0,COUNTIF(D$63:D$84,$AS$13)&lt;1),$AS$13,IF(AND(D$29=3,$AT$13&gt;0,COUNTIF(D$63:D$84,$AT$13)&lt;1),$AT$13,IF(AND(D$29=4,$AU$13&gt;0,COUNTIF(D$63:D$84,$AU$13)&lt;1),$AU$13,IF(AND(D$29=5,$AV$13&gt;0,COUNTIF(D$63:D$84,$AV$13)&lt;1),$AV$13,IF(AND(D$29=6,$AW$13&gt;0,COUNTIF(D$63:D$84,$AW$13)&lt;1),$AW$13,""))))))</f>
        <v/>
      </c>
      <c r="E30" s="23" t="str">
        <f t="shared" si="22"/>
        <v/>
      </c>
      <c r="F30" s="23" t="str">
        <f t="shared" si="22"/>
        <v/>
      </c>
      <c r="G30" s="23" t="str">
        <f t="shared" si="22"/>
        <v/>
      </c>
      <c r="H30" s="23" t="str">
        <f t="shared" si="22"/>
        <v/>
      </c>
      <c r="I30" s="23" t="str">
        <f t="shared" si="22"/>
        <v/>
      </c>
      <c r="J30" s="23" t="str">
        <f t="shared" si="22"/>
        <v/>
      </c>
      <c r="K30" s="23" t="str">
        <f t="shared" si="22"/>
        <v/>
      </c>
      <c r="L30" s="23" t="str">
        <f t="shared" si="22"/>
        <v/>
      </c>
      <c r="M30" s="23" t="str">
        <f t="shared" si="22"/>
        <v/>
      </c>
      <c r="N30" s="23" t="str">
        <f t="shared" si="22"/>
        <v/>
      </c>
      <c r="O30" s="23" t="str">
        <f t="shared" si="22"/>
        <v/>
      </c>
      <c r="P30" s="23" t="str">
        <f t="shared" si="22"/>
        <v/>
      </c>
      <c r="Q30" s="23" t="str">
        <f t="shared" si="22"/>
        <v/>
      </c>
      <c r="R30" s="23" t="str">
        <f t="shared" si="22"/>
        <v/>
      </c>
      <c r="S30" s="23" t="str">
        <f t="shared" si="22"/>
        <v/>
      </c>
      <c r="T30" s="23" t="str">
        <f t="shared" si="22"/>
        <v/>
      </c>
      <c r="U30" s="23" t="str">
        <f t="shared" si="22"/>
        <v/>
      </c>
      <c r="V30" s="23" t="str">
        <f t="shared" si="22"/>
        <v/>
      </c>
      <c r="W30" s="23" t="str">
        <f t="shared" si="22"/>
        <v/>
      </c>
      <c r="X30" s="23" t="str">
        <f t="shared" si="22"/>
        <v/>
      </c>
      <c r="Y30" s="23" t="str">
        <f t="shared" si="22"/>
        <v/>
      </c>
      <c r="Z30" s="23" t="str">
        <f t="shared" si="22"/>
        <v/>
      </c>
      <c r="AA30" s="23" t="str">
        <f t="shared" si="22"/>
        <v/>
      </c>
      <c r="AB30" s="23" t="str">
        <f t="shared" si="22"/>
        <v/>
      </c>
      <c r="AC30" s="23" t="str">
        <f t="shared" si="22"/>
        <v/>
      </c>
      <c r="AD30" s="23" t="str">
        <f t="shared" si="22"/>
        <v/>
      </c>
      <c r="AE30" s="23" t="str">
        <f t="shared" si="22"/>
        <v/>
      </c>
      <c r="AF30" s="23" t="str">
        <f t="shared" si="22"/>
        <v/>
      </c>
      <c r="AG30" s="24" t="str">
        <f t="shared" si="22"/>
        <v/>
      </c>
      <c r="AO30" s="179"/>
      <c r="AP30" s="180"/>
      <c r="AQ30" s="174"/>
      <c r="AR30" s="111"/>
      <c r="AS30" s="112"/>
      <c r="AT30" s="112"/>
      <c r="AU30" s="112"/>
      <c r="AV30" s="112"/>
      <c r="AW30" s="113"/>
      <c r="AZ30" s="214"/>
      <c r="BA30" s="166"/>
      <c r="BB30" s="166"/>
      <c r="BC30" s="216"/>
    </row>
    <row r="31" spans="2:55" ht="12.95" customHeight="1">
      <c r="B31" s="154"/>
      <c r="C31" s="156"/>
      <c r="D31" s="25" t="str">
        <f t="shared" ref="D31:AG31" si="23">IF(AND(D$29=1,$AR$14&gt;0,COUNTIF(D$63:D$84,$AR$14)&lt;1),$AR$14,IF(AND(D$29=2,$AS$14&gt;0,COUNTIF(D$63:D$84,$AS$14)&lt;1),$AS$14,IF(AND(D$29=3,$AT$14&gt;0,COUNTIF(D$63:D$84,$AT$14)&lt;1),$AT$14,IF(AND(D$29=4,$AU$14&gt;0,COUNTIF(D$63:D$84,$AU$14)&lt;1),$AU$14,IF(AND(D$29=5,$AV$14&gt;0,COUNTIF(D$63:D$84,$AV$14)&lt;1),$AV$14,IF(AND(D$29=6,$AW$14&gt;0,COUNTIF(D$63:D$84,$AW$14)&lt;1),$AW$14,""))))))</f>
        <v/>
      </c>
      <c r="E31" s="25" t="str">
        <f t="shared" si="23"/>
        <v/>
      </c>
      <c r="F31" s="25" t="str">
        <f t="shared" si="23"/>
        <v/>
      </c>
      <c r="G31" s="25" t="str">
        <f t="shared" si="23"/>
        <v/>
      </c>
      <c r="H31" s="25" t="str">
        <f t="shared" si="23"/>
        <v/>
      </c>
      <c r="I31" s="25" t="str">
        <f t="shared" si="23"/>
        <v/>
      </c>
      <c r="J31" s="25" t="str">
        <f t="shared" si="23"/>
        <v/>
      </c>
      <c r="K31" s="25" t="str">
        <f t="shared" si="23"/>
        <v/>
      </c>
      <c r="L31" s="25" t="str">
        <f t="shared" si="23"/>
        <v/>
      </c>
      <c r="M31" s="25" t="str">
        <f t="shared" si="23"/>
        <v/>
      </c>
      <c r="N31" s="25" t="str">
        <f t="shared" si="23"/>
        <v/>
      </c>
      <c r="O31" s="25" t="str">
        <f t="shared" si="23"/>
        <v/>
      </c>
      <c r="P31" s="25" t="str">
        <f t="shared" si="23"/>
        <v/>
      </c>
      <c r="Q31" s="25" t="str">
        <f t="shared" si="23"/>
        <v/>
      </c>
      <c r="R31" s="25" t="str">
        <f t="shared" si="23"/>
        <v/>
      </c>
      <c r="S31" s="25" t="str">
        <f t="shared" si="23"/>
        <v/>
      </c>
      <c r="T31" s="25" t="str">
        <f t="shared" si="23"/>
        <v/>
      </c>
      <c r="U31" s="25" t="str">
        <f t="shared" si="23"/>
        <v/>
      </c>
      <c r="V31" s="25" t="str">
        <f t="shared" si="23"/>
        <v/>
      </c>
      <c r="W31" s="25" t="str">
        <f t="shared" si="23"/>
        <v/>
      </c>
      <c r="X31" s="25" t="str">
        <f t="shared" si="23"/>
        <v/>
      </c>
      <c r="Y31" s="25" t="str">
        <f t="shared" si="23"/>
        <v/>
      </c>
      <c r="Z31" s="25" t="str">
        <f t="shared" si="23"/>
        <v/>
      </c>
      <c r="AA31" s="25" t="str">
        <f t="shared" si="23"/>
        <v/>
      </c>
      <c r="AB31" s="25" t="str">
        <f t="shared" si="23"/>
        <v/>
      </c>
      <c r="AC31" s="25" t="str">
        <f t="shared" si="23"/>
        <v/>
      </c>
      <c r="AD31" s="25" t="str">
        <f t="shared" si="23"/>
        <v/>
      </c>
      <c r="AE31" s="25" t="str">
        <f t="shared" si="23"/>
        <v/>
      </c>
      <c r="AF31" s="25" t="str">
        <f t="shared" si="23"/>
        <v/>
      </c>
      <c r="AG31" s="26" t="str">
        <f t="shared" si="23"/>
        <v/>
      </c>
      <c r="AZ31" s="213"/>
      <c r="BA31" s="165"/>
      <c r="BB31" s="165"/>
      <c r="BC31" s="215"/>
    </row>
    <row r="32" spans="2:55" ht="12.95" customHeight="1">
      <c r="B32" s="154"/>
      <c r="C32" s="155" t="s">
        <v>42</v>
      </c>
      <c r="D32" s="17" t="str">
        <f t="shared" ref="D32:AG32" si="24">IF(AND(D$29=1,$AR$15&gt;0,COUNTIF(D$63:D$84,$AR$15)&lt;1),$AR$15,IF(AND(D$29=2,$AS$15&gt;0,COUNTIF(D$63:D$84,$AS$15)&lt;1),$AS$15,IF(AND(D$29=3,$AT$15&gt;0,COUNTIF(D$63:D$84,$AT$15)&lt;1),$AT$15,IF(AND(D$29=4,$AU$15&gt;0,COUNTIF(D$63:D$84,$AU$15)&lt;1),$AU$15,IF(AND(D$29=5,$AV$15&gt;0,COUNTIF(D$63:D$84,$AV$15)&lt;1),$AV$15,IF(AND(D$29=6,$AW$15&gt;0,COUNTIF(D$63:D$84,$AW$15)&lt;1),$AW$15,""))))))</f>
        <v/>
      </c>
      <c r="E32" s="17" t="str">
        <f t="shared" si="24"/>
        <v/>
      </c>
      <c r="F32" s="17" t="str">
        <f t="shared" si="24"/>
        <v/>
      </c>
      <c r="G32" s="17" t="str">
        <f t="shared" si="24"/>
        <v/>
      </c>
      <c r="H32" s="16" t="str">
        <f t="shared" si="24"/>
        <v/>
      </c>
      <c r="I32" s="17" t="str">
        <f t="shared" si="24"/>
        <v/>
      </c>
      <c r="J32" s="17" t="str">
        <f t="shared" si="24"/>
        <v/>
      </c>
      <c r="K32" s="27" t="str">
        <f t="shared" si="24"/>
        <v/>
      </c>
      <c r="L32" s="27" t="str">
        <f t="shared" si="24"/>
        <v/>
      </c>
      <c r="M32" s="19" t="str">
        <f t="shared" si="24"/>
        <v/>
      </c>
      <c r="N32" s="17" t="str">
        <f t="shared" si="24"/>
        <v/>
      </c>
      <c r="O32" s="17" t="str">
        <f t="shared" si="24"/>
        <v/>
      </c>
      <c r="P32" s="17" t="str">
        <f t="shared" si="24"/>
        <v/>
      </c>
      <c r="Q32" s="16" t="str">
        <f t="shared" si="24"/>
        <v/>
      </c>
      <c r="R32" s="16" t="str">
        <f t="shared" si="24"/>
        <v/>
      </c>
      <c r="S32" s="17" t="str">
        <f t="shared" si="24"/>
        <v/>
      </c>
      <c r="T32" s="17" t="str">
        <f t="shared" si="24"/>
        <v/>
      </c>
      <c r="U32" s="18" t="str">
        <f t="shared" si="24"/>
        <v/>
      </c>
      <c r="V32" s="17" t="str">
        <f t="shared" si="24"/>
        <v/>
      </c>
      <c r="W32" s="19" t="str">
        <f t="shared" si="24"/>
        <v/>
      </c>
      <c r="X32" s="17" t="str">
        <f t="shared" si="24"/>
        <v/>
      </c>
      <c r="Y32" s="17" t="str">
        <f t="shared" si="24"/>
        <v/>
      </c>
      <c r="Z32" s="18" t="str">
        <f t="shared" si="24"/>
        <v/>
      </c>
      <c r="AA32" s="18" t="str">
        <f t="shared" si="24"/>
        <v/>
      </c>
      <c r="AB32" s="18" t="str">
        <f t="shared" si="24"/>
        <v/>
      </c>
      <c r="AC32" s="17" t="str">
        <f t="shared" si="24"/>
        <v/>
      </c>
      <c r="AD32" s="17" t="str">
        <f t="shared" si="24"/>
        <v/>
      </c>
      <c r="AE32" s="18" t="str">
        <f t="shared" si="24"/>
        <v/>
      </c>
      <c r="AF32" s="18" t="str">
        <f t="shared" si="24"/>
        <v/>
      </c>
      <c r="AG32" s="22" t="str">
        <f t="shared" si="24"/>
        <v/>
      </c>
      <c r="AO32" s="159" t="s">
        <v>37</v>
      </c>
      <c r="AP32" s="160"/>
      <c r="AQ32" s="161"/>
      <c r="AS32" s="165"/>
      <c r="AZ32" s="214"/>
      <c r="BA32" s="166"/>
      <c r="BB32" s="166"/>
      <c r="BC32" s="216"/>
    </row>
    <row r="33" spans="2:55" ht="12.95" customHeight="1">
      <c r="B33" s="154"/>
      <c r="C33" s="157"/>
      <c r="D33" s="28" t="str">
        <f t="shared" ref="D33:AG33" si="25">IF(AND(D$29=1,$AR$16&gt;0,COUNTIF(D$63:D$84,$AR$16)&lt;1),$AR$16,IF(AND(D$29=2,$AS$16&gt;0,COUNTIF(D$63:D$84,$AS$16)&lt;1),$AS$16,IF(AND(D$29=3,$AT$16&gt;0,COUNTIF(D$63:D$84,$AT$16)&lt;1),$AT$16,IF(AND(D$29=4,$AU$16&gt;0,COUNTIF(D$63:D$84,$AU$16)&lt;1),$AU$16,IF(AND(D$29=5,$AV$16&gt;0,COUNTIF(D$63:D$84,$AV$16)&lt;1),$AV$16,IF(AND(D$29=6,$AW$16&gt;0,COUNTIF(D$63:D$84,$AW$16)&lt;1),$AW$16,""))))))</f>
        <v/>
      </c>
      <c r="E33" s="28" t="str">
        <f t="shared" si="25"/>
        <v/>
      </c>
      <c r="F33" s="28" t="str">
        <f t="shared" si="25"/>
        <v/>
      </c>
      <c r="G33" s="28" t="str">
        <f t="shared" si="25"/>
        <v/>
      </c>
      <c r="H33" s="29" t="str">
        <f t="shared" si="25"/>
        <v/>
      </c>
      <c r="I33" s="28" t="str">
        <f t="shared" si="25"/>
        <v/>
      </c>
      <c r="J33" s="28" t="str">
        <f t="shared" si="25"/>
        <v/>
      </c>
      <c r="K33" s="28" t="str">
        <f t="shared" si="25"/>
        <v/>
      </c>
      <c r="L33" s="28" t="str">
        <f t="shared" si="25"/>
        <v/>
      </c>
      <c r="M33" s="30" t="str">
        <f t="shared" si="25"/>
        <v/>
      </c>
      <c r="N33" s="28" t="str">
        <f t="shared" si="25"/>
        <v/>
      </c>
      <c r="O33" s="28" t="str">
        <f t="shared" si="25"/>
        <v/>
      </c>
      <c r="P33" s="28" t="str">
        <f t="shared" si="25"/>
        <v/>
      </c>
      <c r="Q33" s="29" t="str">
        <f t="shared" si="25"/>
        <v/>
      </c>
      <c r="R33" s="29" t="str">
        <f t="shared" si="25"/>
        <v/>
      </c>
      <c r="S33" s="28" t="str">
        <f t="shared" si="25"/>
        <v/>
      </c>
      <c r="T33" s="28" t="str">
        <f t="shared" si="25"/>
        <v/>
      </c>
      <c r="U33" s="28" t="str">
        <f t="shared" si="25"/>
        <v/>
      </c>
      <c r="V33" s="28" t="str">
        <f t="shared" si="25"/>
        <v/>
      </c>
      <c r="W33" s="30" t="str">
        <f t="shared" si="25"/>
        <v/>
      </c>
      <c r="X33" s="28" t="str">
        <f t="shared" si="25"/>
        <v/>
      </c>
      <c r="Y33" s="28" t="str">
        <f t="shared" si="25"/>
        <v/>
      </c>
      <c r="Z33" s="30" t="str">
        <f t="shared" si="25"/>
        <v/>
      </c>
      <c r="AA33" s="30" t="str">
        <f t="shared" si="25"/>
        <v/>
      </c>
      <c r="AB33" s="30" t="str">
        <f t="shared" si="25"/>
        <v/>
      </c>
      <c r="AC33" s="28" t="str">
        <f t="shared" si="25"/>
        <v/>
      </c>
      <c r="AD33" s="28" t="str">
        <f t="shared" si="25"/>
        <v/>
      </c>
      <c r="AE33" s="28" t="str">
        <f t="shared" si="25"/>
        <v/>
      </c>
      <c r="AF33" s="30" t="str">
        <f t="shared" si="25"/>
        <v/>
      </c>
      <c r="AG33" s="31" t="str">
        <f t="shared" si="25"/>
        <v/>
      </c>
      <c r="AO33" s="162"/>
      <c r="AP33" s="163"/>
      <c r="AQ33" s="164"/>
      <c r="AS33" s="166"/>
      <c r="AZ33" s="213"/>
      <c r="BA33" s="165"/>
      <c r="BB33" s="165"/>
      <c r="BC33" s="215"/>
    </row>
    <row r="34" spans="2:55" ht="12.95" customHeight="1">
      <c r="B34" s="154"/>
      <c r="C34" s="157"/>
      <c r="D34" s="17" t="str">
        <f t="shared" ref="D34:AG34" si="26">IF(AND(D$29=1,$AR$17&gt;0,COUNTIF(D$63:D$84,$AR$17)&lt;1),$AR$17,IF(AND(D$29=2,$AS$17&gt;0,COUNTIF(D$63:D$84,$AS$17)&lt;1),$AS$17,IF(AND(D$29=3,$AT$17&gt;0,COUNTIF(D$63:D$84,$AT$17)&lt;1),$AT$17,IF(AND(D$29=4,$AU$17&gt;0,COUNTIF(D$63:D$84,$AU$17)&lt;1),$AU$17,IF(AND(D$29=5,$AV$17&gt;0,COUNTIF(D$63:D$84,$AV$17)&lt;1),$AV$17,IF(AND(D$29=6,$AW$17&gt;0,COUNTIF(D$63:D$84,$AW$17)&lt;1),$AW$17,""))))))</f>
        <v/>
      </c>
      <c r="E34" s="17" t="str">
        <f t="shared" si="26"/>
        <v/>
      </c>
      <c r="F34" s="17" t="str">
        <f t="shared" si="26"/>
        <v/>
      </c>
      <c r="G34" s="17" t="str">
        <f t="shared" si="26"/>
        <v/>
      </c>
      <c r="H34" s="32" t="str">
        <f t="shared" si="26"/>
        <v/>
      </c>
      <c r="I34" s="17" t="str">
        <f t="shared" si="26"/>
        <v/>
      </c>
      <c r="J34" s="17" t="str">
        <f t="shared" si="26"/>
        <v/>
      </c>
      <c r="K34" s="18" t="str">
        <f t="shared" si="26"/>
        <v/>
      </c>
      <c r="L34" s="17" t="str">
        <f t="shared" si="26"/>
        <v/>
      </c>
      <c r="M34" s="18" t="str">
        <f t="shared" si="26"/>
        <v/>
      </c>
      <c r="N34" s="17" t="str">
        <f t="shared" si="26"/>
        <v/>
      </c>
      <c r="O34" s="17" t="str">
        <f t="shared" si="26"/>
        <v/>
      </c>
      <c r="P34" s="27" t="str">
        <f t="shared" si="26"/>
        <v/>
      </c>
      <c r="Q34" s="16" t="str">
        <f t="shared" si="26"/>
        <v/>
      </c>
      <c r="R34" s="16" t="str">
        <f t="shared" si="26"/>
        <v/>
      </c>
      <c r="S34" s="17" t="str">
        <f t="shared" si="26"/>
        <v/>
      </c>
      <c r="T34" s="17" t="str">
        <f t="shared" si="26"/>
        <v/>
      </c>
      <c r="U34" s="18" t="str">
        <f t="shared" si="26"/>
        <v/>
      </c>
      <c r="V34" s="17" t="str">
        <f t="shared" si="26"/>
        <v/>
      </c>
      <c r="W34" s="18" t="str">
        <f t="shared" si="26"/>
        <v/>
      </c>
      <c r="X34" s="17" t="str">
        <f t="shared" si="26"/>
        <v/>
      </c>
      <c r="Y34" s="17" t="str">
        <f t="shared" si="26"/>
        <v/>
      </c>
      <c r="Z34" s="27" t="str">
        <f t="shared" si="26"/>
        <v/>
      </c>
      <c r="AA34" s="32" t="str">
        <f t="shared" si="26"/>
        <v/>
      </c>
      <c r="AB34" s="32" t="str">
        <f t="shared" si="26"/>
        <v/>
      </c>
      <c r="AC34" s="17" t="str">
        <f t="shared" si="26"/>
        <v/>
      </c>
      <c r="AD34" s="17" t="str">
        <f t="shared" si="26"/>
        <v/>
      </c>
      <c r="AE34" s="18" t="str">
        <f t="shared" si="26"/>
        <v/>
      </c>
      <c r="AF34" s="17" t="str">
        <f t="shared" si="26"/>
        <v/>
      </c>
      <c r="AG34" s="22" t="str">
        <f t="shared" si="26"/>
        <v/>
      </c>
      <c r="AZ34" s="214"/>
      <c r="BA34" s="166"/>
      <c r="BB34" s="166"/>
      <c r="BC34" s="216"/>
    </row>
    <row r="35" spans="2:55" ht="12.95" customHeight="1">
      <c r="B35" s="154"/>
      <c r="C35" s="157"/>
      <c r="D35" s="28" t="str">
        <f t="shared" ref="D35:AG35" si="27">IF(AND(D$29=1,$AR$18&gt;0,COUNTIF(D$63:D$84,$AR$18)&lt;1),$AR$18,IF(AND(D$29=2,$AS$18&gt;0,COUNTIF(D$63:D$84,$AS$18)&lt;1),$AS$18,IF(AND(D$29=3,$AT$18&gt;0,COUNTIF(D$63:D$84,$AT$18)&lt;1),$AT$18,IF(AND(D$29=4,$AU$18&gt;0,COUNTIF(D$63:D$84,$AU$18)&lt;1),$AU$18,IF(AND(D$29=5,$AV$18&gt;0,COUNTIF(D$63:D$84,$AV$18)&lt;1),$AV$18,IF(AND(D$29=6,$AW$18&gt;0,COUNTIF(D$63:D$84,$AW$18)&lt;1),$AW$18,""))))))</f>
        <v/>
      </c>
      <c r="E35" s="28" t="str">
        <f t="shared" si="27"/>
        <v/>
      </c>
      <c r="F35" s="28" t="str">
        <f t="shared" si="27"/>
        <v/>
      </c>
      <c r="G35" s="28" t="str">
        <f t="shared" si="27"/>
        <v/>
      </c>
      <c r="H35" s="29" t="str">
        <f t="shared" si="27"/>
        <v/>
      </c>
      <c r="I35" s="28" t="str">
        <f t="shared" si="27"/>
        <v/>
      </c>
      <c r="J35" s="28" t="str">
        <f t="shared" si="27"/>
        <v/>
      </c>
      <c r="K35" s="28" t="str">
        <f t="shared" si="27"/>
        <v/>
      </c>
      <c r="L35" s="28" t="str">
        <f t="shared" si="27"/>
        <v/>
      </c>
      <c r="M35" s="28" t="str">
        <f t="shared" si="27"/>
        <v/>
      </c>
      <c r="N35" s="28" t="str">
        <f t="shared" si="27"/>
        <v/>
      </c>
      <c r="O35" s="29" t="str">
        <f t="shared" si="27"/>
        <v/>
      </c>
      <c r="P35" s="29" t="str">
        <f t="shared" si="27"/>
        <v/>
      </c>
      <c r="Q35" s="28" t="str">
        <f t="shared" si="27"/>
        <v/>
      </c>
      <c r="R35" s="28" t="str">
        <f t="shared" si="27"/>
        <v/>
      </c>
      <c r="S35" s="28" t="str">
        <f t="shared" si="27"/>
        <v/>
      </c>
      <c r="T35" s="28" t="str">
        <f t="shared" si="27"/>
        <v/>
      </c>
      <c r="U35" s="28" t="str">
        <f t="shared" si="27"/>
        <v/>
      </c>
      <c r="V35" s="28" t="str">
        <f t="shared" si="27"/>
        <v/>
      </c>
      <c r="W35" s="28" t="str">
        <f t="shared" si="27"/>
        <v/>
      </c>
      <c r="X35" s="28" t="str">
        <f t="shared" si="27"/>
        <v/>
      </c>
      <c r="Y35" s="29" t="str">
        <f t="shared" si="27"/>
        <v/>
      </c>
      <c r="Z35" s="29" t="str">
        <f t="shared" si="27"/>
        <v/>
      </c>
      <c r="AA35" s="30" t="str">
        <f t="shared" si="27"/>
        <v/>
      </c>
      <c r="AB35" s="30" t="str">
        <f t="shared" si="27"/>
        <v/>
      </c>
      <c r="AC35" s="28" t="str">
        <f t="shared" si="27"/>
        <v/>
      </c>
      <c r="AD35" s="28" t="str">
        <f t="shared" si="27"/>
        <v/>
      </c>
      <c r="AE35" s="28" t="str">
        <f t="shared" si="27"/>
        <v/>
      </c>
      <c r="AF35" s="30" t="str">
        <f t="shared" si="27"/>
        <v/>
      </c>
      <c r="AG35" s="31" t="str">
        <f t="shared" si="27"/>
        <v/>
      </c>
      <c r="AZ35" s="213"/>
      <c r="BA35" s="165"/>
      <c r="BB35" s="165"/>
      <c r="BC35" s="215"/>
    </row>
    <row r="36" spans="2:55" ht="12.95" customHeight="1">
      <c r="B36" s="154"/>
      <c r="C36" s="157"/>
      <c r="D36" s="17" t="str">
        <f t="shared" ref="D36:AG36" si="28">IF(AND(D$29=1,$AR$19&gt;0,COUNTIF(D$63:D$84,$AR$19)&lt;1),$AR$19,IF(AND(D$29=2,$AS$19&gt;0,COUNTIF(D$63:D$84,$AS$19)&lt;1),$AS$19,IF(AND(D$29=3,$AT$19&gt;0,COUNTIF(D$63:D$84,$AT$19)&lt;1),$AT$19,IF(AND(D$29=4,$AU$19&gt;0,COUNTIF(D$63:D$84,$AU$19)&lt;1),$AU$19,IF(AND(D$29=5,$AV$19&gt;0,COUNTIF(D$63:D$84,$AV$19)&lt;1),$AV$19,IF(AND(D$29=6,$AW$19&gt;0,COUNTIF(D$63:D$84,$AW$19)&lt;1),$AW$19,""))))))</f>
        <v/>
      </c>
      <c r="E36" s="17" t="str">
        <f t="shared" si="28"/>
        <v/>
      </c>
      <c r="F36" s="17" t="str">
        <f t="shared" si="28"/>
        <v/>
      </c>
      <c r="G36" s="17" t="str">
        <f t="shared" si="28"/>
        <v/>
      </c>
      <c r="H36" s="27" t="str">
        <f t="shared" si="28"/>
        <v/>
      </c>
      <c r="I36" s="17" t="str">
        <f t="shared" si="28"/>
        <v/>
      </c>
      <c r="J36" s="17" t="str">
        <f t="shared" si="28"/>
        <v/>
      </c>
      <c r="K36" s="18" t="str">
        <f t="shared" si="28"/>
        <v/>
      </c>
      <c r="L36" s="17" t="str">
        <f t="shared" si="28"/>
        <v/>
      </c>
      <c r="M36" s="18" t="str">
        <f t="shared" si="28"/>
        <v/>
      </c>
      <c r="N36" s="17" t="str">
        <f t="shared" si="28"/>
        <v/>
      </c>
      <c r="O36" s="17" t="str">
        <f t="shared" si="28"/>
        <v/>
      </c>
      <c r="P36" s="27" t="str">
        <f t="shared" si="28"/>
        <v/>
      </c>
      <c r="Q36" s="32" t="str">
        <f t="shared" si="28"/>
        <v/>
      </c>
      <c r="R36" s="27" t="str">
        <f t="shared" si="28"/>
        <v/>
      </c>
      <c r="S36" s="17" t="str">
        <f t="shared" si="28"/>
        <v/>
      </c>
      <c r="T36" s="17" t="str">
        <f t="shared" si="28"/>
        <v/>
      </c>
      <c r="U36" s="18" t="str">
        <f t="shared" si="28"/>
        <v/>
      </c>
      <c r="V36" s="17" t="str">
        <f t="shared" si="28"/>
        <v/>
      </c>
      <c r="W36" s="18" t="str">
        <f t="shared" si="28"/>
        <v/>
      </c>
      <c r="X36" s="17" t="str">
        <f t="shared" si="28"/>
        <v/>
      </c>
      <c r="Y36" s="17" t="str">
        <f t="shared" si="28"/>
        <v/>
      </c>
      <c r="Z36" s="17" t="str">
        <f t="shared" si="28"/>
        <v/>
      </c>
      <c r="AA36" s="18" t="str">
        <f t="shared" si="28"/>
        <v/>
      </c>
      <c r="AB36" s="18" t="str">
        <f t="shared" si="28"/>
        <v/>
      </c>
      <c r="AC36" s="17" t="str">
        <f t="shared" si="28"/>
        <v/>
      </c>
      <c r="AD36" s="17" t="str">
        <f t="shared" si="28"/>
        <v/>
      </c>
      <c r="AE36" s="18" t="str">
        <f t="shared" si="28"/>
        <v/>
      </c>
      <c r="AF36" s="18" t="str">
        <f t="shared" si="28"/>
        <v/>
      </c>
      <c r="AG36" s="22" t="str">
        <f t="shared" si="28"/>
        <v/>
      </c>
      <c r="AZ36" s="214"/>
      <c r="BA36" s="166"/>
      <c r="BB36" s="166"/>
      <c r="BC36" s="216"/>
    </row>
    <row r="37" spans="2:55" ht="12.95" customHeight="1">
      <c r="B37" s="154"/>
      <c r="C37" s="157"/>
      <c r="D37" s="28" t="str">
        <f t="shared" ref="D37:AG37" si="29">IF(AND(D$29=1,$AR$20&gt;0,COUNTIF(D$63:D$84,$AR$20)&lt;1),$AR$20,IF(AND(D$29=2,$AS$20&gt;0,COUNTIF(D$63:D$84,$AS$20)&lt;1),$AS$20,IF(AND(D$29=3,$AT$20&gt;0,COUNTIF(D$63:D$84,$AT$20)&lt;1),$AT$20,IF(AND(D$29=4,$AU$20&gt;0,COUNTIF(D$63:D$84,$AU$20)&lt;1),$AU$20,IF(AND(D$29=5,$AV$20&gt;0,COUNTIF(D$63:D$84,$AV$20)&lt;1),$AV$20,IF(AND(D$29=6,$AW$20&gt;0,COUNTIF(D$63:D$84,$AW$20)&lt;1),$AW$20,""))))))</f>
        <v/>
      </c>
      <c r="E37" s="28" t="str">
        <f t="shared" si="29"/>
        <v/>
      </c>
      <c r="F37" s="28" t="str">
        <f t="shared" si="29"/>
        <v/>
      </c>
      <c r="G37" s="28" t="str">
        <f t="shared" si="29"/>
        <v/>
      </c>
      <c r="H37" s="16" t="str">
        <f t="shared" si="29"/>
        <v/>
      </c>
      <c r="I37" s="28" t="str">
        <f t="shared" si="29"/>
        <v/>
      </c>
      <c r="J37" s="28" t="str">
        <f t="shared" si="29"/>
        <v/>
      </c>
      <c r="K37" s="28" t="str">
        <f t="shared" si="29"/>
        <v/>
      </c>
      <c r="L37" s="28" t="str">
        <f t="shared" si="29"/>
        <v/>
      </c>
      <c r="M37" s="28" t="str">
        <f t="shared" si="29"/>
        <v/>
      </c>
      <c r="N37" s="28" t="str">
        <f t="shared" si="29"/>
        <v/>
      </c>
      <c r="O37" s="28" t="str">
        <f t="shared" si="29"/>
        <v/>
      </c>
      <c r="P37" s="28" t="str">
        <f t="shared" si="29"/>
        <v/>
      </c>
      <c r="Q37" s="17" t="str">
        <f t="shared" si="29"/>
        <v/>
      </c>
      <c r="R37" s="16" t="str">
        <f t="shared" si="29"/>
        <v/>
      </c>
      <c r="S37" s="28" t="str">
        <f t="shared" si="29"/>
        <v/>
      </c>
      <c r="T37" s="28" t="str">
        <f t="shared" si="29"/>
        <v/>
      </c>
      <c r="U37" s="28" t="str">
        <f t="shared" si="29"/>
        <v/>
      </c>
      <c r="V37" s="28" t="str">
        <f t="shared" si="29"/>
        <v/>
      </c>
      <c r="W37" s="28" t="str">
        <f t="shared" si="29"/>
        <v/>
      </c>
      <c r="X37" s="28" t="str">
        <f t="shared" si="29"/>
        <v/>
      </c>
      <c r="Y37" s="28" t="str">
        <f t="shared" si="29"/>
        <v/>
      </c>
      <c r="Z37" s="30" t="str">
        <f t="shared" si="29"/>
        <v/>
      </c>
      <c r="AA37" s="28" t="str">
        <f t="shared" si="29"/>
        <v/>
      </c>
      <c r="AB37" s="28" t="str">
        <f t="shared" si="29"/>
        <v/>
      </c>
      <c r="AC37" s="28" t="str">
        <f t="shared" si="29"/>
        <v/>
      </c>
      <c r="AD37" s="28" t="str">
        <f t="shared" si="29"/>
        <v/>
      </c>
      <c r="AE37" s="28" t="str">
        <f t="shared" si="29"/>
        <v/>
      </c>
      <c r="AF37" s="30" t="str">
        <f t="shared" si="29"/>
        <v/>
      </c>
      <c r="AG37" s="31" t="str">
        <f t="shared" si="29"/>
        <v/>
      </c>
      <c r="AZ37" s="213"/>
      <c r="BA37" s="165"/>
      <c r="BB37" s="165"/>
      <c r="BC37" s="215"/>
    </row>
    <row r="38" spans="2:55" ht="12.95" customHeight="1">
      <c r="B38" s="154"/>
      <c r="C38" s="157"/>
      <c r="D38" s="27" t="str">
        <f t="shared" ref="D38:AG38" si="30">IF(AND(D$29=1,$AR$21&gt;0,COUNTIF(D$63:D$84,$AR$21)&lt;1),$AR$21,IF(AND(D$29=2,$AS$21&gt;0,COUNTIF(D$63:D$84,$AS$21)&lt;1),$AS$21,IF(AND(D$29=3,$AT$21&gt;0,COUNTIF(D$63:D$84,$AT$21)&lt;1),$AT$21,IF(AND(D$29=4,$AU$21&gt;0,COUNTIF(D$63:D$84,$AU$21)&lt;1),$AU$21,IF(AND(D$29=5,$AV$21&gt;0,COUNTIF(D$63:D$84,$AV$21)&lt;1),$AV$21,IF(AND(D$29=6,$AW$21&gt;0,COUNTIF(D$63:D$84,$AW$21)&lt;1),$AW$21,""))))))</f>
        <v/>
      </c>
      <c r="E38" s="27" t="str">
        <f t="shared" si="30"/>
        <v/>
      </c>
      <c r="F38" s="27" t="str">
        <f t="shared" si="30"/>
        <v/>
      </c>
      <c r="G38" s="27" t="str">
        <f t="shared" si="30"/>
        <v/>
      </c>
      <c r="H38" s="32" t="str">
        <f t="shared" si="30"/>
        <v/>
      </c>
      <c r="I38" s="27" t="str">
        <f t="shared" si="30"/>
        <v/>
      </c>
      <c r="J38" s="27" t="str">
        <f t="shared" si="30"/>
        <v/>
      </c>
      <c r="K38" s="33" t="str">
        <f t="shared" si="30"/>
        <v/>
      </c>
      <c r="L38" s="27" t="str">
        <f t="shared" si="30"/>
        <v/>
      </c>
      <c r="M38" s="33" t="str">
        <f t="shared" si="30"/>
        <v/>
      </c>
      <c r="N38" s="27" t="str">
        <f t="shared" si="30"/>
        <v/>
      </c>
      <c r="O38" s="27" t="str">
        <f t="shared" si="30"/>
        <v/>
      </c>
      <c r="P38" s="27" t="str">
        <f t="shared" si="30"/>
        <v/>
      </c>
      <c r="Q38" s="27" t="str">
        <f t="shared" si="30"/>
        <v/>
      </c>
      <c r="R38" s="32" t="str">
        <f t="shared" si="30"/>
        <v/>
      </c>
      <c r="S38" s="27" t="str">
        <f t="shared" si="30"/>
        <v/>
      </c>
      <c r="T38" s="27" t="str">
        <f t="shared" si="30"/>
        <v/>
      </c>
      <c r="U38" s="33" t="str">
        <f t="shared" si="30"/>
        <v/>
      </c>
      <c r="V38" s="27" t="str">
        <f t="shared" si="30"/>
        <v/>
      </c>
      <c r="W38" s="33" t="str">
        <f t="shared" si="30"/>
        <v/>
      </c>
      <c r="X38" s="27" t="str">
        <f t="shared" si="30"/>
        <v/>
      </c>
      <c r="Y38" s="27" t="str">
        <f t="shared" si="30"/>
        <v/>
      </c>
      <c r="Z38" s="27" t="str">
        <f t="shared" si="30"/>
        <v/>
      </c>
      <c r="AA38" s="32" t="str">
        <f t="shared" si="30"/>
        <v/>
      </c>
      <c r="AB38" s="32" t="str">
        <f t="shared" si="30"/>
        <v/>
      </c>
      <c r="AC38" s="27" t="str">
        <f t="shared" si="30"/>
        <v/>
      </c>
      <c r="AD38" s="27" t="str">
        <f t="shared" si="30"/>
        <v/>
      </c>
      <c r="AE38" s="33" t="str">
        <f t="shared" si="30"/>
        <v/>
      </c>
      <c r="AF38" s="33" t="str">
        <f t="shared" si="30"/>
        <v/>
      </c>
      <c r="AG38" s="34" t="str">
        <f t="shared" si="30"/>
        <v/>
      </c>
      <c r="AZ38" s="214"/>
      <c r="BA38" s="166"/>
      <c r="BB38" s="166"/>
      <c r="BC38" s="216"/>
    </row>
    <row r="39" spans="2:55" ht="12.95" customHeight="1">
      <c r="B39" s="154"/>
      <c r="C39" s="156"/>
      <c r="D39" s="25" t="str">
        <f t="shared" ref="D39:AG39" si="31">IF(AND(D$29=1,$AR$22&gt;0,COUNTIF(D$63:D$84,$AR$22)&lt;1),$AR$22,IF(AND(D$29=2,$AS$22&gt;0,COUNTIF(D$63:D$84,$AS$22)&lt;1),$AS$22,IF(AND(D$29=3,$AT$22&gt;0,COUNTIF(D$63:D$84,$AT$22)&lt;1),$AT$22,IF(AND(D$29=4,$AU$22&gt;0,COUNTIF(D$63:D$84,$AU$22)&lt;1),$AU$22,IF(AND(D$29=5,$AV$22&gt;0,COUNTIF(D$63:D$84,$AV$22)&lt;1),$AV$22,IF(AND(D$29=6,$AW$22&gt;0,COUNTIF(D$63:D$84,$AW$22)&lt;1),$AW$22,""))))))</f>
        <v/>
      </c>
      <c r="E39" s="25" t="str">
        <f t="shared" si="31"/>
        <v/>
      </c>
      <c r="F39" s="25" t="str">
        <f t="shared" si="31"/>
        <v/>
      </c>
      <c r="G39" s="25" t="str">
        <f t="shared" si="31"/>
        <v/>
      </c>
      <c r="H39" s="16" t="str">
        <f t="shared" si="31"/>
        <v/>
      </c>
      <c r="I39" s="25" t="str">
        <f t="shared" si="31"/>
        <v/>
      </c>
      <c r="J39" s="25" t="str">
        <f t="shared" si="31"/>
        <v/>
      </c>
      <c r="K39" s="35" t="str">
        <f t="shared" si="31"/>
        <v/>
      </c>
      <c r="L39" s="25" t="str">
        <f t="shared" si="31"/>
        <v/>
      </c>
      <c r="M39" s="35" t="str">
        <f t="shared" si="31"/>
        <v/>
      </c>
      <c r="N39" s="25" t="str">
        <f t="shared" si="31"/>
        <v/>
      </c>
      <c r="O39" s="25" t="str">
        <f t="shared" si="31"/>
        <v/>
      </c>
      <c r="P39" s="25" t="str">
        <f t="shared" si="31"/>
        <v/>
      </c>
      <c r="Q39" s="16" t="str">
        <f t="shared" si="31"/>
        <v/>
      </c>
      <c r="R39" s="16" t="str">
        <f t="shared" si="31"/>
        <v/>
      </c>
      <c r="S39" s="25" t="str">
        <f t="shared" si="31"/>
        <v/>
      </c>
      <c r="T39" s="25" t="str">
        <f t="shared" si="31"/>
        <v/>
      </c>
      <c r="U39" s="35" t="str">
        <f t="shared" si="31"/>
        <v/>
      </c>
      <c r="V39" s="25" t="str">
        <f t="shared" si="31"/>
        <v/>
      </c>
      <c r="W39" s="35" t="str">
        <f t="shared" si="31"/>
        <v/>
      </c>
      <c r="X39" s="25" t="str">
        <f t="shared" si="31"/>
        <v/>
      </c>
      <c r="Y39" s="25" t="str">
        <f t="shared" si="31"/>
        <v/>
      </c>
      <c r="Z39" s="35" t="str">
        <f t="shared" si="31"/>
        <v/>
      </c>
      <c r="AA39" s="17" t="str">
        <f t="shared" si="31"/>
        <v/>
      </c>
      <c r="AB39" s="16" t="str">
        <f t="shared" si="31"/>
        <v/>
      </c>
      <c r="AC39" s="25" t="str">
        <f t="shared" si="31"/>
        <v/>
      </c>
      <c r="AD39" s="25" t="str">
        <f t="shared" si="31"/>
        <v/>
      </c>
      <c r="AE39" s="35" t="str">
        <f t="shared" si="31"/>
        <v/>
      </c>
      <c r="AF39" s="35" t="str">
        <f t="shared" si="31"/>
        <v/>
      </c>
      <c r="AG39" s="26" t="str">
        <f t="shared" si="31"/>
        <v/>
      </c>
      <c r="AZ39" s="213"/>
      <c r="BA39" s="165"/>
      <c r="BB39" s="165"/>
      <c r="BC39" s="215"/>
    </row>
    <row r="40" spans="2:55" ht="12.95" customHeight="1">
      <c r="B40" s="154"/>
      <c r="C40" s="157" t="s">
        <v>0</v>
      </c>
      <c r="D40" s="17" t="str">
        <f t="shared" ref="D40:AG40" si="32">IF(AND(D$29=1,$AR$23&gt;0,COUNTIF(D$63:D$84,$AR$23)&lt;1),$AR$23,IF(AND(D$29=2,$AS$23&gt;0,COUNTIF(D$63:D$84,$AS$23)&lt;1),$AS$23,IF(AND(D$29=3,$AT$23&gt;0,COUNTIF(D$63:D$84,$AT$23)&lt;1),$AT$23,IF(AND(D$29=4,$AU$23&gt;0,COUNTIF(D$63:D$84,$AU$23)&lt;1),$AU$23,IF(AND(D$29=5,$AV$23&gt;0,COUNTIF(D$63:D$84,$AV$23)&lt;1),$AV$23,IF(AND(D$29=6,$AW$23&gt;0,COUNTIF(D$63:D$84,$AW$23)&lt;1),$AW$23,""))))))</f>
        <v/>
      </c>
      <c r="E40" s="17" t="str">
        <f t="shared" si="32"/>
        <v/>
      </c>
      <c r="F40" s="17" t="str">
        <f t="shared" si="32"/>
        <v/>
      </c>
      <c r="G40" s="17" t="str">
        <f t="shared" si="32"/>
        <v/>
      </c>
      <c r="H40" s="36" t="str">
        <f t="shared" si="32"/>
        <v/>
      </c>
      <c r="I40" s="16" t="str">
        <f t="shared" si="32"/>
        <v/>
      </c>
      <c r="J40" s="17" t="str">
        <f t="shared" si="32"/>
        <v/>
      </c>
      <c r="K40" s="18" t="str">
        <f t="shared" si="32"/>
        <v/>
      </c>
      <c r="L40" s="17" t="str">
        <f t="shared" si="32"/>
        <v/>
      </c>
      <c r="M40" s="18" t="str">
        <f t="shared" si="32"/>
        <v/>
      </c>
      <c r="N40" s="17" t="str">
        <f t="shared" si="32"/>
        <v/>
      </c>
      <c r="O40" s="17" t="str">
        <f t="shared" si="32"/>
        <v/>
      </c>
      <c r="P40" s="17" t="str">
        <f t="shared" si="32"/>
        <v/>
      </c>
      <c r="Q40" s="36" t="str">
        <f t="shared" si="32"/>
        <v/>
      </c>
      <c r="R40" s="36" t="str">
        <f t="shared" si="32"/>
        <v/>
      </c>
      <c r="S40" s="16" t="str">
        <f t="shared" si="32"/>
        <v/>
      </c>
      <c r="T40" s="17" t="str">
        <f t="shared" si="32"/>
        <v/>
      </c>
      <c r="U40" s="18" t="str">
        <f t="shared" si="32"/>
        <v/>
      </c>
      <c r="V40" s="17" t="str">
        <f t="shared" si="32"/>
        <v/>
      </c>
      <c r="W40" s="18" t="str">
        <f t="shared" si="32"/>
        <v/>
      </c>
      <c r="X40" s="17" t="str">
        <f t="shared" si="32"/>
        <v/>
      </c>
      <c r="Y40" s="17" t="str">
        <f t="shared" si="32"/>
        <v/>
      </c>
      <c r="Z40" s="18" t="str">
        <f t="shared" si="32"/>
        <v/>
      </c>
      <c r="AA40" s="37" t="str">
        <f t="shared" si="32"/>
        <v/>
      </c>
      <c r="AB40" s="23" t="str">
        <f t="shared" si="32"/>
        <v/>
      </c>
      <c r="AC40" s="16" t="str">
        <f t="shared" si="32"/>
        <v/>
      </c>
      <c r="AD40" s="17" t="str">
        <f t="shared" si="32"/>
        <v/>
      </c>
      <c r="AE40" s="18" t="str">
        <f t="shared" si="32"/>
        <v/>
      </c>
      <c r="AF40" s="18" t="str">
        <f t="shared" si="32"/>
        <v/>
      </c>
      <c r="AG40" s="22" t="str">
        <f t="shared" si="32"/>
        <v/>
      </c>
      <c r="AZ40" s="214"/>
      <c r="BA40" s="166"/>
      <c r="BB40" s="166"/>
      <c r="BC40" s="216"/>
    </row>
    <row r="41" spans="2:55" ht="12.95" customHeight="1">
      <c r="B41" s="154"/>
      <c r="C41" s="157"/>
      <c r="D41" s="28" t="str">
        <f t="shared" ref="D41:AG41" si="33">IF(AND(D$29=1,$AR$24&gt;0,COUNTIF(D$63:D$84,$AR$24)&lt;1),$AR$24,IF(AND(D$29=2,$AS$24&gt;0,COUNTIF(D$63:D$84,$AS$24)&lt;1),$AS$24,IF(AND(D$29=3,$AT$24&gt;0,COUNTIF(D$63:D$84,$AT$24)&lt;1),$AT$24,IF(AND(D$29=4,$AU$24&gt;0,COUNTIF(D$63:D$84,$AU$24)&lt;1),$AU$24,IF(AND(D$29=5,$AV$24&gt;0,COUNTIF(D$63:D$84,$AV$24)&lt;1),$AV$24,IF(AND(D$29=6,$AW$24&gt;0,COUNTIF(D$63:D$84,$AW$24)&lt;1),$AW$24,""))))))</f>
        <v/>
      </c>
      <c r="E41" s="28" t="str">
        <f t="shared" si="33"/>
        <v/>
      </c>
      <c r="F41" s="28" t="str">
        <f t="shared" si="33"/>
        <v/>
      </c>
      <c r="G41" s="28" t="str">
        <f t="shared" si="33"/>
        <v/>
      </c>
      <c r="H41" s="29" t="str">
        <f t="shared" si="33"/>
        <v/>
      </c>
      <c r="I41" s="29" t="str">
        <f t="shared" si="33"/>
        <v/>
      </c>
      <c r="J41" s="28" t="str">
        <f t="shared" si="33"/>
        <v/>
      </c>
      <c r="K41" s="28" t="str">
        <f t="shared" si="33"/>
        <v/>
      </c>
      <c r="L41" s="28" t="str">
        <f t="shared" si="33"/>
        <v/>
      </c>
      <c r="M41" s="28" t="str">
        <f t="shared" si="33"/>
        <v/>
      </c>
      <c r="N41" s="28" t="str">
        <f t="shared" si="33"/>
        <v/>
      </c>
      <c r="O41" s="28" t="str">
        <f t="shared" si="33"/>
        <v/>
      </c>
      <c r="P41" s="28" t="str">
        <f t="shared" si="33"/>
        <v/>
      </c>
      <c r="Q41" s="29" t="str">
        <f t="shared" si="33"/>
        <v/>
      </c>
      <c r="R41" s="29" t="str">
        <f t="shared" si="33"/>
        <v/>
      </c>
      <c r="S41" s="29" t="str">
        <f t="shared" si="33"/>
        <v/>
      </c>
      <c r="T41" s="28" t="str">
        <f t="shared" si="33"/>
        <v/>
      </c>
      <c r="U41" s="28" t="str">
        <f t="shared" si="33"/>
        <v/>
      </c>
      <c r="V41" s="28" t="str">
        <f t="shared" si="33"/>
        <v/>
      </c>
      <c r="W41" s="28" t="str">
        <f t="shared" si="33"/>
        <v/>
      </c>
      <c r="X41" s="28" t="str">
        <f t="shared" si="33"/>
        <v/>
      </c>
      <c r="Y41" s="28" t="str">
        <f t="shared" si="33"/>
        <v/>
      </c>
      <c r="Z41" s="30" t="str">
        <f t="shared" si="33"/>
        <v/>
      </c>
      <c r="AA41" s="30" t="str">
        <f t="shared" si="33"/>
        <v/>
      </c>
      <c r="AB41" s="30" t="str">
        <f t="shared" si="33"/>
        <v/>
      </c>
      <c r="AC41" s="28" t="str">
        <f t="shared" si="33"/>
        <v/>
      </c>
      <c r="AD41" s="28" t="str">
        <f t="shared" si="33"/>
        <v/>
      </c>
      <c r="AE41" s="28" t="str">
        <f t="shared" si="33"/>
        <v/>
      </c>
      <c r="AF41" s="30" t="str">
        <f t="shared" si="33"/>
        <v/>
      </c>
      <c r="AG41" s="31" t="str">
        <f t="shared" si="33"/>
        <v/>
      </c>
      <c r="AZ41" s="213"/>
      <c r="BA41" s="165"/>
      <c r="BB41" s="165"/>
      <c r="BC41" s="215"/>
    </row>
    <row r="42" spans="2:55" ht="12.95" customHeight="1">
      <c r="B42" s="154"/>
      <c r="C42" s="157"/>
      <c r="D42" s="17" t="str">
        <f t="shared" ref="D42:AG42" si="34">IF(AND(D$29=1,$AR$27&gt;0,COUNTIF(D$63:D$84,$AR$27)&lt;1),$AR$27,IF(AND(D$29=2,$AS$27&gt;0,COUNTIF(D$63:D$84,$AS$27)&lt;1),$AS$27,IF(AND(D$29=3,$AT$27&gt;0,COUNTIF(D$63:D$84,$AT$27)&lt;1),$AT$27,IF(AND(D$29=4,$AU$27&gt;0,COUNTIF(D$63:D$84,$AU$27)&lt;1),$AU$27,IF(AND(D$29=5,$AV$27&gt;0,COUNTIF(D$63:D$84,$AV$27)&lt;1),$AV$27,IF(AND(D$29=6,$AW$27&gt;0,COUNTIF(D$63:D$84,$AW$27)&lt;1),$AW$27,""))))))</f>
        <v/>
      </c>
      <c r="E42" s="17" t="str">
        <f t="shared" si="34"/>
        <v/>
      </c>
      <c r="F42" s="17" t="str">
        <f t="shared" si="34"/>
        <v/>
      </c>
      <c r="G42" s="17" t="str">
        <f t="shared" si="34"/>
        <v/>
      </c>
      <c r="H42" s="16" t="str">
        <f t="shared" si="34"/>
        <v/>
      </c>
      <c r="I42" s="16" t="str">
        <f t="shared" si="34"/>
        <v/>
      </c>
      <c r="J42" s="17" t="str">
        <f t="shared" si="34"/>
        <v/>
      </c>
      <c r="K42" s="18" t="str">
        <f t="shared" si="34"/>
        <v/>
      </c>
      <c r="L42" s="17" t="str">
        <f t="shared" si="34"/>
        <v/>
      </c>
      <c r="M42" s="18" t="str">
        <f t="shared" si="34"/>
        <v/>
      </c>
      <c r="N42" s="17" t="str">
        <f t="shared" si="34"/>
        <v/>
      </c>
      <c r="O42" s="17" t="str">
        <f t="shared" si="34"/>
        <v/>
      </c>
      <c r="P42" s="27" t="str">
        <f t="shared" si="34"/>
        <v/>
      </c>
      <c r="Q42" s="16" t="str">
        <f t="shared" si="34"/>
        <v/>
      </c>
      <c r="R42" s="16" t="str">
        <f t="shared" si="34"/>
        <v/>
      </c>
      <c r="S42" s="16" t="str">
        <f t="shared" si="34"/>
        <v/>
      </c>
      <c r="T42" s="17" t="str">
        <f t="shared" si="34"/>
        <v/>
      </c>
      <c r="U42" s="18" t="str">
        <f t="shared" si="34"/>
        <v/>
      </c>
      <c r="V42" s="17" t="str">
        <f t="shared" si="34"/>
        <v/>
      </c>
      <c r="W42" s="18" t="str">
        <f t="shared" si="34"/>
        <v/>
      </c>
      <c r="X42" s="17" t="str">
        <f t="shared" si="34"/>
        <v/>
      </c>
      <c r="Y42" s="17" t="str">
        <f t="shared" si="34"/>
        <v/>
      </c>
      <c r="Z42" s="27" t="str">
        <f t="shared" si="34"/>
        <v/>
      </c>
      <c r="AA42" s="16" t="str">
        <f t="shared" si="34"/>
        <v/>
      </c>
      <c r="AB42" s="16" t="str">
        <f t="shared" si="34"/>
        <v/>
      </c>
      <c r="AC42" s="17" t="str">
        <f t="shared" si="34"/>
        <v/>
      </c>
      <c r="AD42" s="17" t="str">
        <f t="shared" si="34"/>
        <v/>
      </c>
      <c r="AE42" s="18" t="str">
        <f t="shared" si="34"/>
        <v/>
      </c>
      <c r="AF42" s="18" t="str">
        <f t="shared" si="34"/>
        <v/>
      </c>
      <c r="AG42" s="22" t="str">
        <f t="shared" si="34"/>
        <v/>
      </c>
      <c r="AZ42" s="214"/>
      <c r="BA42" s="166"/>
      <c r="BB42" s="166"/>
      <c r="BC42" s="216"/>
    </row>
    <row r="43" spans="2:55" ht="12.95" customHeight="1">
      <c r="B43" s="154"/>
      <c r="C43" s="157"/>
      <c r="D43" s="28" t="str">
        <f t="shared" ref="D43:AG43" si="35">IF(AND(D$29=1,$AR$28&gt;0,COUNTIF(D$63:D$84,$AR$28)&lt;1),$AR$28,IF(AND(D$29=2,$AS$28&gt;0,COUNTIF(D$63:D$84,$AS$28)&lt;1),$AS$28,IF(AND(D$29=3,$AT$25&gt;0,COUNTIF(D$63:D$84,$AT$25)&lt;1),$AT$25,IF(AND(D$29=4,$AU$28&gt;0,COUNTIF(D$63:D$84,$AU$28)&lt;1),$AU$28,IF(AND(D$29=5,$AV$28&gt;0,COUNTIF(D$63:D$84,$AV$28)&lt;1),$AV$28,IF(AND(D$29=6,$AW$28&gt;0,COUNTIF(D$63:D$84,$AW$28)&lt;1),$AW$28,""))))))</f>
        <v/>
      </c>
      <c r="E43" s="28" t="str">
        <f t="shared" si="35"/>
        <v/>
      </c>
      <c r="F43" s="28" t="str">
        <f t="shared" si="35"/>
        <v/>
      </c>
      <c r="G43" s="28" t="str">
        <f t="shared" si="35"/>
        <v/>
      </c>
      <c r="H43" s="29" t="str">
        <f t="shared" si="35"/>
        <v/>
      </c>
      <c r="I43" s="29" t="str">
        <f t="shared" si="35"/>
        <v/>
      </c>
      <c r="J43" s="28" t="str">
        <f t="shared" si="35"/>
        <v/>
      </c>
      <c r="K43" s="28" t="str">
        <f t="shared" si="35"/>
        <v/>
      </c>
      <c r="L43" s="28" t="str">
        <f t="shared" si="35"/>
        <v/>
      </c>
      <c r="M43" s="28" t="str">
        <f t="shared" si="35"/>
        <v/>
      </c>
      <c r="N43" s="28" t="str">
        <f t="shared" si="35"/>
        <v/>
      </c>
      <c r="O43" s="28" t="str">
        <f t="shared" si="35"/>
        <v/>
      </c>
      <c r="P43" s="28" t="str">
        <f t="shared" si="35"/>
        <v/>
      </c>
      <c r="Q43" s="29" t="str">
        <f t="shared" si="35"/>
        <v/>
      </c>
      <c r="R43" s="29" t="str">
        <f t="shared" si="35"/>
        <v/>
      </c>
      <c r="S43" s="29" t="str">
        <f t="shared" si="35"/>
        <v/>
      </c>
      <c r="T43" s="28" t="str">
        <f t="shared" si="35"/>
        <v/>
      </c>
      <c r="U43" s="28" t="str">
        <f t="shared" si="35"/>
        <v/>
      </c>
      <c r="V43" s="28" t="str">
        <f t="shared" si="35"/>
        <v/>
      </c>
      <c r="W43" s="28" t="str">
        <f t="shared" si="35"/>
        <v/>
      </c>
      <c r="X43" s="28" t="str">
        <f t="shared" si="35"/>
        <v/>
      </c>
      <c r="Y43" s="28" t="str">
        <f t="shared" si="35"/>
        <v/>
      </c>
      <c r="Z43" s="30" t="str">
        <f t="shared" si="35"/>
        <v/>
      </c>
      <c r="AA43" s="30" t="str">
        <f t="shared" si="35"/>
        <v/>
      </c>
      <c r="AB43" s="30" t="str">
        <f t="shared" si="35"/>
        <v/>
      </c>
      <c r="AC43" s="28" t="str">
        <f t="shared" si="35"/>
        <v/>
      </c>
      <c r="AD43" s="28" t="str">
        <f t="shared" si="35"/>
        <v/>
      </c>
      <c r="AE43" s="28" t="str">
        <f t="shared" si="35"/>
        <v/>
      </c>
      <c r="AF43" s="30" t="str">
        <f t="shared" si="35"/>
        <v/>
      </c>
      <c r="AG43" s="31" t="str">
        <f t="shared" si="35"/>
        <v/>
      </c>
      <c r="AZ43" s="213"/>
      <c r="BA43" s="165"/>
      <c r="BB43" s="165"/>
      <c r="BC43" s="215"/>
    </row>
    <row r="44" spans="2:55" ht="12.95" customHeight="1">
      <c r="B44" s="154"/>
      <c r="C44" s="157"/>
      <c r="D44" s="27" t="str">
        <f t="shared" ref="D44:AG44" si="36">IF(AND(D$29=1,$AR$29&gt;0,COUNTIF(D$63:D$84,$AR$29)&lt;1),$AR$29,IF(AND(D$29=2,$AS$29&gt;0,COUNTIF(D$63:D$84,$AS$29)&lt;1),$AS$29,IF(AND(D$29=3,$AT$29&gt;0,COUNTIF(D$63:D$84,$AT$29)&lt;1),$AT$29,IF(AND(D$29=4,$AU$29&gt;0,COUNTIF(D$63:D$84,$AU$29)&lt;1),$AU$29,IF(AND(D$29=5,$AV$29&gt;0,COUNTIF(D$63:D$84,$AV$29)&lt;1),$AV$29,IF(AND(D$29=6,$AW$29&gt;0,COUNTIF(D$63:D$84,$AW$29)&lt;1),$AW$29,""))))))</f>
        <v/>
      </c>
      <c r="E44" s="27" t="str">
        <f t="shared" si="36"/>
        <v/>
      </c>
      <c r="F44" s="27" t="str">
        <f t="shared" si="36"/>
        <v/>
      </c>
      <c r="G44" s="27" t="str">
        <f t="shared" si="36"/>
        <v/>
      </c>
      <c r="H44" s="32" t="str">
        <f t="shared" si="36"/>
        <v/>
      </c>
      <c r="I44" s="32" t="str">
        <f t="shared" si="36"/>
        <v/>
      </c>
      <c r="J44" s="27" t="str">
        <f t="shared" si="36"/>
        <v/>
      </c>
      <c r="K44" s="17" t="str">
        <f t="shared" si="36"/>
        <v/>
      </c>
      <c r="L44" s="18" t="str">
        <f t="shared" si="36"/>
        <v/>
      </c>
      <c r="M44" s="33" t="str">
        <f t="shared" si="36"/>
        <v/>
      </c>
      <c r="N44" s="27" t="str">
        <f t="shared" si="36"/>
        <v/>
      </c>
      <c r="O44" s="32" t="str">
        <f t="shared" si="36"/>
        <v/>
      </c>
      <c r="P44" s="27" t="str">
        <f t="shared" si="36"/>
        <v/>
      </c>
      <c r="Q44" s="32" t="str">
        <f t="shared" si="36"/>
        <v/>
      </c>
      <c r="R44" s="32" t="str">
        <f t="shared" si="36"/>
        <v/>
      </c>
      <c r="S44" s="32" t="str">
        <f t="shared" si="36"/>
        <v/>
      </c>
      <c r="T44" s="27" t="str">
        <f t="shared" si="36"/>
        <v/>
      </c>
      <c r="U44" s="17" t="str">
        <f t="shared" si="36"/>
        <v/>
      </c>
      <c r="V44" s="18" t="str">
        <f t="shared" si="36"/>
        <v/>
      </c>
      <c r="W44" s="33" t="str">
        <f t="shared" si="36"/>
        <v/>
      </c>
      <c r="X44" s="27" t="str">
        <f t="shared" si="36"/>
        <v/>
      </c>
      <c r="Y44" s="32" t="str">
        <f t="shared" si="36"/>
        <v/>
      </c>
      <c r="Z44" s="33" t="str">
        <f t="shared" si="36"/>
        <v/>
      </c>
      <c r="AA44" s="33" t="str">
        <f t="shared" si="36"/>
        <v/>
      </c>
      <c r="AB44" s="33" t="str">
        <f t="shared" si="36"/>
        <v/>
      </c>
      <c r="AC44" s="27" t="str">
        <f t="shared" si="36"/>
        <v/>
      </c>
      <c r="AD44" s="27" t="str">
        <f t="shared" si="36"/>
        <v/>
      </c>
      <c r="AE44" s="17" t="str">
        <f t="shared" si="36"/>
        <v/>
      </c>
      <c r="AF44" s="18" t="str">
        <f t="shared" si="36"/>
        <v/>
      </c>
      <c r="AG44" s="34" t="str">
        <f t="shared" si="36"/>
        <v/>
      </c>
      <c r="AZ44" s="214"/>
      <c r="BA44" s="166"/>
      <c r="BB44" s="166"/>
      <c r="BC44" s="216"/>
    </row>
    <row r="45" spans="2:55" ht="12.95" customHeight="1" thickBot="1">
      <c r="B45" s="152"/>
      <c r="C45" s="158"/>
      <c r="D45" s="38" t="str">
        <f t="shared" ref="D45:AG45" si="37">IF(AND(D$29=1,$AR$30&gt;0,COUNTIF(D$63:D$84,$AR$30)&lt;1),$AR$30,IF(AND(D$29=2,$AS$30&gt;0,COUNTIF(D$63:D$84,$AS$30)&lt;1),$AS$30,IF(AND(D$29=3,$AT$30&gt;0,COUNTIF(D$63:D$84,$AT$30)&lt;1),$AT$30,IF(AND(D$29=4,$AU$30&gt;0,COUNTIF(D$63:D$84,$AU$30)&lt;1),$AU$30,IF(AND(D$29=5,$AV$30&gt;0,COUNTIF(D$63:D$84,$AV$30)&lt;1),$AV$30,IF(AND(D$29=6,$AW$30&gt;0,COUNTIF(D$63:D$84,$AW$30)&lt;1),$AW$30,""))))))</f>
        <v/>
      </c>
      <c r="E45" s="38" t="str">
        <f t="shared" si="37"/>
        <v/>
      </c>
      <c r="F45" s="38" t="str">
        <f t="shared" si="37"/>
        <v/>
      </c>
      <c r="G45" s="38" t="str">
        <f t="shared" si="37"/>
        <v/>
      </c>
      <c r="H45" s="39" t="str">
        <f t="shared" si="37"/>
        <v/>
      </c>
      <c r="I45" s="39" t="str">
        <f t="shared" si="37"/>
        <v/>
      </c>
      <c r="J45" s="38" t="str">
        <f t="shared" si="37"/>
        <v/>
      </c>
      <c r="K45" s="40" t="str">
        <f t="shared" si="37"/>
        <v/>
      </c>
      <c r="L45" s="38" t="str">
        <f t="shared" si="37"/>
        <v/>
      </c>
      <c r="M45" s="40" t="str">
        <f t="shared" si="37"/>
        <v/>
      </c>
      <c r="N45" s="38" t="str">
        <f t="shared" si="37"/>
        <v/>
      </c>
      <c r="O45" s="38" t="str">
        <f t="shared" si="37"/>
        <v/>
      </c>
      <c r="P45" s="38" t="str">
        <f t="shared" si="37"/>
        <v/>
      </c>
      <c r="Q45" s="39" t="str">
        <f t="shared" si="37"/>
        <v/>
      </c>
      <c r="R45" s="39" t="str">
        <f t="shared" si="37"/>
        <v/>
      </c>
      <c r="S45" s="39" t="str">
        <f t="shared" si="37"/>
        <v/>
      </c>
      <c r="T45" s="38" t="str">
        <f t="shared" si="37"/>
        <v/>
      </c>
      <c r="U45" s="40" t="str">
        <f t="shared" si="37"/>
        <v/>
      </c>
      <c r="V45" s="38" t="str">
        <f t="shared" si="37"/>
        <v/>
      </c>
      <c r="W45" s="40" t="str">
        <f t="shared" si="37"/>
        <v/>
      </c>
      <c r="X45" s="38" t="str">
        <f t="shared" si="37"/>
        <v/>
      </c>
      <c r="Y45" s="38" t="str">
        <f t="shared" si="37"/>
        <v/>
      </c>
      <c r="Z45" s="40" t="str">
        <f t="shared" si="37"/>
        <v/>
      </c>
      <c r="AA45" s="40" t="str">
        <f t="shared" si="37"/>
        <v/>
      </c>
      <c r="AB45" s="40" t="str">
        <f t="shared" si="37"/>
        <v/>
      </c>
      <c r="AC45" s="38" t="str">
        <f t="shared" si="37"/>
        <v/>
      </c>
      <c r="AD45" s="38" t="str">
        <f t="shared" si="37"/>
        <v/>
      </c>
      <c r="AE45" s="40" t="str">
        <f t="shared" si="37"/>
        <v/>
      </c>
      <c r="AF45" s="40" t="str">
        <f t="shared" si="37"/>
        <v/>
      </c>
      <c r="AG45" s="41" t="str">
        <f t="shared" si="37"/>
        <v/>
      </c>
      <c r="AZ45" s="213"/>
      <c r="BA45" s="165"/>
      <c r="BB45" s="165"/>
      <c r="BC45" s="215"/>
    </row>
    <row r="46" spans="2:55" ht="12.95" customHeight="1" thickTop="1">
      <c r="B46" s="150" t="s">
        <v>11</v>
      </c>
      <c r="C46" s="79" t="s">
        <v>12</v>
      </c>
      <c r="D46" s="17">
        <f t="shared" ref="D46:AG46" si="38">IF(D29=5,4,IF(D29=4,3,IF(D29=3,2,IF(D29=2,1,IF(D29=1,5,"")))))</f>
        <v>3</v>
      </c>
      <c r="E46" s="17">
        <f t="shared" si="38"/>
        <v>4</v>
      </c>
      <c r="F46" s="17">
        <f t="shared" si="38"/>
        <v>4</v>
      </c>
      <c r="G46" s="17">
        <f t="shared" si="38"/>
        <v>5</v>
      </c>
      <c r="H46" s="16">
        <f t="shared" si="38"/>
        <v>5</v>
      </c>
      <c r="I46" s="17">
        <f t="shared" si="38"/>
        <v>1</v>
      </c>
      <c r="J46" s="17">
        <f t="shared" si="38"/>
        <v>1</v>
      </c>
      <c r="K46" s="18">
        <f t="shared" si="38"/>
        <v>2</v>
      </c>
      <c r="L46" s="17">
        <f t="shared" si="38"/>
        <v>2</v>
      </c>
      <c r="M46" s="19">
        <f t="shared" si="38"/>
        <v>3</v>
      </c>
      <c r="N46" s="17">
        <f t="shared" si="38"/>
        <v>3</v>
      </c>
      <c r="O46" s="16">
        <f t="shared" si="38"/>
        <v>4</v>
      </c>
      <c r="P46" s="17">
        <f t="shared" si="38"/>
        <v>4</v>
      </c>
      <c r="Q46" s="16">
        <f t="shared" si="38"/>
        <v>5</v>
      </c>
      <c r="R46" s="20">
        <f t="shared" si="38"/>
        <v>5</v>
      </c>
      <c r="S46" s="16">
        <f t="shared" si="38"/>
        <v>1</v>
      </c>
      <c r="T46" s="18">
        <f t="shared" si="38"/>
        <v>1</v>
      </c>
      <c r="U46" s="18">
        <f t="shared" si="38"/>
        <v>2</v>
      </c>
      <c r="V46" s="17">
        <f t="shared" si="38"/>
        <v>2</v>
      </c>
      <c r="W46" s="19">
        <f t="shared" si="38"/>
        <v>3</v>
      </c>
      <c r="X46" s="17">
        <f t="shared" si="38"/>
        <v>3</v>
      </c>
      <c r="Y46" s="16">
        <f t="shared" si="38"/>
        <v>4</v>
      </c>
      <c r="Z46" s="18">
        <f t="shared" si="38"/>
        <v>4</v>
      </c>
      <c r="AA46" s="18">
        <f t="shared" si="38"/>
        <v>5</v>
      </c>
      <c r="AB46" s="18">
        <f t="shared" si="38"/>
        <v>5</v>
      </c>
      <c r="AC46" s="21">
        <f t="shared" si="38"/>
        <v>1</v>
      </c>
      <c r="AD46" s="17">
        <f t="shared" si="38"/>
        <v>1</v>
      </c>
      <c r="AE46" s="21">
        <f t="shared" si="38"/>
        <v>2</v>
      </c>
      <c r="AF46" s="18">
        <f t="shared" si="38"/>
        <v>2</v>
      </c>
      <c r="AG46" s="22">
        <f t="shared" si="38"/>
        <v>3</v>
      </c>
      <c r="AZ46" s="214"/>
      <c r="BA46" s="166"/>
      <c r="BB46" s="166"/>
      <c r="BC46" s="216"/>
    </row>
    <row r="47" spans="2:55" ht="12.95" customHeight="1">
      <c r="B47" s="154"/>
      <c r="C47" s="155" t="s">
        <v>10</v>
      </c>
      <c r="D47" s="23" t="str">
        <f t="shared" ref="D47:AG47" si="39">IF(AND(D$46=1,$AR$13&gt;0,COUNTIF(D$63:D$84,$AR$13)&lt;1),$AR$13,IF(AND(D$46=2,$AS$13&gt;0,COUNTIF(D$63:D$84,$AS$13)&lt;1),$AS$13,IF(AND(D$46=3,$AT$13&gt;0,COUNTIF(D$63:D$84,$AT$13)&lt;1),$AT$13,IF(AND(D$46=4,$AU$13&gt;0,COUNTIF(D$63:D$84,$AU$13)&lt;1),$AU$13,IF(AND(D$46=5,$AV$13&gt;0,COUNTIF(D$63:D$84,$AV$13)&lt;1),$AV$13,IF(AND(D$46=6,$AW$13&gt;0,COUNTIF(D$63:D$84,$AW$13)&lt;1),$AW$13,""))))))</f>
        <v/>
      </c>
      <c r="E47" s="23" t="str">
        <f t="shared" si="39"/>
        <v/>
      </c>
      <c r="F47" s="23" t="str">
        <f t="shared" si="39"/>
        <v/>
      </c>
      <c r="G47" s="23" t="str">
        <f t="shared" si="39"/>
        <v/>
      </c>
      <c r="H47" s="23" t="str">
        <f t="shared" si="39"/>
        <v/>
      </c>
      <c r="I47" s="23" t="str">
        <f t="shared" si="39"/>
        <v/>
      </c>
      <c r="J47" s="23" t="str">
        <f t="shared" si="39"/>
        <v/>
      </c>
      <c r="K47" s="23" t="str">
        <f t="shared" si="39"/>
        <v/>
      </c>
      <c r="L47" s="23" t="str">
        <f t="shared" si="39"/>
        <v/>
      </c>
      <c r="M47" s="23" t="str">
        <f t="shared" si="39"/>
        <v/>
      </c>
      <c r="N47" s="23" t="str">
        <f t="shared" si="39"/>
        <v/>
      </c>
      <c r="O47" s="23" t="str">
        <f t="shared" si="39"/>
        <v/>
      </c>
      <c r="P47" s="23" t="str">
        <f t="shared" si="39"/>
        <v/>
      </c>
      <c r="Q47" s="23" t="str">
        <f t="shared" si="39"/>
        <v/>
      </c>
      <c r="R47" s="23" t="str">
        <f t="shared" si="39"/>
        <v/>
      </c>
      <c r="S47" s="23" t="str">
        <f t="shared" si="39"/>
        <v/>
      </c>
      <c r="T47" s="23" t="str">
        <f t="shared" si="39"/>
        <v/>
      </c>
      <c r="U47" s="23" t="str">
        <f t="shared" si="39"/>
        <v/>
      </c>
      <c r="V47" s="23" t="str">
        <f t="shared" si="39"/>
        <v/>
      </c>
      <c r="W47" s="23" t="str">
        <f t="shared" si="39"/>
        <v/>
      </c>
      <c r="X47" s="23" t="str">
        <f t="shared" si="39"/>
        <v/>
      </c>
      <c r="Y47" s="23" t="str">
        <f t="shared" si="39"/>
        <v/>
      </c>
      <c r="Z47" s="23" t="str">
        <f t="shared" si="39"/>
        <v/>
      </c>
      <c r="AA47" s="23" t="str">
        <f t="shared" si="39"/>
        <v/>
      </c>
      <c r="AB47" s="23" t="str">
        <f t="shared" si="39"/>
        <v/>
      </c>
      <c r="AC47" s="23" t="str">
        <f t="shared" si="39"/>
        <v/>
      </c>
      <c r="AD47" s="23" t="str">
        <f t="shared" si="39"/>
        <v/>
      </c>
      <c r="AE47" s="23" t="str">
        <f t="shared" si="39"/>
        <v/>
      </c>
      <c r="AF47" s="23" t="str">
        <f t="shared" si="39"/>
        <v/>
      </c>
      <c r="AG47" s="24" t="str">
        <f t="shared" si="39"/>
        <v/>
      </c>
      <c r="AZ47" s="213"/>
      <c r="BA47" s="165"/>
      <c r="BB47" s="165"/>
      <c r="BC47" s="215"/>
    </row>
    <row r="48" spans="2:55" ht="12.95" customHeight="1">
      <c r="B48" s="154"/>
      <c r="C48" s="156"/>
      <c r="D48" s="25" t="str">
        <f t="shared" ref="D48:AG48" si="40">IF(AND(D$46=1,$AR$14&gt;0,COUNTIF(D$63:D$84,$AR$14)&lt;1),$AR$14,IF(AND(D$46=2,$AS$14&gt;0,COUNTIF(D$63:D$84,$AS$14)&lt;1),$AS$14,IF(AND(D$46=3,$AT$14&gt;0,COUNTIF(D$63:D$84,$AT$14)&lt;1),$AT$14,IF(AND(D$46=4,$AU$14&gt;0,COUNTIF(D$63:D$84,$AU$14)&lt;1),$AU$14,IF(AND(D$46=5,$AV$14&gt;0,COUNTIF(D$63:D$84,$AV$14)&lt;1),$AV$14,IF(AND(D$46=6,$AW$14&gt;0,COUNTIF(D$63:D$84,$AW$14)&lt;1),$AW$14,""))))))</f>
        <v/>
      </c>
      <c r="E48" s="25" t="str">
        <f t="shared" si="40"/>
        <v/>
      </c>
      <c r="F48" s="25" t="str">
        <f t="shared" si="40"/>
        <v/>
      </c>
      <c r="G48" s="25" t="str">
        <f t="shared" si="40"/>
        <v/>
      </c>
      <c r="H48" s="25" t="str">
        <f t="shared" si="40"/>
        <v/>
      </c>
      <c r="I48" s="25" t="str">
        <f t="shared" si="40"/>
        <v/>
      </c>
      <c r="J48" s="25" t="str">
        <f t="shared" si="40"/>
        <v/>
      </c>
      <c r="K48" s="25" t="str">
        <f t="shared" si="40"/>
        <v/>
      </c>
      <c r="L48" s="25" t="str">
        <f t="shared" si="40"/>
        <v/>
      </c>
      <c r="M48" s="25" t="str">
        <f t="shared" si="40"/>
        <v/>
      </c>
      <c r="N48" s="25" t="str">
        <f t="shared" si="40"/>
        <v/>
      </c>
      <c r="O48" s="25" t="str">
        <f t="shared" si="40"/>
        <v/>
      </c>
      <c r="P48" s="25" t="str">
        <f t="shared" si="40"/>
        <v/>
      </c>
      <c r="Q48" s="25" t="str">
        <f t="shared" si="40"/>
        <v/>
      </c>
      <c r="R48" s="25" t="str">
        <f t="shared" si="40"/>
        <v/>
      </c>
      <c r="S48" s="25" t="str">
        <f t="shared" si="40"/>
        <v/>
      </c>
      <c r="T48" s="25" t="str">
        <f t="shared" si="40"/>
        <v/>
      </c>
      <c r="U48" s="25" t="str">
        <f t="shared" si="40"/>
        <v/>
      </c>
      <c r="V48" s="25" t="str">
        <f t="shared" si="40"/>
        <v/>
      </c>
      <c r="W48" s="25" t="str">
        <f t="shared" si="40"/>
        <v/>
      </c>
      <c r="X48" s="25" t="str">
        <f t="shared" si="40"/>
        <v/>
      </c>
      <c r="Y48" s="25" t="str">
        <f t="shared" si="40"/>
        <v/>
      </c>
      <c r="Z48" s="25" t="str">
        <f t="shared" si="40"/>
        <v/>
      </c>
      <c r="AA48" s="25" t="str">
        <f t="shared" si="40"/>
        <v/>
      </c>
      <c r="AB48" s="25" t="str">
        <f t="shared" si="40"/>
        <v/>
      </c>
      <c r="AC48" s="25" t="str">
        <f t="shared" si="40"/>
        <v/>
      </c>
      <c r="AD48" s="25" t="str">
        <f t="shared" si="40"/>
        <v/>
      </c>
      <c r="AE48" s="25" t="str">
        <f t="shared" si="40"/>
        <v/>
      </c>
      <c r="AF48" s="25" t="str">
        <f t="shared" si="40"/>
        <v/>
      </c>
      <c r="AG48" s="26" t="str">
        <f t="shared" si="40"/>
        <v/>
      </c>
      <c r="AZ48" s="214"/>
      <c r="BA48" s="166"/>
      <c r="BB48" s="166"/>
      <c r="BC48" s="216"/>
    </row>
    <row r="49" spans="2:55" ht="12.95" customHeight="1">
      <c r="B49" s="154"/>
      <c r="C49" s="155" t="s">
        <v>42</v>
      </c>
      <c r="D49" s="17" t="str">
        <f t="shared" ref="D49:AG49" si="41">IF(AND(D$46=1,$AR$15&gt;0,COUNTIF(D$63:D$84,$AR$15)&lt;1),$AR$15,IF(AND(D$46=2,$AS$15&gt;0,COUNTIF(D$63:D$84,$AS$15)&lt;1),$AS$15,IF(AND(D$46=3,$AT$15&gt;0,COUNTIF(D$63:D$84,$AT$15)&lt;1),$AT$15,IF(AND(D$46=4,$AU$15&gt;0,COUNTIF(D$63:D$84,$AU$15)&lt;1),$AU$15,IF(AND(D$46=5,$AV$15&gt;0,COUNTIF(D$63:D$84,$AV$15)&lt;1),$AV$15,IF(AND(D$46=6,$AW$15&gt;0,COUNTIF(D$63:D$84,$AW$15)&lt;1),$AW$15,""))))))</f>
        <v/>
      </c>
      <c r="E49" s="17" t="str">
        <f t="shared" si="41"/>
        <v/>
      </c>
      <c r="F49" s="17" t="str">
        <f t="shared" si="41"/>
        <v/>
      </c>
      <c r="G49" s="17" t="str">
        <f t="shared" si="41"/>
        <v/>
      </c>
      <c r="H49" s="16" t="str">
        <f t="shared" si="41"/>
        <v/>
      </c>
      <c r="I49" s="17" t="str">
        <f t="shared" si="41"/>
        <v/>
      </c>
      <c r="J49" s="17" t="str">
        <f t="shared" si="41"/>
        <v/>
      </c>
      <c r="K49" s="27" t="str">
        <f t="shared" si="41"/>
        <v/>
      </c>
      <c r="L49" s="27" t="str">
        <f t="shared" si="41"/>
        <v/>
      </c>
      <c r="M49" s="19" t="str">
        <f t="shared" si="41"/>
        <v/>
      </c>
      <c r="N49" s="17" t="str">
        <f t="shared" si="41"/>
        <v/>
      </c>
      <c r="O49" s="17" t="str">
        <f t="shared" si="41"/>
        <v/>
      </c>
      <c r="P49" s="17" t="str">
        <f t="shared" si="41"/>
        <v/>
      </c>
      <c r="Q49" s="16" t="str">
        <f t="shared" si="41"/>
        <v/>
      </c>
      <c r="R49" s="16" t="str">
        <f t="shared" si="41"/>
        <v/>
      </c>
      <c r="S49" s="17" t="str">
        <f t="shared" si="41"/>
        <v/>
      </c>
      <c r="T49" s="17" t="str">
        <f t="shared" si="41"/>
        <v/>
      </c>
      <c r="U49" s="18" t="str">
        <f t="shared" si="41"/>
        <v/>
      </c>
      <c r="V49" s="17" t="str">
        <f t="shared" si="41"/>
        <v/>
      </c>
      <c r="W49" s="19" t="str">
        <f t="shared" si="41"/>
        <v/>
      </c>
      <c r="X49" s="17" t="str">
        <f t="shared" si="41"/>
        <v/>
      </c>
      <c r="Y49" s="17" t="str">
        <f t="shared" si="41"/>
        <v/>
      </c>
      <c r="Z49" s="18" t="str">
        <f t="shared" si="41"/>
        <v/>
      </c>
      <c r="AA49" s="18" t="str">
        <f t="shared" si="41"/>
        <v/>
      </c>
      <c r="AB49" s="18" t="str">
        <f t="shared" si="41"/>
        <v/>
      </c>
      <c r="AC49" s="17" t="str">
        <f t="shared" si="41"/>
        <v/>
      </c>
      <c r="AD49" s="17" t="str">
        <f t="shared" si="41"/>
        <v/>
      </c>
      <c r="AE49" s="18" t="str">
        <f t="shared" si="41"/>
        <v/>
      </c>
      <c r="AF49" s="18" t="str">
        <f t="shared" si="41"/>
        <v/>
      </c>
      <c r="AG49" s="22" t="str">
        <f t="shared" si="41"/>
        <v/>
      </c>
      <c r="AZ49" s="213"/>
      <c r="BA49" s="165"/>
      <c r="BB49" s="165"/>
      <c r="BC49" s="215"/>
    </row>
    <row r="50" spans="2:55" ht="12.95" customHeight="1">
      <c r="B50" s="154"/>
      <c r="C50" s="157"/>
      <c r="D50" s="28" t="str">
        <f t="shared" ref="D50:AG50" si="42">IF(AND(D$46=1,$AR$16&gt;0,COUNTIF(D$63:D$84,$AR$16)&lt;1),$AR$16,IF(AND(D$46=2,$AS$16&gt;0,COUNTIF(D$63:D$84,$AS$16)&lt;1),$AS$16,IF(AND(D$46=3,$AT$16&gt;0,COUNTIF(D$63:D$84,$AT$16)&lt;1),$AT$16,IF(AND(D$46=4,$AU$16&gt;0,COUNTIF(D$63:D$84,$AU$16)&lt;1),$AU$16,IF(AND(D$46=5,$AV$16&gt;0,COUNTIF(D$63:D$84,$AV$16)&lt;1),$AV$16,IF(AND(D$46=6,$AW$16&gt;0,COUNTIF(D$63:D$84,$AW$16)&lt;1),$AW$16,""))))))</f>
        <v/>
      </c>
      <c r="E50" s="28" t="str">
        <f t="shared" si="42"/>
        <v/>
      </c>
      <c r="F50" s="28" t="str">
        <f t="shared" si="42"/>
        <v/>
      </c>
      <c r="G50" s="28" t="str">
        <f t="shared" si="42"/>
        <v/>
      </c>
      <c r="H50" s="29" t="str">
        <f t="shared" si="42"/>
        <v/>
      </c>
      <c r="I50" s="28" t="str">
        <f t="shared" si="42"/>
        <v/>
      </c>
      <c r="J50" s="28" t="str">
        <f t="shared" si="42"/>
        <v/>
      </c>
      <c r="K50" s="28" t="str">
        <f t="shared" si="42"/>
        <v/>
      </c>
      <c r="L50" s="28" t="str">
        <f t="shared" si="42"/>
        <v/>
      </c>
      <c r="M50" s="30" t="str">
        <f t="shared" si="42"/>
        <v/>
      </c>
      <c r="N50" s="28" t="str">
        <f t="shared" si="42"/>
        <v/>
      </c>
      <c r="O50" s="28" t="str">
        <f t="shared" si="42"/>
        <v/>
      </c>
      <c r="P50" s="28" t="str">
        <f t="shared" si="42"/>
        <v/>
      </c>
      <c r="Q50" s="29" t="str">
        <f t="shared" si="42"/>
        <v/>
      </c>
      <c r="R50" s="29" t="str">
        <f t="shared" si="42"/>
        <v/>
      </c>
      <c r="S50" s="28" t="str">
        <f t="shared" si="42"/>
        <v/>
      </c>
      <c r="T50" s="28" t="str">
        <f t="shared" si="42"/>
        <v/>
      </c>
      <c r="U50" s="28" t="str">
        <f t="shared" si="42"/>
        <v/>
      </c>
      <c r="V50" s="28" t="str">
        <f t="shared" si="42"/>
        <v/>
      </c>
      <c r="W50" s="30" t="str">
        <f t="shared" si="42"/>
        <v/>
      </c>
      <c r="X50" s="28" t="str">
        <f t="shared" si="42"/>
        <v/>
      </c>
      <c r="Y50" s="28" t="str">
        <f t="shared" si="42"/>
        <v/>
      </c>
      <c r="Z50" s="30" t="str">
        <f t="shared" si="42"/>
        <v/>
      </c>
      <c r="AA50" s="30" t="str">
        <f t="shared" si="42"/>
        <v/>
      </c>
      <c r="AB50" s="30" t="str">
        <f t="shared" si="42"/>
        <v/>
      </c>
      <c r="AC50" s="28" t="str">
        <f t="shared" si="42"/>
        <v/>
      </c>
      <c r="AD50" s="28" t="str">
        <f t="shared" si="42"/>
        <v/>
      </c>
      <c r="AE50" s="28" t="str">
        <f t="shared" si="42"/>
        <v/>
      </c>
      <c r="AF50" s="30" t="str">
        <f t="shared" si="42"/>
        <v/>
      </c>
      <c r="AG50" s="31" t="str">
        <f t="shared" si="42"/>
        <v/>
      </c>
      <c r="AZ50" s="214"/>
      <c r="BA50" s="166"/>
      <c r="BB50" s="166"/>
      <c r="BC50" s="216"/>
    </row>
    <row r="51" spans="2:55" ht="12.95" customHeight="1">
      <c r="B51" s="154"/>
      <c r="C51" s="157"/>
      <c r="D51" s="17" t="str">
        <f t="shared" ref="D51:AG51" si="43">IF(AND(D$46=1,$AR$17&gt;0,COUNTIF(D$63:D$84,$AR$17)&lt;1),$AR$17,IF(AND(D$46=2,$AS$17&gt;0,COUNTIF(D$63:D$84,$AS$17)&lt;1),$AS$17,IF(AND(D$46=3,$AT$17&gt;0,COUNTIF(D$63:D$84,$AT$17)&lt;1),$AT$17,IF(AND(D$46=4,$AU$17&gt;0,COUNTIF(D$63:D$84,$AU$17)&lt;1),$AU$17,IF(AND(D$46=5,$AV$17&gt;0,COUNTIF(D$63:D$84,$AV$17)&lt;1),$AV$17,IF(AND(D$46=6,$AW$17&gt;0,COUNTIF(D$63:D$84,$AW$17)&lt;1),$AW$17,""))))))</f>
        <v/>
      </c>
      <c r="E51" s="17" t="str">
        <f t="shared" si="43"/>
        <v/>
      </c>
      <c r="F51" s="17" t="str">
        <f t="shared" si="43"/>
        <v/>
      </c>
      <c r="G51" s="17" t="str">
        <f t="shared" si="43"/>
        <v/>
      </c>
      <c r="H51" s="32" t="str">
        <f t="shared" si="43"/>
        <v/>
      </c>
      <c r="I51" s="17" t="str">
        <f t="shared" si="43"/>
        <v/>
      </c>
      <c r="J51" s="17" t="str">
        <f t="shared" si="43"/>
        <v/>
      </c>
      <c r="K51" s="18" t="str">
        <f t="shared" si="43"/>
        <v/>
      </c>
      <c r="L51" s="17" t="str">
        <f t="shared" si="43"/>
        <v/>
      </c>
      <c r="M51" s="18" t="str">
        <f t="shared" si="43"/>
        <v/>
      </c>
      <c r="N51" s="17" t="str">
        <f t="shared" si="43"/>
        <v/>
      </c>
      <c r="O51" s="17" t="str">
        <f t="shared" si="43"/>
        <v/>
      </c>
      <c r="P51" s="27" t="str">
        <f t="shared" si="43"/>
        <v/>
      </c>
      <c r="Q51" s="16" t="str">
        <f t="shared" si="43"/>
        <v/>
      </c>
      <c r="R51" s="16" t="str">
        <f t="shared" si="43"/>
        <v/>
      </c>
      <c r="S51" s="17" t="str">
        <f t="shared" si="43"/>
        <v/>
      </c>
      <c r="T51" s="17" t="str">
        <f t="shared" si="43"/>
        <v/>
      </c>
      <c r="U51" s="18" t="str">
        <f t="shared" si="43"/>
        <v/>
      </c>
      <c r="V51" s="17" t="str">
        <f t="shared" si="43"/>
        <v/>
      </c>
      <c r="W51" s="18" t="str">
        <f t="shared" si="43"/>
        <v/>
      </c>
      <c r="X51" s="17" t="str">
        <f t="shared" si="43"/>
        <v/>
      </c>
      <c r="Y51" s="17" t="str">
        <f t="shared" si="43"/>
        <v/>
      </c>
      <c r="Z51" s="27" t="str">
        <f t="shared" si="43"/>
        <v/>
      </c>
      <c r="AA51" s="32" t="str">
        <f t="shared" si="43"/>
        <v/>
      </c>
      <c r="AB51" s="32" t="str">
        <f t="shared" si="43"/>
        <v/>
      </c>
      <c r="AC51" s="17" t="str">
        <f t="shared" si="43"/>
        <v/>
      </c>
      <c r="AD51" s="17" t="str">
        <f t="shared" si="43"/>
        <v/>
      </c>
      <c r="AE51" s="18" t="str">
        <f t="shared" si="43"/>
        <v/>
      </c>
      <c r="AF51" s="17" t="str">
        <f t="shared" si="43"/>
        <v/>
      </c>
      <c r="AG51" s="22" t="str">
        <f t="shared" si="43"/>
        <v/>
      </c>
      <c r="AZ51" s="213"/>
      <c r="BA51" s="165"/>
      <c r="BB51" s="165"/>
      <c r="BC51" s="215"/>
    </row>
    <row r="52" spans="2:55" ht="12.95" customHeight="1">
      <c r="B52" s="154"/>
      <c r="C52" s="157"/>
      <c r="D52" s="28" t="str">
        <f t="shared" ref="D52:AG52" si="44">IF(AND(D$46=1,$AR$18&gt;0,COUNTIF(D$63:D$84,$AR$18)&lt;1),$AR$18,IF(AND(D$46=2,$AS$18&gt;0,COUNTIF(D$63:D$84,$AS$18)&lt;1),$AS$18,IF(AND(D$46=3,$AT$18&gt;0,COUNTIF(D$63:D$84,$AT$18)&lt;1),$AT$18,IF(AND(D$46=4,$AU$18&gt;0,COUNTIF(D$63:D$84,$AU$18)&lt;1),$AU$18,IF(AND(D$46=5,$AV$18&gt;0,COUNTIF(D$63:D$84,$AV$18)&lt;1),$AV$18,IF(AND(D$46=6,$AW$18&gt;0,COUNTIF(D$63:D$84,$AW$18)&lt;1),$AW$18,""))))))</f>
        <v/>
      </c>
      <c r="E52" s="28" t="str">
        <f t="shared" si="44"/>
        <v/>
      </c>
      <c r="F52" s="28" t="str">
        <f t="shared" si="44"/>
        <v/>
      </c>
      <c r="G52" s="28" t="str">
        <f t="shared" si="44"/>
        <v/>
      </c>
      <c r="H52" s="29" t="str">
        <f t="shared" si="44"/>
        <v/>
      </c>
      <c r="I52" s="28" t="str">
        <f t="shared" si="44"/>
        <v/>
      </c>
      <c r="J52" s="28" t="str">
        <f t="shared" si="44"/>
        <v/>
      </c>
      <c r="K52" s="28" t="str">
        <f t="shared" si="44"/>
        <v/>
      </c>
      <c r="L52" s="28" t="str">
        <f t="shared" si="44"/>
        <v/>
      </c>
      <c r="M52" s="28" t="str">
        <f t="shared" si="44"/>
        <v/>
      </c>
      <c r="N52" s="28" t="str">
        <f t="shared" si="44"/>
        <v/>
      </c>
      <c r="O52" s="29" t="str">
        <f t="shared" si="44"/>
        <v/>
      </c>
      <c r="P52" s="29" t="str">
        <f t="shared" si="44"/>
        <v/>
      </c>
      <c r="Q52" s="28" t="str">
        <f t="shared" si="44"/>
        <v/>
      </c>
      <c r="R52" s="28" t="str">
        <f t="shared" si="44"/>
        <v/>
      </c>
      <c r="S52" s="28" t="str">
        <f t="shared" si="44"/>
        <v/>
      </c>
      <c r="T52" s="28" t="str">
        <f t="shared" si="44"/>
        <v/>
      </c>
      <c r="U52" s="28" t="str">
        <f t="shared" si="44"/>
        <v/>
      </c>
      <c r="V52" s="28" t="str">
        <f t="shared" si="44"/>
        <v/>
      </c>
      <c r="W52" s="28" t="str">
        <f t="shared" si="44"/>
        <v/>
      </c>
      <c r="X52" s="28" t="str">
        <f t="shared" si="44"/>
        <v/>
      </c>
      <c r="Y52" s="29" t="str">
        <f t="shared" si="44"/>
        <v/>
      </c>
      <c r="Z52" s="29" t="str">
        <f t="shared" si="44"/>
        <v/>
      </c>
      <c r="AA52" s="30" t="str">
        <f t="shared" si="44"/>
        <v/>
      </c>
      <c r="AB52" s="30" t="str">
        <f t="shared" si="44"/>
        <v/>
      </c>
      <c r="AC52" s="28" t="str">
        <f t="shared" si="44"/>
        <v/>
      </c>
      <c r="AD52" s="28" t="str">
        <f t="shared" si="44"/>
        <v/>
      </c>
      <c r="AE52" s="28" t="str">
        <f t="shared" si="44"/>
        <v/>
      </c>
      <c r="AF52" s="30" t="str">
        <f t="shared" si="44"/>
        <v/>
      </c>
      <c r="AG52" s="31" t="str">
        <f t="shared" si="44"/>
        <v/>
      </c>
      <c r="AZ52" s="214"/>
      <c r="BA52" s="166"/>
      <c r="BB52" s="166"/>
      <c r="BC52" s="216"/>
    </row>
    <row r="53" spans="2:55" ht="12.95" customHeight="1">
      <c r="B53" s="154"/>
      <c r="C53" s="157"/>
      <c r="D53" s="17" t="str">
        <f t="shared" ref="D53:AG53" si="45">IF(AND(D$46=1,$AR$19&gt;0,COUNTIF(D$63:D$84,$AR$19)&lt;1),$AR$19,IF(AND(D$46=2,$AS$19&gt;0,COUNTIF(D$63:D$84,$AS$19)&lt;1),$AS$19,IF(AND(D$46=3,$AT$19&gt;0,COUNTIF(D$63:D$84,$AT$19)&lt;1),$AT$19,IF(AND(D$46=4,$AU$19&gt;0,COUNTIF(D$63:D$84,$AU$19)&lt;1),$AU$19,IF(AND(D$46=5,$AV$19&gt;0,COUNTIF(D$63:D$84,$AV$19)&lt;1),$AV$19,IF(AND(D$46=6,$AW$19&gt;0,COUNTIF(D$63:D$84,$AW$19)&lt;1),$AW$19,""))))))</f>
        <v/>
      </c>
      <c r="E53" s="17" t="str">
        <f t="shared" si="45"/>
        <v/>
      </c>
      <c r="F53" s="17" t="str">
        <f t="shared" si="45"/>
        <v/>
      </c>
      <c r="G53" s="17" t="str">
        <f t="shared" si="45"/>
        <v/>
      </c>
      <c r="H53" s="27" t="str">
        <f t="shared" si="45"/>
        <v/>
      </c>
      <c r="I53" s="17" t="str">
        <f t="shared" si="45"/>
        <v/>
      </c>
      <c r="J53" s="17" t="str">
        <f t="shared" si="45"/>
        <v/>
      </c>
      <c r="K53" s="18" t="str">
        <f t="shared" si="45"/>
        <v/>
      </c>
      <c r="L53" s="17" t="str">
        <f t="shared" si="45"/>
        <v/>
      </c>
      <c r="M53" s="18" t="str">
        <f t="shared" si="45"/>
        <v/>
      </c>
      <c r="N53" s="17" t="str">
        <f t="shared" si="45"/>
        <v/>
      </c>
      <c r="O53" s="17" t="str">
        <f t="shared" si="45"/>
        <v/>
      </c>
      <c r="P53" s="27" t="str">
        <f t="shared" si="45"/>
        <v/>
      </c>
      <c r="Q53" s="32" t="str">
        <f t="shared" si="45"/>
        <v/>
      </c>
      <c r="R53" s="27" t="str">
        <f t="shared" si="45"/>
        <v/>
      </c>
      <c r="S53" s="17" t="str">
        <f t="shared" si="45"/>
        <v/>
      </c>
      <c r="T53" s="17" t="str">
        <f t="shared" si="45"/>
        <v/>
      </c>
      <c r="U53" s="18" t="str">
        <f t="shared" si="45"/>
        <v/>
      </c>
      <c r="V53" s="17" t="str">
        <f t="shared" si="45"/>
        <v/>
      </c>
      <c r="W53" s="18" t="str">
        <f t="shared" si="45"/>
        <v/>
      </c>
      <c r="X53" s="17" t="str">
        <f t="shared" si="45"/>
        <v/>
      </c>
      <c r="Y53" s="17" t="str">
        <f t="shared" si="45"/>
        <v/>
      </c>
      <c r="Z53" s="17" t="str">
        <f t="shared" si="45"/>
        <v/>
      </c>
      <c r="AA53" s="18" t="str">
        <f t="shared" si="45"/>
        <v/>
      </c>
      <c r="AB53" s="18" t="str">
        <f t="shared" si="45"/>
        <v/>
      </c>
      <c r="AC53" s="17" t="str">
        <f t="shared" si="45"/>
        <v/>
      </c>
      <c r="AD53" s="17" t="str">
        <f t="shared" si="45"/>
        <v/>
      </c>
      <c r="AE53" s="18" t="str">
        <f t="shared" si="45"/>
        <v/>
      </c>
      <c r="AF53" s="18" t="str">
        <f t="shared" si="45"/>
        <v/>
      </c>
      <c r="AG53" s="22" t="str">
        <f t="shared" si="45"/>
        <v/>
      </c>
      <c r="AZ53" s="213"/>
      <c r="BA53" s="165"/>
      <c r="BB53" s="165"/>
      <c r="BC53" s="215"/>
    </row>
    <row r="54" spans="2:55" ht="12.95" customHeight="1">
      <c r="B54" s="154"/>
      <c r="C54" s="157"/>
      <c r="D54" s="28" t="str">
        <f t="shared" ref="D54:AG54" si="46">IF(AND(D$46=1,$AR$20&gt;0,COUNTIF(D$63:D$84,$AR$20)&lt;1),$AR$20,IF(AND(D$46=2,$AS$20&gt;0,COUNTIF(D$63:D$84,$AS$20)&lt;1),$AS$20,IF(AND(D$46=3,$AT$20&gt;0,COUNTIF(D$63:D$84,$AT$20)&lt;1),$AT$20,IF(AND(D$46=4,$AU$20&gt;0,COUNTIF(D$63:D$84,$AU$20)&lt;1),$AU$20,IF(AND(D$46=5,$AV$20&gt;0,COUNTIF(D$63:D$84,$AV$20)&lt;1),$AV$20,IF(AND(D$46=6,$AW$20&gt;0,COUNTIF(D$63:D$84,$AW$20)&lt;1),$AW$20,""))))))</f>
        <v/>
      </c>
      <c r="E54" s="28" t="str">
        <f t="shared" si="46"/>
        <v/>
      </c>
      <c r="F54" s="28" t="str">
        <f t="shared" si="46"/>
        <v/>
      </c>
      <c r="G54" s="28" t="str">
        <f t="shared" si="46"/>
        <v/>
      </c>
      <c r="H54" s="16" t="str">
        <f t="shared" si="46"/>
        <v/>
      </c>
      <c r="I54" s="28" t="str">
        <f t="shared" si="46"/>
        <v/>
      </c>
      <c r="J54" s="28" t="str">
        <f t="shared" si="46"/>
        <v/>
      </c>
      <c r="K54" s="28" t="str">
        <f t="shared" si="46"/>
        <v/>
      </c>
      <c r="L54" s="28" t="str">
        <f t="shared" si="46"/>
        <v/>
      </c>
      <c r="M54" s="28" t="str">
        <f t="shared" si="46"/>
        <v/>
      </c>
      <c r="N54" s="28" t="str">
        <f t="shared" si="46"/>
        <v/>
      </c>
      <c r="O54" s="28" t="str">
        <f t="shared" si="46"/>
        <v/>
      </c>
      <c r="P54" s="28" t="str">
        <f t="shared" si="46"/>
        <v/>
      </c>
      <c r="Q54" s="17" t="str">
        <f t="shared" si="46"/>
        <v/>
      </c>
      <c r="R54" s="16" t="str">
        <f t="shared" si="46"/>
        <v/>
      </c>
      <c r="S54" s="28" t="str">
        <f t="shared" si="46"/>
        <v/>
      </c>
      <c r="T54" s="28" t="str">
        <f t="shared" si="46"/>
        <v/>
      </c>
      <c r="U54" s="28" t="str">
        <f t="shared" si="46"/>
        <v/>
      </c>
      <c r="V54" s="28" t="str">
        <f t="shared" si="46"/>
        <v/>
      </c>
      <c r="W54" s="28" t="str">
        <f t="shared" si="46"/>
        <v/>
      </c>
      <c r="X54" s="28" t="str">
        <f t="shared" si="46"/>
        <v/>
      </c>
      <c r="Y54" s="28" t="str">
        <f t="shared" si="46"/>
        <v/>
      </c>
      <c r="Z54" s="30" t="str">
        <f t="shared" si="46"/>
        <v/>
      </c>
      <c r="AA54" s="28" t="str">
        <f t="shared" si="46"/>
        <v/>
      </c>
      <c r="AB54" s="28" t="str">
        <f t="shared" si="46"/>
        <v/>
      </c>
      <c r="AC54" s="28" t="str">
        <f t="shared" si="46"/>
        <v/>
      </c>
      <c r="AD54" s="28" t="str">
        <f t="shared" si="46"/>
        <v/>
      </c>
      <c r="AE54" s="28" t="str">
        <f t="shared" si="46"/>
        <v/>
      </c>
      <c r="AF54" s="30" t="str">
        <f t="shared" si="46"/>
        <v/>
      </c>
      <c r="AG54" s="31" t="str">
        <f t="shared" si="46"/>
        <v/>
      </c>
      <c r="AZ54" s="214"/>
      <c r="BA54" s="166"/>
      <c r="BB54" s="166"/>
      <c r="BC54" s="216"/>
    </row>
    <row r="55" spans="2:55" ht="12.95" customHeight="1">
      <c r="B55" s="154"/>
      <c r="C55" s="157"/>
      <c r="D55" s="27" t="str">
        <f t="shared" ref="D55:AG55" si="47">IF(AND(D$46=1,$AR$21&gt;0,COUNTIF(D$63:D$84,$AR$21)&lt;1),$AR$21,IF(AND(D$46=2,$AS$21&gt;0,COUNTIF(D$63:D$84,$AS$21)&lt;1),$AS$21,IF(AND(D$46=3,$AT$21&gt;0,COUNTIF(D$63:D$84,$AT$21)&lt;1),$AT$21,IF(AND(D$46=4,$AU$21&gt;0,COUNTIF(D$63:D$84,$AU$21)&lt;1),$AU$21,IF(AND(D$46=5,$AV$21&gt;0,COUNTIF(D$63:D$84,$AV$21)&lt;1),$AV$21,IF(AND(D$46=6,$AW$21&gt;0,COUNTIF(D$63:D$84,$AW$21)&lt;1),$AW$21,""))))))</f>
        <v/>
      </c>
      <c r="E55" s="27" t="str">
        <f t="shared" si="47"/>
        <v/>
      </c>
      <c r="F55" s="27" t="str">
        <f t="shared" si="47"/>
        <v/>
      </c>
      <c r="G55" s="27" t="str">
        <f t="shared" si="47"/>
        <v/>
      </c>
      <c r="H55" s="32" t="str">
        <f t="shared" si="47"/>
        <v/>
      </c>
      <c r="I55" s="27" t="str">
        <f t="shared" si="47"/>
        <v/>
      </c>
      <c r="J55" s="27" t="str">
        <f t="shared" si="47"/>
        <v/>
      </c>
      <c r="K55" s="33" t="str">
        <f t="shared" si="47"/>
        <v/>
      </c>
      <c r="L55" s="27" t="str">
        <f t="shared" si="47"/>
        <v/>
      </c>
      <c r="M55" s="33" t="str">
        <f t="shared" si="47"/>
        <v/>
      </c>
      <c r="N55" s="27" t="str">
        <f t="shared" si="47"/>
        <v/>
      </c>
      <c r="O55" s="27" t="str">
        <f t="shared" si="47"/>
        <v/>
      </c>
      <c r="P55" s="27" t="str">
        <f t="shared" si="47"/>
        <v/>
      </c>
      <c r="Q55" s="27" t="str">
        <f t="shared" si="47"/>
        <v/>
      </c>
      <c r="R55" s="32" t="str">
        <f t="shared" si="47"/>
        <v/>
      </c>
      <c r="S55" s="27" t="str">
        <f t="shared" si="47"/>
        <v/>
      </c>
      <c r="T55" s="27" t="str">
        <f t="shared" si="47"/>
        <v/>
      </c>
      <c r="U55" s="33" t="str">
        <f t="shared" si="47"/>
        <v/>
      </c>
      <c r="V55" s="27" t="str">
        <f t="shared" si="47"/>
        <v/>
      </c>
      <c r="W55" s="33" t="str">
        <f t="shared" si="47"/>
        <v/>
      </c>
      <c r="X55" s="27" t="str">
        <f t="shared" si="47"/>
        <v/>
      </c>
      <c r="Y55" s="27" t="str">
        <f t="shared" si="47"/>
        <v/>
      </c>
      <c r="Z55" s="27" t="str">
        <f t="shared" si="47"/>
        <v/>
      </c>
      <c r="AA55" s="32" t="str">
        <f t="shared" si="47"/>
        <v/>
      </c>
      <c r="AB55" s="32" t="str">
        <f t="shared" si="47"/>
        <v/>
      </c>
      <c r="AC55" s="27" t="str">
        <f t="shared" si="47"/>
        <v/>
      </c>
      <c r="AD55" s="27" t="str">
        <f t="shared" si="47"/>
        <v/>
      </c>
      <c r="AE55" s="33" t="str">
        <f t="shared" si="47"/>
        <v/>
      </c>
      <c r="AF55" s="33" t="str">
        <f t="shared" si="47"/>
        <v/>
      </c>
      <c r="AG55" s="34" t="str">
        <f t="shared" si="47"/>
        <v/>
      </c>
      <c r="AZ55" s="213"/>
      <c r="BA55" s="165"/>
      <c r="BB55" s="165"/>
      <c r="BC55" s="215"/>
    </row>
    <row r="56" spans="2:55" ht="12.95" customHeight="1">
      <c r="B56" s="154"/>
      <c r="C56" s="156"/>
      <c r="D56" s="25" t="str">
        <f t="shared" ref="D56:AG56" si="48">IF(AND(D$46=1,$AR$22&gt;0,COUNTIF(D$63:D$84,$AR$22)&lt;1),$AR$22,IF(AND(D$46=2,$AS$22&gt;0,COUNTIF(D$63:D$84,$AS$22)&lt;1),$AS$22,IF(AND(D$46=3,$AT$22&gt;0,COUNTIF(D$63:D$84,$AT$22)&lt;1),$AT$22,IF(AND(D$46=4,$AU$22&gt;0,COUNTIF(D$63:D$84,$AU$22)&lt;1),$AU$22,IF(AND(D$46=5,$AV$22&gt;0,COUNTIF(D$63:D$84,$AV$22)&lt;1),$AV$22,IF(AND(D$46=6,$AW$22&gt;0,COUNTIF(D$63:D$84,$AW$22)&lt;1),$AW$22,""))))))</f>
        <v/>
      </c>
      <c r="E56" s="25" t="str">
        <f t="shared" si="48"/>
        <v/>
      </c>
      <c r="F56" s="25" t="str">
        <f t="shared" si="48"/>
        <v/>
      </c>
      <c r="G56" s="25" t="str">
        <f t="shared" si="48"/>
        <v/>
      </c>
      <c r="H56" s="16" t="str">
        <f t="shared" si="48"/>
        <v/>
      </c>
      <c r="I56" s="25" t="str">
        <f t="shared" si="48"/>
        <v/>
      </c>
      <c r="J56" s="25" t="str">
        <f t="shared" si="48"/>
        <v/>
      </c>
      <c r="K56" s="35" t="str">
        <f t="shared" si="48"/>
        <v/>
      </c>
      <c r="L56" s="25" t="str">
        <f t="shared" si="48"/>
        <v/>
      </c>
      <c r="M56" s="35" t="str">
        <f t="shared" si="48"/>
        <v/>
      </c>
      <c r="N56" s="25" t="str">
        <f t="shared" si="48"/>
        <v/>
      </c>
      <c r="O56" s="25" t="str">
        <f t="shared" si="48"/>
        <v/>
      </c>
      <c r="P56" s="25" t="str">
        <f t="shared" si="48"/>
        <v/>
      </c>
      <c r="Q56" s="16" t="str">
        <f t="shared" si="48"/>
        <v/>
      </c>
      <c r="R56" s="16" t="str">
        <f t="shared" si="48"/>
        <v/>
      </c>
      <c r="S56" s="25" t="str">
        <f t="shared" si="48"/>
        <v/>
      </c>
      <c r="T56" s="25" t="str">
        <f t="shared" si="48"/>
        <v/>
      </c>
      <c r="U56" s="35" t="str">
        <f t="shared" si="48"/>
        <v/>
      </c>
      <c r="V56" s="25" t="str">
        <f t="shared" si="48"/>
        <v/>
      </c>
      <c r="W56" s="35" t="str">
        <f t="shared" si="48"/>
        <v/>
      </c>
      <c r="X56" s="25" t="str">
        <f t="shared" si="48"/>
        <v/>
      </c>
      <c r="Y56" s="25" t="str">
        <f t="shared" si="48"/>
        <v/>
      </c>
      <c r="Z56" s="35" t="str">
        <f t="shared" si="48"/>
        <v/>
      </c>
      <c r="AA56" s="17" t="str">
        <f t="shared" si="48"/>
        <v/>
      </c>
      <c r="AB56" s="16" t="str">
        <f t="shared" si="48"/>
        <v/>
      </c>
      <c r="AC56" s="25" t="str">
        <f t="shared" si="48"/>
        <v/>
      </c>
      <c r="AD56" s="25" t="str">
        <f t="shared" si="48"/>
        <v/>
      </c>
      <c r="AE56" s="35" t="str">
        <f t="shared" si="48"/>
        <v/>
      </c>
      <c r="AF56" s="35" t="str">
        <f t="shared" si="48"/>
        <v/>
      </c>
      <c r="AG56" s="26" t="str">
        <f t="shared" si="48"/>
        <v/>
      </c>
      <c r="AZ56" s="214"/>
      <c r="BA56" s="166"/>
      <c r="BB56" s="166"/>
      <c r="BC56" s="216"/>
    </row>
    <row r="57" spans="2:55" ht="12.95" customHeight="1">
      <c r="B57" s="154"/>
      <c r="C57" s="157" t="s">
        <v>0</v>
      </c>
      <c r="D57" s="17" t="str">
        <f t="shared" ref="D57:AG57" si="49">IF(AND(D$46=1,$AR$23&gt;0,COUNTIF(D$63:D$84,$AR$23)&lt;1),$AR$23,IF(AND(D$46=2,$AS$23&gt;0,COUNTIF(D$63:D$84,$AS$23)&lt;1),$AS$23,IF(AND(D$46=3,$AT$23&gt;0,COUNTIF(D$63:D$84,$AT$23)&lt;1),$AT$23,IF(AND(D$46=4,$AU$23&gt;0,COUNTIF(D$63:D$84,$AU$23)&lt;1),$AU$23,IF(AND(D$46=5,$AV$23&gt;0,COUNTIF(D$63:D$84,$AV$23)&lt;1),$AV$23,IF(AND(D$46=6,$AW$23&gt;0,COUNTIF(D$63:D$84,$AW$23)&lt;1),$AW$23,""))))))</f>
        <v/>
      </c>
      <c r="E57" s="17" t="str">
        <f t="shared" si="49"/>
        <v/>
      </c>
      <c r="F57" s="17" t="str">
        <f t="shared" si="49"/>
        <v/>
      </c>
      <c r="G57" s="17" t="str">
        <f t="shared" si="49"/>
        <v/>
      </c>
      <c r="H57" s="36" t="str">
        <f t="shared" si="49"/>
        <v/>
      </c>
      <c r="I57" s="16" t="str">
        <f t="shared" si="49"/>
        <v/>
      </c>
      <c r="J57" s="17" t="str">
        <f t="shared" si="49"/>
        <v/>
      </c>
      <c r="K57" s="18" t="str">
        <f t="shared" si="49"/>
        <v/>
      </c>
      <c r="L57" s="17" t="str">
        <f t="shared" si="49"/>
        <v/>
      </c>
      <c r="M57" s="18" t="str">
        <f t="shared" si="49"/>
        <v/>
      </c>
      <c r="N57" s="17" t="str">
        <f t="shared" si="49"/>
        <v/>
      </c>
      <c r="O57" s="17" t="str">
        <f t="shared" si="49"/>
        <v/>
      </c>
      <c r="P57" s="17" t="str">
        <f t="shared" si="49"/>
        <v/>
      </c>
      <c r="Q57" s="36" t="str">
        <f t="shared" si="49"/>
        <v/>
      </c>
      <c r="R57" s="36" t="str">
        <f t="shared" si="49"/>
        <v/>
      </c>
      <c r="S57" s="16" t="str">
        <f t="shared" si="49"/>
        <v/>
      </c>
      <c r="T57" s="17" t="str">
        <f t="shared" si="49"/>
        <v/>
      </c>
      <c r="U57" s="18" t="str">
        <f t="shared" si="49"/>
        <v/>
      </c>
      <c r="V57" s="17" t="str">
        <f t="shared" si="49"/>
        <v/>
      </c>
      <c r="W57" s="18" t="str">
        <f t="shared" si="49"/>
        <v/>
      </c>
      <c r="X57" s="17" t="str">
        <f t="shared" si="49"/>
        <v/>
      </c>
      <c r="Y57" s="17" t="str">
        <f t="shared" si="49"/>
        <v/>
      </c>
      <c r="Z57" s="18" t="str">
        <f t="shared" si="49"/>
        <v/>
      </c>
      <c r="AA57" s="37" t="str">
        <f t="shared" si="49"/>
        <v/>
      </c>
      <c r="AB57" s="23" t="str">
        <f t="shared" si="49"/>
        <v/>
      </c>
      <c r="AC57" s="16" t="str">
        <f t="shared" si="49"/>
        <v/>
      </c>
      <c r="AD57" s="17" t="str">
        <f t="shared" si="49"/>
        <v/>
      </c>
      <c r="AE57" s="18" t="str">
        <f t="shared" si="49"/>
        <v/>
      </c>
      <c r="AF57" s="18" t="str">
        <f t="shared" si="49"/>
        <v/>
      </c>
      <c r="AG57" s="22" t="str">
        <f t="shared" si="49"/>
        <v/>
      </c>
      <c r="AZ57" s="213"/>
      <c r="BA57" s="165"/>
      <c r="BB57" s="165"/>
      <c r="BC57" s="215"/>
    </row>
    <row r="58" spans="2:55" ht="12.95" customHeight="1">
      <c r="B58" s="154"/>
      <c r="C58" s="157"/>
      <c r="D58" s="28" t="str">
        <f t="shared" ref="D58:AG58" si="50">IF(AND(D$46=1,$AR$24&gt;0,COUNTIF(D$63:D$84,$AR$24)&lt;1),$AR$24,IF(AND(D$46=2,$AS$24&gt;0,COUNTIF(D$63:D$84,$AS$24)&lt;1),$AS$24,IF(AND(D$46=3,$AT$24&gt;0,COUNTIF(D$63:D$84,$AT$24)&lt;1),$AT$24,IF(AND(D$46=4,$AU$24&gt;0,COUNTIF(D$63:D$84,$AU$24)&lt;1),$AU$24,IF(AND(D$46=5,$AV$24&gt;0,COUNTIF(D$63:D$84,$AV$24)&lt;1),$AV$24,IF(AND(D$46=6,$AW$24&gt;0,COUNTIF(D$63:D$84,$AW$24)&lt;1),$AW$24,""))))))</f>
        <v/>
      </c>
      <c r="E58" s="28" t="str">
        <f t="shared" si="50"/>
        <v/>
      </c>
      <c r="F58" s="28" t="str">
        <f t="shared" si="50"/>
        <v/>
      </c>
      <c r="G58" s="28" t="str">
        <f t="shared" si="50"/>
        <v/>
      </c>
      <c r="H58" s="29" t="str">
        <f t="shared" si="50"/>
        <v/>
      </c>
      <c r="I58" s="29" t="str">
        <f t="shared" si="50"/>
        <v/>
      </c>
      <c r="J58" s="28" t="str">
        <f t="shared" si="50"/>
        <v/>
      </c>
      <c r="K58" s="28" t="str">
        <f t="shared" si="50"/>
        <v/>
      </c>
      <c r="L58" s="28" t="str">
        <f t="shared" si="50"/>
        <v/>
      </c>
      <c r="M58" s="28" t="str">
        <f t="shared" si="50"/>
        <v/>
      </c>
      <c r="N58" s="28" t="str">
        <f t="shared" si="50"/>
        <v/>
      </c>
      <c r="O58" s="28" t="str">
        <f t="shared" si="50"/>
        <v/>
      </c>
      <c r="P58" s="28" t="str">
        <f t="shared" si="50"/>
        <v/>
      </c>
      <c r="Q58" s="29" t="str">
        <f t="shared" si="50"/>
        <v/>
      </c>
      <c r="R58" s="29" t="str">
        <f t="shared" si="50"/>
        <v/>
      </c>
      <c r="S58" s="29" t="str">
        <f t="shared" si="50"/>
        <v/>
      </c>
      <c r="T58" s="28" t="str">
        <f t="shared" si="50"/>
        <v/>
      </c>
      <c r="U58" s="28" t="str">
        <f t="shared" si="50"/>
        <v/>
      </c>
      <c r="V58" s="28" t="str">
        <f t="shared" si="50"/>
        <v/>
      </c>
      <c r="W58" s="28" t="str">
        <f t="shared" si="50"/>
        <v/>
      </c>
      <c r="X58" s="28" t="str">
        <f t="shared" si="50"/>
        <v/>
      </c>
      <c r="Y58" s="28" t="str">
        <f t="shared" si="50"/>
        <v/>
      </c>
      <c r="Z58" s="30" t="str">
        <f t="shared" si="50"/>
        <v/>
      </c>
      <c r="AA58" s="30" t="str">
        <f t="shared" si="50"/>
        <v/>
      </c>
      <c r="AB58" s="30" t="str">
        <f t="shared" si="50"/>
        <v/>
      </c>
      <c r="AC58" s="28" t="str">
        <f t="shared" si="50"/>
        <v/>
      </c>
      <c r="AD58" s="28" t="str">
        <f t="shared" si="50"/>
        <v/>
      </c>
      <c r="AE58" s="28" t="str">
        <f t="shared" si="50"/>
        <v/>
      </c>
      <c r="AF58" s="30" t="str">
        <f t="shared" si="50"/>
        <v/>
      </c>
      <c r="AG58" s="31" t="str">
        <f t="shared" si="50"/>
        <v/>
      </c>
      <c r="AZ58" s="214"/>
      <c r="BA58" s="166"/>
      <c r="BB58" s="166"/>
      <c r="BC58" s="216"/>
    </row>
    <row r="59" spans="2:55" ht="12.95" customHeight="1">
      <c r="B59" s="154"/>
      <c r="C59" s="157"/>
      <c r="D59" s="17" t="str">
        <f t="shared" ref="D59:AG59" si="51">IF(AND(D$46=1,$AR$27&gt;0,COUNTIF(D$63:D$84,$AR$27)&lt;1),$AR$27,IF(AND(D$46=2,$AS$27&gt;0,COUNTIF(D$63:D$84,$AS$27)&lt;1),$AS$27,IF(AND(D$46=3,$AT$27&gt;0,COUNTIF(D$63:D$84,$AT$27)&lt;1),$AT$27,IF(AND(D$46=4,$AU$27&gt;0,COUNTIF(D$63:D$84,$AU$27)&lt;1),$AU$27,IF(AND(D$46=5,$AV$27&gt;0,COUNTIF(D$63:D$84,$AV$27)&lt;1),$AV$27,IF(AND(D$46=6,$AW$27&gt;0,COUNTIF(D$63:D$84,$AW$27)&lt;1),$AW$27,""))))))</f>
        <v/>
      </c>
      <c r="E59" s="17" t="str">
        <f t="shared" si="51"/>
        <v/>
      </c>
      <c r="F59" s="17" t="str">
        <f t="shared" si="51"/>
        <v/>
      </c>
      <c r="G59" s="17" t="str">
        <f t="shared" si="51"/>
        <v/>
      </c>
      <c r="H59" s="16" t="str">
        <f t="shared" si="51"/>
        <v/>
      </c>
      <c r="I59" s="16" t="str">
        <f t="shared" si="51"/>
        <v/>
      </c>
      <c r="J59" s="17" t="str">
        <f t="shared" si="51"/>
        <v/>
      </c>
      <c r="K59" s="18" t="str">
        <f t="shared" si="51"/>
        <v/>
      </c>
      <c r="L59" s="17" t="str">
        <f t="shared" si="51"/>
        <v/>
      </c>
      <c r="M59" s="18" t="str">
        <f t="shared" si="51"/>
        <v/>
      </c>
      <c r="N59" s="17" t="str">
        <f t="shared" si="51"/>
        <v/>
      </c>
      <c r="O59" s="17" t="str">
        <f t="shared" si="51"/>
        <v/>
      </c>
      <c r="P59" s="27" t="str">
        <f t="shared" si="51"/>
        <v/>
      </c>
      <c r="Q59" s="16" t="str">
        <f t="shared" si="51"/>
        <v/>
      </c>
      <c r="R59" s="16" t="str">
        <f t="shared" si="51"/>
        <v/>
      </c>
      <c r="S59" s="16" t="str">
        <f t="shared" si="51"/>
        <v/>
      </c>
      <c r="T59" s="17" t="str">
        <f t="shared" si="51"/>
        <v/>
      </c>
      <c r="U59" s="18" t="str">
        <f t="shared" si="51"/>
        <v/>
      </c>
      <c r="V59" s="17" t="str">
        <f t="shared" si="51"/>
        <v/>
      </c>
      <c r="W59" s="18" t="str">
        <f t="shared" si="51"/>
        <v/>
      </c>
      <c r="X59" s="17" t="str">
        <f t="shared" si="51"/>
        <v/>
      </c>
      <c r="Y59" s="17" t="str">
        <f t="shared" si="51"/>
        <v/>
      </c>
      <c r="Z59" s="27" t="str">
        <f t="shared" si="51"/>
        <v/>
      </c>
      <c r="AA59" s="16" t="str">
        <f t="shared" si="51"/>
        <v/>
      </c>
      <c r="AB59" s="16" t="str">
        <f t="shared" si="51"/>
        <v/>
      </c>
      <c r="AC59" s="17" t="str">
        <f t="shared" si="51"/>
        <v/>
      </c>
      <c r="AD59" s="17" t="str">
        <f t="shared" si="51"/>
        <v/>
      </c>
      <c r="AE59" s="18" t="str">
        <f t="shared" si="51"/>
        <v/>
      </c>
      <c r="AF59" s="18" t="str">
        <f t="shared" si="51"/>
        <v/>
      </c>
      <c r="AG59" s="22" t="str">
        <f t="shared" si="51"/>
        <v/>
      </c>
      <c r="AZ59" s="213"/>
      <c r="BA59" s="165"/>
      <c r="BB59" s="165"/>
      <c r="BC59" s="215"/>
    </row>
    <row r="60" spans="2:55" ht="12.95" customHeight="1">
      <c r="B60" s="154"/>
      <c r="C60" s="157"/>
      <c r="D60" s="28" t="str">
        <f t="shared" ref="D60:AG60" si="52">IF(AND(D$46=1,$AR$28&gt;0,COUNTIF(D$63:D$84,$AR$28)&lt;1),$AR$28,IF(AND(D$46=2,$AS$28&gt;0,COUNTIF(D$63:D$84,$AS$28)&lt;1),$AS$28,IF(AND(D$46=3,$AT$25&gt;0,COUNTIF(D$63:D$84,$AT$25)&lt;1),$AT$25,IF(AND(D$46=4,$AU$28&gt;0,COUNTIF(D$63:D$84,$AU$28)&lt;1),$AU$28,IF(AND(D$46=5,$AV$28&gt;0,COUNTIF(D$63:D$84,$AV$28)&lt;1),$AV$28,IF(AND(D$46=6,$AW$28&gt;0,COUNTIF(D$63:D$84,$AW$28)&lt;1),$AW$28,""))))))</f>
        <v/>
      </c>
      <c r="E60" s="28" t="str">
        <f t="shared" si="52"/>
        <v/>
      </c>
      <c r="F60" s="28" t="str">
        <f t="shared" si="52"/>
        <v/>
      </c>
      <c r="G60" s="28" t="str">
        <f t="shared" si="52"/>
        <v/>
      </c>
      <c r="H60" s="29" t="str">
        <f t="shared" si="52"/>
        <v/>
      </c>
      <c r="I60" s="29" t="str">
        <f t="shared" si="52"/>
        <v/>
      </c>
      <c r="J60" s="28" t="str">
        <f t="shared" si="52"/>
        <v/>
      </c>
      <c r="K60" s="28" t="str">
        <f t="shared" si="52"/>
        <v/>
      </c>
      <c r="L60" s="28" t="str">
        <f t="shared" si="52"/>
        <v/>
      </c>
      <c r="M60" s="28" t="str">
        <f t="shared" si="52"/>
        <v/>
      </c>
      <c r="N60" s="28" t="str">
        <f t="shared" si="52"/>
        <v/>
      </c>
      <c r="O60" s="28" t="str">
        <f t="shared" si="52"/>
        <v/>
      </c>
      <c r="P60" s="28" t="str">
        <f t="shared" si="52"/>
        <v/>
      </c>
      <c r="Q60" s="29" t="str">
        <f t="shared" si="52"/>
        <v/>
      </c>
      <c r="R60" s="29" t="str">
        <f t="shared" si="52"/>
        <v/>
      </c>
      <c r="S60" s="29" t="str">
        <f t="shared" si="52"/>
        <v/>
      </c>
      <c r="T60" s="28" t="str">
        <f t="shared" si="52"/>
        <v/>
      </c>
      <c r="U60" s="28" t="str">
        <f t="shared" si="52"/>
        <v/>
      </c>
      <c r="V60" s="28" t="str">
        <f t="shared" si="52"/>
        <v/>
      </c>
      <c r="W60" s="28" t="str">
        <f t="shared" si="52"/>
        <v/>
      </c>
      <c r="X60" s="28" t="str">
        <f t="shared" si="52"/>
        <v/>
      </c>
      <c r="Y60" s="28" t="str">
        <f t="shared" si="52"/>
        <v/>
      </c>
      <c r="Z60" s="30" t="str">
        <f t="shared" si="52"/>
        <v/>
      </c>
      <c r="AA60" s="30" t="str">
        <f t="shared" si="52"/>
        <v/>
      </c>
      <c r="AB60" s="30" t="str">
        <f t="shared" si="52"/>
        <v/>
      </c>
      <c r="AC60" s="28" t="str">
        <f t="shared" si="52"/>
        <v/>
      </c>
      <c r="AD60" s="28" t="str">
        <f t="shared" si="52"/>
        <v/>
      </c>
      <c r="AE60" s="28" t="str">
        <f t="shared" si="52"/>
        <v/>
      </c>
      <c r="AF60" s="30" t="str">
        <f t="shared" si="52"/>
        <v/>
      </c>
      <c r="AG60" s="31" t="str">
        <f t="shared" si="52"/>
        <v/>
      </c>
      <c r="AZ60" s="214"/>
      <c r="BA60" s="166"/>
      <c r="BB60" s="166"/>
      <c r="BC60" s="216"/>
    </row>
    <row r="61" spans="2:55" ht="12.95" customHeight="1">
      <c r="B61" s="154"/>
      <c r="C61" s="157"/>
      <c r="D61" s="27" t="str">
        <f t="shared" ref="D61:AG61" si="53">IF(AND(D$46=1,$AR$29&gt;0,COUNTIF(D$63:D$84,$AR$29)&lt;1),$AR$29,IF(AND(D$46=2,$AS$29&gt;0,COUNTIF(D$63:D$84,$AS$29)&lt;1),$AS$29,IF(AND(D$46=3,$AT$29&gt;0,COUNTIF(D$63:D$84,$AT$29)&lt;1),$AT$29,IF(AND(D$46=4,$AU$29&gt;0,COUNTIF(D$63:D$84,$AU$29)&lt;1),$AU$29,IF(AND(D$46=5,$AV$29&gt;0,COUNTIF(D$63:D$84,$AV$29)&lt;1),$AV$29,IF(AND(D$46=6,$AW$29&gt;0,COUNTIF(D$63:D$84,$AW$29)&lt;1),$AW$29,""))))))</f>
        <v/>
      </c>
      <c r="E61" s="27" t="str">
        <f t="shared" si="53"/>
        <v/>
      </c>
      <c r="F61" s="27" t="str">
        <f t="shared" si="53"/>
        <v/>
      </c>
      <c r="G61" s="27" t="str">
        <f t="shared" si="53"/>
        <v/>
      </c>
      <c r="H61" s="32" t="str">
        <f t="shared" si="53"/>
        <v/>
      </c>
      <c r="I61" s="32" t="str">
        <f t="shared" si="53"/>
        <v/>
      </c>
      <c r="J61" s="27" t="str">
        <f t="shared" si="53"/>
        <v/>
      </c>
      <c r="K61" s="17" t="str">
        <f t="shared" si="53"/>
        <v/>
      </c>
      <c r="L61" s="18" t="str">
        <f t="shared" si="53"/>
        <v/>
      </c>
      <c r="M61" s="33" t="str">
        <f t="shared" si="53"/>
        <v/>
      </c>
      <c r="N61" s="27" t="str">
        <f t="shared" si="53"/>
        <v/>
      </c>
      <c r="O61" s="32" t="str">
        <f t="shared" si="53"/>
        <v/>
      </c>
      <c r="P61" s="27" t="str">
        <f t="shared" si="53"/>
        <v/>
      </c>
      <c r="Q61" s="32" t="str">
        <f t="shared" si="53"/>
        <v/>
      </c>
      <c r="R61" s="32" t="str">
        <f t="shared" si="53"/>
        <v/>
      </c>
      <c r="S61" s="32" t="str">
        <f t="shared" si="53"/>
        <v/>
      </c>
      <c r="T61" s="27" t="str">
        <f t="shared" si="53"/>
        <v/>
      </c>
      <c r="U61" s="17" t="str">
        <f t="shared" si="53"/>
        <v/>
      </c>
      <c r="V61" s="18" t="str">
        <f t="shared" si="53"/>
        <v/>
      </c>
      <c r="W61" s="33" t="str">
        <f t="shared" si="53"/>
        <v/>
      </c>
      <c r="X61" s="27" t="str">
        <f t="shared" si="53"/>
        <v/>
      </c>
      <c r="Y61" s="32" t="str">
        <f t="shared" si="53"/>
        <v/>
      </c>
      <c r="Z61" s="33" t="str">
        <f t="shared" si="53"/>
        <v/>
      </c>
      <c r="AA61" s="33" t="str">
        <f t="shared" si="53"/>
        <v/>
      </c>
      <c r="AB61" s="33" t="str">
        <f t="shared" si="53"/>
        <v/>
      </c>
      <c r="AC61" s="27" t="str">
        <f t="shared" si="53"/>
        <v/>
      </c>
      <c r="AD61" s="27" t="str">
        <f t="shared" si="53"/>
        <v/>
      </c>
      <c r="AE61" s="17" t="str">
        <f t="shared" si="53"/>
        <v/>
      </c>
      <c r="AF61" s="18" t="str">
        <f t="shared" si="53"/>
        <v/>
      </c>
      <c r="AG61" s="34" t="str">
        <f t="shared" si="53"/>
        <v/>
      </c>
      <c r="AZ61" s="213"/>
      <c r="BA61" s="165"/>
      <c r="BB61" s="165"/>
      <c r="BC61" s="215"/>
    </row>
    <row r="62" spans="2:55" ht="12.95" customHeight="1" thickBot="1">
      <c r="B62" s="152"/>
      <c r="C62" s="158"/>
      <c r="D62" s="38" t="str">
        <f t="shared" ref="D62:AG62" si="54">IF(AND(D$46=1,$AR$30&gt;0,COUNTIF(D$63:D$84,$AR$30)&lt;1),$AR$30,IF(AND(D$46=2,$AS$30&gt;0,COUNTIF(D$63:D$84,$AS$30)&lt;1),$AS$30,IF(AND(D$46=3,$AT$30&gt;0,COUNTIF(D$63:D$84,$AT$30)&lt;1),$AT$30,IF(AND(D$46=4,$AU$30&gt;0,COUNTIF(D$63:D$84,$AU$30)&lt;1),$AU$30,IF(AND(D$46=5,$AV$30&gt;0,COUNTIF(D$63:D$84,$AV$30)&lt;1),$AV$30,IF(AND(D$46=6,$AW$30&gt;0,COUNTIF(D$63:D$84,$AW$30)&lt;1),$AW$30,""))))))</f>
        <v/>
      </c>
      <c r="E62" s="38" t="str">
        <f t="shared" si="54"/>
        <v/>
      </c>
      <c r="F62" s="38" t="str">
        <f t="shared" si="54"/>
        <v/>
      </c>
      <c r="G62" s="38" t="str">
        <f t="shared" si="54"/>
        <v/>
      </c>
      <c r="H62" s="39" t="str">
        <f t="shared" si="54"/>
        <v/>
      </c>
      <c r="I62" s="39" t="str">
        <f t="shared" si="54"/>
        <v/>
      </c>
      <c r="J62" s="38" t="str">
        <f t="shared" si="54"/>
        <v/>
      </c>
      <c r="K62" s="40" t="str">
        <f t="shared" si="54"/>
        <v/>
      </c>
      <c r="L62" s="38" t="str">
        <f t="shared" si="54"/>
        <v/>
      </c>
      <c r="M62" s="40" t="str">
        <f t="shared" si="54"/>
        <v/>
      </c>
      <c r="N62" s="38" t="str">
        <f t="shared" si="54"/>
        <v/>
      </c>
      <c r="O62" s="38" t="str">
        <f t="shared" si="54"/>
        <v/>
      </c>
      <c r="P62" s="38" t="str">
        <f t="shared" si="54"/>
        <v/>
      </c>
      <c r="Q62" s="39" t="str">
        <f t="shared" si="54"/>
        <v/>
      </c>
      <c r="R62" s="39" t="str">
        <f t="shared" si="54"/>
        <v/>
      </c>
      <c r="S62" s="39" t="str">
        <f t="shared" si="54"/>
        <v/>
      </c>
      <c r="T62" s="38" t="str">
        <f t="shared" si="54"/>
        <v/>
      </c>
      <c r="U62" s="40" t="str">
        <f t="shared" si="54"/>
        <v/>
      </c>
      <c r="V62" s="38" t="str">
        <f t="shared" si="54"/>
        <v/>
      </c>
      <c r="W62" s="40" t="str">
        <f t="shared" si="54"/>
        <v/>
      </c>
      <c r="X62" s="38" t="str">
        <f t="shared" si="54"/>
        <v/>
      </c>
      <c r="Y62" s="38" t="str">
        <f t="shared" si="54"/>
        <v/>
      </c>
      <c r="Z62" s="40" t="str">
        <f t="shared" si="54"/>
        <v/>
      </c>
      <c r="AA62" s="40" t="str">
        <f t="shared" si="54"/>
        <v/>
      </c>
      <c r="AB62" s="40" t="str">
        <f t="shared" si="54"/>
        <v/>
      </c>
      <c r="AC62" s="38" t="str">
        <f t="shared" si="54"/>
        <v/>
      </c>
      <c r="AD62" s="38" t="str">
        <f t="shared" si="54"/>
        <v/>
      </c>
      <c r="AE62" s="40" t="str">
        <f t="shared" si="54"/>
        <v/>
      </c>
      <c r="AF62" s="40" t="str">
        <f t="shared" si="54"/>
        <v/>
      </c>
      <c r="AG62" s="41" t="str">
        <f t="shared" si="54"/>
        <v/>
      </c>
      <c r="AZ62" s="214"/>
      <c r="BA62" s="166"/>
      <c r="BB62" s="166"/>
      <c r="BC62" s="216"/>
    </row>
    <row r="63" spans="2:55" ht="12.95" customHeight="1" thickTop="1">
      <c r="B63" s="167" t="s">
        <v>31</v>
      </c>
      <c r="C63" s="168"/>
      <c r="D63" s="25"/>
      <c r="E63" s="25"/>
      <c r="F63" s="25"/>
      <c r="G63" s="25"/>
      <c r="H63" s="42"/>
      <c r="I63" s="25"/>
      <c r="J63" s="25"/>
      <c r="K63" s="25"/>
      <c r="L63" s="42"/>
      <c r="M63" s="42"/>
      <c r="N63" s="25"/>
      <c r="O63" s="42"/>
      <c r="P63" s="25"/>
      <c r="Q63" s="25"/>
      <c r="R63" s="42"/>
      <c r="S63" s="42"/>
      <c r="T63" s="25"/>
      <c r="U63" s="25"/>
      <c r="V63" s="25"/>
      <c r="W63" s="25"/>
      <c r="X63" s="42"/>
      <c r="Y63" s="25"/>
      <c r="Z63" s="42"/>
      <c r="AA63" s="25"/>
      <c r="AB63" s="43"/>
      <c r="AC63" s="25"/>
      <c r="AD63" s="25"/>
      <c r="AE63" s="25"/>
      <c r="AF63" s="21"/>
      <c r="AG63" s="44"/>
      <c r="AZ63" s="213"/>
      <c r="BA63" s="165"/>
      <c r="BB63" s="165"/>
      <c r="BC63" s="215"/>
    </row>
    <row r="64" spans="2:55" ht="12.95" customHeight="1">
      <c r="B64" s="169"/>
      <c r="C64" s="170"/>
      <c r="D64" s="25"/>
      <c r="E64" s="25"/>
      <c r="F64" s="25"/>
      <c r="G64" s="25"/>
      <c r="H64" s="42"/>
      <c r="I64" s="25"/>
      <c r="J64" s="25"/>
      <c r="K64" s="45"/>
      <c r="L64" s="46"/>
      <c r="M64" s="46"/>
      <c r="N64" s="47"/>
      <c r="O64" s="48"/>
      <c r="P64" s="45"/>
      <c r="Q64" s="47"/>
      <c r="R64" s="48"/>
      <c r="S64" s="47"/>
      <c r="T64" s="47"/>
      <c r="U64" s="47"/>
      <c r="V64" s="47"/>
      <c r="W64" s="47"/>
      <c r="X64" s="47"/>
      <c r="Y64" s="47"/>
      <c r="Z64" s="47"/>
      <c r="AA64" s="46"/>
      <c r="AB64" s="46"/>
      <c r="AC64" s="46"/>
      <c r="AD64" s="46"/>
      <c r="AE64" s="47"/>
      <c r="AF64" s="25"/>
      <c r="AG64" s="26"/>
      <c r="AZ64" s="214"/>
      <c r="BA64" s="166"/>
      <c r="BB64" s="166"/>
      <c r="BC64" s="216"/>
    </row>
    <row r="65" spans="2:55" ht="12.95" customHeight="1">
      <c r="B65" s="169"/>
      <c r="C65" s="170"/>
      <c r="D65" s="25"/>
      <c r="E65" s="25"/>
      <c r="F65" s="25"/>
      <c r="G65" s="25"/>
      <c r="H65" s="42"/>
      <c r="I65" s="25"/>
      <c r="J65" s="25"/>
      <c r="K65" s="25"/>
      <c r="L65" s="25"/>
      <c r="M65" s="25"/>
      <c r="N65" s="25"/>
      <c r="O65" s="48"/>
      <c r="P65" s="45"/>
      <c r="Q65" s="47"/>
      <c r="R65" s="48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25"/>
      <c r="AG65" s="26"/>
      <c r="AZ65" s="213"/>
      <c r="BA65" s="165"/>
      <c r="BB65" s="165"/>
      <c r="BC65" s="215"/>
    </row>
    <row r="66" spans="2:55" ht="12.95" customHeight="1">
      <c r="B66" s="169"/>
      <c r="C66" s="170"/>
      <c r="D66" s="25"/>
      <c r="E66" s="25"/>
      <c r="F66" s="25"/>
      <c r="G66" s="25"/>
      <c r="H66" s="42"/>
      <c r="I66" s="25"/>
      <c r="J66" s="25"/>
      <c r="K66" s="45"/>
      <c r="L66" s="46"/>
      <c r="M66" s="46"/>
      <c r="N66" s="47"/>
      <c r="O66" s="48"/>
      <c r="P66" s="45"/>
      <c r="Q66" s="47"/>
      <c r="R66" s="48"/>
      <c r="S66" s="47"/>
      <c r="T66" s="47"/>
      <c r="U66" s="47"/>
      <c r="V66" s="47"/>
      <c r="W66" s="47"/>
      <c r="X66" s="47"/>
      <c r="Y66" s="47"/>
      <c r="Z66" s="47"/>
      <c r="AA66" s="45"/>
      <c r="AB66" s="46"/>
      <c r="AC66" s="47"/>
      <c r="AD66" s="47"/>
      <c r="AE66" s="47"/>
      <c r="AF66" s="25"/>
      <c r="AG66" s="26"/>
      <c r="AZ66" s="214"/>
      <c r="BA66" s="166"/>
      <c r="BB66" s="166"/>
      <c r="BC66" s="216"/>
    </row>
    <row r="67" spans="2:55" ht="12.95" customHeight="1">
      <c r="B67" s="169"/>
      <c r="C67" s="170"/>
      <c r="D67" s="25"/>
      <c r="E67" s="25"/>
      <c r="F67" s="25"/>
      <c r="G67" s="25"/>
      <c r="H67" s="42"/>
      <c r="I67" s="25"/>
      <c r="J67" s="25"/>
      <c r="K67" s="45"/>
      <c r="L67" s="46"/>
      <c r="M67" s="46"/>
      <c r="N67" s="47"/>
      <c r="O67" s="48"/>
      <c r="P67" s="45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6"/>
      <c r="AB67" s="46"/>
      <c r="AC67" s="47"/>
      <c r="AD67" s="47"/>
      <c r="AE67" s="47"/>
      <c r="AF67" s="25"/>
      <c r="AG67" s="26"/>
      <c r="AZ67" s="213"/>
      <c r="BA67" s="165"/>
      <c r="BB67" s="165"/>
      <c r="BC67" s="215"/>
    </row>
    <row r="68" spans="2:55" ht="12.95" customHeight="1">
      <c r="B68" s="169"/>
      <c r="C68" s="170"/>
      <c r="D68" s="25"/>
      <c r="E68" s="25"/>
      <c r="F68" s="25"/>
      <c r="G68" s="25"/>
      <c r="H68" s="42"/>
      <c r="I68" s="25"/>
      <c r="J68" s="25"/>
      <c r="K68" s="45"/>
      <c r="L68" s="46"/>
      <c r="M68" s="46"/>
      <c r="N68" s="47"/>
      <c r="O68" s="48"/>
      <c r="P68" s="45"/>
      <c r="Q68" s="47"/>
      <c r="R68" s="48"/>
      <c r="S68" s="47"/>
      <c r="T68" s="47"/>
      <c r="U68" s="47"/>
      <c r="V68" s="47"/>
      <c r="W68" s="47"/>
      <c r="X68" s="47"/>
      <c r="Y68" s="47"/>
      <c r="Z68" s="47"/>
      <c r="AA68" s="45"/>
      <c r="AB68" s="46"/>
      <c r="AC68" s="47"/>
      <c r="AD68" s="47"/>
      <c r="AE68" s="47"/>
      <c r="AF68" s="25"/>
      <c r="AG68" s="26"/>
      <c r="AZ68" s="214"/>
      <c r="BA68" s="166"/>
      <c r="BB68" s="166"/>
      <c r="BC68" s="216"/>
    </row>
    <row r="69" spans="2:55" ht="12.95" customHeight="1">
      <c r="B69" s="169"/>
      <c r="C69" s="170"/>
      <c r="D69" s="25"/>
      <c r="E69" s="25"/>
      <c r="F69" s="25"/>
      <c r="G69" s="25"/>
      <c r="H69" s="42"/>
      <c r="I69" s="25"/>
      <c r="J69" s="25"/>
      <c r="K69" s="45"/>
      <c r="L69" s="46"/>
      <c r="M69" s="46"/>
      <c r="N69" s="47"/>
      <c r="O69" s="48"/>
      <c r="P69" s="45"/>
      <c r="Q69" s="47"/>
      <c r="R69" s="48"/>
      <c r="S69" s="45"/>
      <c r="T69" s="46"/>
      <c r="U69" s="47"/>
      <c r="V69" s="45"/>
      <c r="W69" s="47"/>
      <c r="X69" s="48"/>
      <c r="Y69" s="45"/>
      <c r="Z69" s="47"/>
      <c r="AA69" s="45"/>
      <c r="AB69" s="46"/>
      <c r="AC69" s="47"/>
      <c r="AD69" s="47"/>
      <c r="AE69" s="47"/>
      <c r="AF69" s="25"/>
      <c r="AG69" s="26"/>
      <c r="AZ69" s="213"/>
      <c r="BA69" s="165"/>
      <c r="BB69" s="165"/>
      <c r="BC69" s="215"/>
    </row>
    <row r="70" spans="2:55" ht="12.95" customHeight="1">
      <c r="B70" s="169"/>
      <c r="C70" s="170"/>
      <c r="D70" s="25"/>
      <c r="E70" s="25"/>
      <c r="F70" s="25"/>
      <c r="G70" s="25"/>
      <c r="H70" s="42"/>
      <c r="I70" s="25"/>
      <c r="J70" s="25"/>
      <c r="K70" s="46"/>
      <c r="L70" s="46"/>
      <c r="M70" s="46"/>
      <c r="N70" s="47"/>
      <c r="O70" s="48"/>
      <c r="P70" s="45"/>
      <c r="Q70" s="47"/>
      <c r="R70" s="48"/>
      <c r="S70" s="45"/>
      <c r="T70" s="46"/>
      <c r="U70" s="47"/>
      <c r="V70" s="45"/>
      <c r="W70" s="47"/>
      <c r="X70" s="48"/>
      <c r="Y70" s="47"/>
      <c r="Z70" s="47"/>
      <c r="AA70" s="47"/>
      <c r="AB70" s="47"/>
      <c r="AC70" s="47"/>
      <c r="AD70" s="47"/>
      <c r="AE70" s="47"/>
      <c r="AF70" s="25"/>
      <c r="AG70" s="26"/>
      <c r="AZ70" s="214"/>
      <c r="BA70" s="166"/>
      <c r="BB70" s="166"/>
      <c r="BC70" s="216"/>
    </row>
    <row r="71" spans="2:55" ht="12.95" customHeight="1">
      <c r="B71" s="169"/>
      <c r="C71" s="170"/>
      <c r="D71" s="47"/>
      <c r="E71" s="47"/>
      <c r="F71" s="47"/>
      <c r="G71" s="47"/>
      <c r="H71" s="45"/>
      <c r="I71" s="46"/>
      <c r="J71" s="47"/>
      <c r="K71" s="45"/>
      <c r="L71" s="46"/>
      <c r="M71" s="46"/>
      <c r="N71" s="47"/>
      <c r="O71" s="48"/>
      <c r="P71" s="45"/>
      <c r="Q71" s="47"/>
      <c r="R71" s="48"/>
      <c r="S71" s="45"/>
      <c r="T71" s="46"/>
      <c r="U71" s="47"/>
      <c r="V71" s="45"/>
      <c r="W71" s="47"/>
      <c r="X71" s="48"/>
      <c r="Y71" s="45"/>
      <c r="Z71" s="47"/>
      <c r="AA71" s="45"/>
      <c r="AB71" s="46"/>
      <c r="AC71" s="47"/>
      <c r="AD71" s="47"/>
      <c r="AE71" s="47"/>
      <c r="AF71" s="25"/>
      <c r="AG71" s="26"/>
      <c r="AZ71" s="213"/>
      <c r="BA71" s="165"/>
      <c r="BB71" s="165"/>
      <c r="BC71" s="215"/>
    </row>
    <row r="72" spans="2:55" ht="12.95" customHeight="1">
      <c r="B72" s="169"/>
      <c r="C72" s="170"/>
      <c r="D72" s="47"/>
      <c r="E72" s="47"/>
      <c r="F72" s="47"/>
      <c r="G72" s="47"/>
      <c r="H72" s="45"/>
      <c r="I72" s="46"/>
      <c r="J72" s="47"/>
      <c r="K72" s="45"/>
      <c r="L72" s="46"/>
      <c r="M72" s="46"/>
      <c r="N72" s="47"/>
      <c r="O72" s="48"/>
      <c r="P72" s="45"/>
      <c r="Q72" s="47"/>
      <c r="R72" s="48"/>
      <c r="S72" s="45"/>
      <c r="T72" s="46"/>
      <c r="U72" s="47"/>
      <c r="V72" s="45"/>
      <c r="W72" s="47"/>
      <c r="X72" s="48"/>
      <c r="Y72" s="45"/>
      <c r="Z72" s="47"/>
      <c r="AA72" s="45"/>
      <c r="AB72" s="46"/>
      <c r="AC72" s="47"/>
      <c r="AD72" s="47"/>
      <c r="AE72" s="47"/>
      <c r="AF72" s="25"/>
      <c r="AG72" s="26"/>
      <c r="AZ72" s="214"/>
      <c r="BA72" s="166"/>
      <c r="BB72" s="166"/>
      <c r="BC72" s="216"/>
    </row>
    <row r="73" spans="2:55" ht="12.95" customHeight="1">
      <c r="B73" s="169"/>
      <c r="C73" s="170"/>
      <c r="D73" s="47"/>
      <c r="E73" s="47"/>
      <c r="F73" s="47"/>
      <c r="G73" s="47"/>
      <c r="H73" s="48"/>
      <c r="I73" s="46"/>
      <c r="J73" s="47"/>
      <c r="K73" s="45"/>
      <c r="L73" s="46"/>
      <c r="M73" s="46"/>
      <c r="N73" s="47"/>
      <c r="O73" s="48"/>
      <c r="P73" s="45"/>
      <c r="Q73" s="47"/>
      <c r="R73" s="48"/>
      <c r="S73" s="45"/>
      <c r="T73" s="46"/>
      <c r="U73" s="47"/>
      <c r="V73" s="45"/>
      <c r="W73" s="47"/>
      <c r="X73" s="48"/>
      <c r="Y73" s="45"/>
      <c r="Z73" s="47"/>
      <c r="AA73" s="45"/>
      <c r="AB73" s="46"/>
      <c r="AC73" s="47"/>
      <c r="AD73" s="47"/>
      <c r="AE73" s="47"/>
      <c r="AF73" s="25"/>
      <c r="AG73" s="26"/>
    </row>
    <row r="74" spans="2:55" ht="12.95" customHeight="1">
      <c r="B74" s="169"/>
      <c r="C74" s="170"/>
      <c r="D74" s="47"/>
      <c r="E74" s="47"/>
      <c r="F74" s="47"/>
      <c r="G74" s="47"/>
      <c r="H74" s="48"/>
      <c r="I74" s="46"/>
      <c r="J74" s="47"/>
      <c r="K74" s="45"/>
      <c r="L74" s="46"/>
      <c r="M74" s="46"/>
      <c r="N74" s="47"/>
      <c r="O74" s="48"/>
      <c r="P74" s="45"/>
      <c r="Q74" s="47"/>
      <c r="R74" s="48"/>
      <c r="S74" s="45"/>
      <c r="T74" s="46"/>
      <c r="U74" s="47"/>
      <c r="V74" s="45"/>
      <c r="W74" s="47"/>
      <c r="X74" s="48"/>
      <c r="Y74" s="45"/>
      <c r="Z74" s="47"/>
      <c r="AA74" s="45"/>
      <c r="AB74" s="46"/>
      <c r="AC74" s="47"/>
      <c r="AD74" s="47"/>
      <c r="AE74" s="47"/>
      <c r="AF74" s="47"/>
      <c r="AG74" s="49"/>
    </row>
    <row r="75" spans="2:55" ht="12.95" customHeight="1" thickBot="1">
      <c r="B75" s="171"/>
      <c r="C75" s="172"/>
      <c r="D75" s="50"/>
      <c r="E75" s="50"/>
      <c r="F75" s="50"/>
      <c r="G75" s="50"/>
      <c r="H75" s="51"/>
      <c r="I75" s="52"/>
      <c r="J75" s="50"/>
      <c r="K75" s="53"/>
      <c r="L75" s="52"/>
      <c r="M75" s="52"/>
      <c r="N75" s="50"/>
      <c r="O75" s="51"/>
      <c r="P75" s="53"/>
      <c r="Q75" s="50"/>
      <c r="R75" s="51"/>
      <c r="S75" s="53"/>
      <c r="T75" s="52"/>
      <c r="U75" s="50"/>
      <c r="V75" s="53"/>
      <c r="W75" s="50"/>
      <c r="X75" s="51"/>
      <c r="Y75" s="53"/>
      <c r="Z75" s="50"/>
      <c r="AA75" s="53"/>
      <c r="AB75" s="52"/>
      <c r="AC75" s="50"/>
      <c r="AD75" s="50"/>
      <c r="AE75" s="50"/>
      <c r="AF75" s="50"/>
      <c r="AG75" s="54"/>
    </row>
    <row r="76" spans="2:55" ht="12.95" customHeight="1">
      <c r="B76" s="183" t="s">
        <v>30</v>
      </c>
      <c r="C76" s="184"/>
      <c r="D76" s="25"/>
      <c r="E76" s="25"/>
      <c r="F76" s="25"/>
      <c r="G76" s="25"/>
      <c r="H76" s="42"/>
      <c r="I76" s="25"/>
      <c r="J76" s="25"/>
      <c r="K76" s="42"/>
      <c r="L76" s="25"/>
      <c r="M76" s="25"/>
      <c r="N76" s="25"/>
      <c r="O76" s="42"/>
      <c r="P76" s="25"/>
      <c r="Q76" s="25"/>
      <c r="R76" s="42"/>
      <c r="S76" s="42"/>
      <c r="T76" s="35"/>
      <c r="U76" s="25"/>
      <c r="V76" s="43"/>
      <c r="W76" s="25"/>
      <c r="X76" s="42"/>
      <c r="Y76" s="43"/>
      <c r="Z76" s="25"/>
      <c r="AA76" s="43"/>
      <c r="AB76" s="35"/>
      <c r="AC76" s="25"/>
      <c r="AD76" s="25"/>
      <c r="AE76" s="25"/>
      <c r="AF76" s="25"/>
      <c r="AG76" s="26"/>
    </row>
    <row r="77" spans="2:55" ht="12.95" customHeight="1">
      <c r="B77" s="169"/>
      <c r="C77" s="170"/>
      <c r="D77" s="47"/>
      <c r="E77" s="47"/>
      <c r="F77" s="47"/>
      <c r="G77" s="47"/>
      <c r="H77" s="48"/>
      <c r="I77" s="47"/>
      <c r="J77" s="47"/>
      <c r="K77" s="48"/>
      <c r="L77" s="47"/>
      <c r="M77" s="47"/>
      <c r="N77" s="47"/>
      <c r="O77" s="48"/>
      <c r="P77" s="47"/>
      <c r="Q77" s="47"/>
      <c r="R77" s="48"/>
      <c r="S77" s="48"/>
      <c r="T77" s="46"/>
      <c r="U77" s="47"/>
      <c r="V77" s="47"/>
      <c r="W77" s="47"/>
      <c r="X77" s="48"/>
      <c r="Y77" s="47"/>
      <c r="Z77" s="47"/>
      <c r="AA77" s="47"/>
      <c r="AB77" s="47"/>
      <c r="AC77" s="47"/>
      <c r="AD77" s="47"/>
      <c r="AE77" s="47"/>
      <c r="AF77" s="47"/>
      <c r="AG77" s="49"/>
    </row>
    <row r="78" spans="2:55" ht="12.95" customHeight="1">
      <c r="B78" s="169"/>
      <c r="C78" s="170"/>
      <c r="D78" s="47"/>
      <c r="E78" s="47"/>
      <c r="F78" s="47"/>
      <c r="G78" s="47"/>
      <c r="H78" s="48"/>
      <c r="I78" s="46"/>
      <c r="J78" s="47"/>
      <c r="K78" s="45"/>
      <c r="L78" s="46"/>
      <c r="M78" s="46"/>
      <c r="N78" s="47"/>
      <c r="O78" s="48"/>
      <c r="P78" s="45"/>
      <c r="Q78" s="47"/>
      <c r="R78" s="48"/>
      <c r="S78" s="45"/>
      <c r="T78" s="46"/>
      <c r="U78" s="47"/>
      <c r="V78" s="45"/>
      <c r="W78" s="47"/>
      <c r="X78" s="48"/>
      <c r="Y78" s="45"/>
      <c r="Z78" s="47"/>
      <c r="AA78" s="45"/>
      <c r="AB78" s="46"/>
      <c r="AC78" s="47"/>
      <c r="AD78" s="47"/>
      <c r="AE78" s="47"/>
      <c r="AF78" s="47"/>
      <c r="AG78" s="49"/>
    </row>
    <row r="79" spans="2:55" ht="12.95" customHeight="1">
      <c r="B79" s="169"/>
      <c r="C79" s="170"/>
      <c r="D79" s="47"/>
      <c r="E79" s="47"/>
      <c r="F79" s="47"/>
      <c r="G79" s="47"/>
      <c r="H79" s="48"/>
      <c r="I79" s="46"/>
      <c r="J79" s="47"/>
      <c r="K79" s="45"/>
      <c r="L79" s="46"/>
      <c r="M79" s="46"/>
      <c r="N79" s="47"/>
      <c r="O79" s="48"/>
      <c r="P79" s="45"/>
      <c r="Q79" s="47"/>
      <c r="R79" s="48"/>
      <c r="S79" s="45"/>
      <c r="T79" s="46"/>
      <c r="U79" s="47"/>
      <c r="V79" s="45"/>
      <c r="W79" s="47"/>
      <c r="X79" s="48"/>
      <c r="Y79" s="45"/>
      <c r="Z79" s="47"/>
      <c r="AA79" s="45"/>
      <c r="AB79" s="46"/>
      <c r="AC79" s="47"/>
      <c r="AD79" s="47"/>
      <c r="AE79" s="47"/>
      <c r="AF79" s="47"/>
      <c r="AG79" s="49"/>
    </row>
    <row r="80" spans="2:55" ht="12.95" customHeight="1">
      <c r="B80" s="169"/>
      <c r="C80" s="170"/>
      <c r="D80" s="47"/>
      <c r="E80" s="47"/>
      <c r="F80" s="47"/>
      <c r="G80" s="47"/>
      <c r="H80" s="48"/>
      <c r="I80" s="46"/>
      <c r="J80" s="47"/>
      <c r="K80" s="45"/>
      <c r="L80" s="46"/>
      <c r="M80" s="46"/>
      <c r="N80" s="47"/>
      <c r="O80" s="48"/>
      <c r="P80" s="45"/>
      <c r="Q80" s="47"/>
      <c r="R80" s="48"/>
      <c r="S80" s="45"/>
      <c r="T80" s="46"/>
      <c r="U80" s="47"/>
      <c r="V80" s="45"/>
      <c r="W80" s="47"/>
      <c r="X80" s="48"/>
      <c r="Y80" s="45"/>
      <c r="Z80" s="47"/>
      <c r="AA80" s="45"/>
      <c r="AB80" s="46"/>
      <c r="AC80" s="47"/>
      <c r="AD80" s="47"/>
      <c r="AE80" s="47"/>
      <c r="AF80" s="47"/>
      <c r="AG80" s="49"/>
    </row>
    <row r="81" spans="2:33" ht="12.95" customHeight="1">
      <c r="B81" s="169"/>
      <c r="C81" s="170"/>
      <c r="D81" s="47"/>
      <c r="E81" s="47"/>
      <c r="F81" s="47"/>
      <c r="G81" s="47"/>
      <c r="H81" s="48"/>
      <c r="I81" s="46"/>
      <c r="J81" s="47"/>
      <c r="K81" s="45"/>
      <c r="L81" s="46"/>
      <c r="M81" s="46"/>
      <c r="N81" s="47"/>
      <c r="O81" s="48"/>
      <c r="P81" s="45"/>
      <c r="Q81" s="47"/>
      <c r="R81" s="48"/>
      <c r="S81" s="45"/>
      <c r="T81" s="46"/>
      <c r="U81" s="47"/>
      <c r="V81" s="45"/>
      <c r="W81" s="47"/>
      <c r="X81" s="48"/>
      <c r="Y81" s="45"/>
      <c r="Z81" s="47"/>
      <c r="AA81" s="45"/>
      <c r="AB81" s="46"/>
      <c r="AC81" s="47"/>
      <c r="AD81" s="47"/>
      <c r="AE81" s="47"/>
      <c r="AF81" s="47"/>
      <c r="AG81" s="49"/>
    </row>
    <row r="82" spans="2:33" ht="12.95" customHeight="1">
      <c r="B82" s="169"/>
      <c r="C82" s="170"/>
      <c r="D82" s="23"/>
      <c r="E82" s="23"/>
      <c r="F82" s="23"/>
      <c r="G82" s="23"/>
      <c r="H82" s="36"/>
      <c r="I82" s="37"/>
      <c r="J82" s="23"/>
      <c r="K82" s="55"/>
      <c r="L82" s="37"/>
      <c r="M82" s="37"/>
      <c r="N82" s="23"/>
      <c r="O82" s="36"/>
      <c r="P82" s="55"/>
      <c r="Q82" s="23"/>
      <c r="R82" s="36"/>
      <c r="S82" s="55"/>
      <c r="T82" s="37"/>
      <c r="U82" s="23"/>
      <c r="V82" s="55"/>
      <c r="W82" s="23"/>
      <c r="X82" s="36"/>
      <c r="Y82" s="55"/>
      <c r="Z82" s="23"/>
      <c r="AA82" s="55"/>
      <c r="AB82" s="37"/>
      <c r="AC82" s="23"/>
      <c r="AD82" s="23"/>
      <c r="AE82" s="23"/>
      <c r="AF82" s="23"/>
      <c r="AG82" s="24"/>
    </row>
    <row r="83" spans="2:33" ht="12.95" customHeight="1">
      <c r="B83" s="169"/>
      <c r="C83" s="170"/>
      <c r="D83" s="23"/>
      <c r="E83" s="23"/>
      <c r="F83" s="23"/>
      <c r="G83" s="23"/>
      <c r="H83" s="36"/>
      <c r="I83" s="37"/>
      <c r="J83" s="23"/>
      <c r="K83" s="55"/>
      <c r="L83" s="37"/>
      <c r="M83" s="37"/>
      <c r="N83" s="23"/>
      <c r="O83" s="36"/>
      <c r="P83" s="55"/>
      <c r="Q83" s="23"/>
      <c r="R83" s="36"/>
      <c r="S83" s="55"/>
      <c r="T83" s="37"/>
      <c r="U83" s="23"/>
      <c r="V83" s="55"/>
      <c r="W83" s="23"/>
      <c r="X83" s="36"/>
      <c r="Y83" s="55"/>
      <c r="Z83" s="23"/>
      <c r="AA83" s="55"/>
      <c r="AB83" s="37"/>
      <c r="AC83" s="23"/>
      <c r="AD83" s="23"/>
      <c r="AE83" s="23"/>
      <c r="AF83" s="23"/>
      <c r="AG83" s="24"/>
    </row>
    <row r="84" spans="2:33" ht="12.95" customHeight="1" thickBot="1">
      <c r="B84" s="185"/>
      <c r="C84" s="186"/>
      <c r="D84" s="56"/>
      <c r="E84" s="56"/>
      <c r="F84" s="56"/>
      <c r="G84" s="56"/>
      <c r="H84" s="57"/>
      <c r="I84" s="58"/>
      <c r="J84" s="56"/>
      <c r="K84" s="59"/>
      <c r="L84" s="58"/>
      <c r="M84" s="58"/>
      <c r="N84" s="56"/>
      <c r="O84" s="57"/>
      <c r="P84" s="59"/>
      <c r="Q84" s="56"/>
      <c r="R84" s="57"/>
      <c r="S84" s="59"/>
      <c r="T84" s="58"/>
      <c r="U84" s="56"/>
      <c r="V84" s="59"/>
      <c r="W84" s="56"/>
      <c r="X84" s="57"/>
      <c r="Y84" s="59"/>
      <c r="Z84" s="56"/>
      <c r="AA84" s="59"/>
      <c r="AB84" s="58"/>
      <c r="AC84" s="56"/>
      <c r="AD84" s="56"/>
      <c r="AE84" s="56"/>
      <c r="AF84" s="56"/>
      <c r="AG84" s="60"/>
    </row>
    <row r="85" spans="2:33" ht="12.95" customHeight="1" thickTop="1"/>
    <row r="92" spans="2:33" ht="12.95" customHeight="1">
      <c r="B92" s="62"/>
    </row>
  </sheetData>
  <mergeCells count="155">
    <mergeCell ref="AV11:AV12"/>
    <mergeCell ref="AW11:AW12"/>
    <mergeCell ref="AZ11:AZ13"/>
    <mergeCell ref="BA11:BA13"/>
    <mergeCell ref="BB11:BB13"/>
    <mergeCell ref="BC11:BC13"/>
    <mergeCell ref="B9:C9"/>
    <mergeCell ref="B10:C11"/>
    <mergeCell ref="AR11:AR12"/>
    <mergeCell ref="AS11:AS12"/>
    <mergeCell ref="AT11:AT12"/>
    <mergeCell ref="AU11:AU12"/>
    <mergeCell ref="B12:B28"/>
    <mergeCell ref="C13:C14"/>
    <mergeCell ref="AO13:AQ14"/>
    <mergeCell ref="C15:C22"/>
    <mergeCell ref="AO15:AP22"/>
    <mergeCell ref="AQ15:AQ16"/>
    <mergeCell ref="BB15:BB16"/>
    <mergeCell ref="BC15:BC16"/>
    <mergeCell ref="AQ17:AQ18"/>
    <mergeCell ref="AZ17:AZ18"/>
    <mergeCell ref="AZ15:AZ16"/>
    <mergeCell ref="BA15:BA16"/>
    <mergeCell ref="BA17:BA18"/>
    <mergeCell ref="BB17:BB18"/>
    <mergeCell ref="BC17:BC18"/>
    <mergeCell ref="BB19:BB20"/>
    <mergeCell ref="BC19:BC20"/>
    <mergeCell ref="AQ21:AQ22"/>
    <mergeCell ref="AZ21:AZ22"/>
    <mergeCell ref="BA21:BA22"/>
    <mergeCell ref="BB21:BB22"/>
    <mergeCell ref="BC21:BC22"/>
    <mergeCell ref="AQ19:AQ20"/>
    <mergeCell ref="AZ19:AZ20"/>
    <mergeCell ref="BA19:BA20"/>
    <mergeCell ref="C23:C28"/>
    <mergeCell ref="AO23:AP30"/>
    <mergeCell ref="AQ23:AQ24"/>
    <mergeCell ref="BB23:BB24"/>
    <mergeCell ref="BC23:BC24"/>
    <mergeCell ref="AQ25:AQ26"/>
    <mergeCell ref="AZ25:AZ26"/>
    <mergeCell ref="AZ23:AZ24"/>
    <mergeCell ref="BA23:BA24"/>
    <mergeCell ref="BA25:BA26"/>
    <mergeCell ref="BB25:BB26"/>
    <mergeCell ref="BC25:BC26"/>
    <mergeCell ref="AQ27:AQ28"/>
    <mergeCell ref="AZ27:AZ28"/>
    <mergeCell ref="BA27:BA28"/>
    <mergeCell ref="BB27:BB28"/>
    <mergeCell ref="BC27:BC28"/>
    <mergeCell ref="B29:B45"/>
    <mergeCell ref="AQ29:AQ30"/>
    <mergeCell ref="C30:C31"/>
    <mergeCell ref="AZ31:AZ32"/>
    <mergeCell ref="BA31:BA32"/>
    <mergeCell ref="BB31:BB32"/>
    <mergeCell ref="BC31:BC32"/>
    <mergeCell ref="C32:C39"/>
    <mergeCell ref="AO32:AQ33"/>
    <mergeCell ref="AS32:AS33"/>
    <mergeCell ref="AZ33:AZ34"/>
    <mergeCell ref="BA33:BA34"/>
    <mergeCell ref="AZ29:AZ30"/>
    <mergeCell ref="BA29:BA30"/>
    <mergeCell ref="BB29:BB30"/>
    <mergeCell ref="BC29:BC30"/>
    <mergeCell ref="AZ37:AZ38"/>
    <mergeCell ref="BA37:BA38"/>
    <mergeCell ref="BB37:BB38"/>
    <mergeCell ref="BC37:BC38"/>
    <mergeCell ref="AZ39:AZ40"/>
    <mergeCell ref="BA39:BA40"/>
    <mergeCell ref="BB39:BB40"/>
    <mergeCell ref="BC39:BC40"/>
    <mergeCell ref="BB33:BB34"/>
    <mergeCell ref="BC33:BC34"/>
    <mergeCell ref="AZ35:AZ36"/>
    <mergeCell ref="BA35:BA36"/>
    <mergeCell ref="BB35:BB36"/>
    <mergeCell ref="BC35:BC36"/>
    <mergeCell ref="BA45:BA46"/>
    <mergeCell ref="BB45:BB46"/>
    <mergeCell ref="BC45:BC46"/>
    <mergeCell ref="B46:B62"/>
    <mergeCell ref="C47:C48"/>
    <mergeCell ref="AZ47:AZ48"/>
    <mergeCell ref="BA47:BA48"/>
    <mergeCell ref="BB47:BB48"/>
    <mergeCell ref="BC47:BC48"/>
    <mergeCell ref="C49:C56"/>
    <mergeCell ref="C40:C45"/>
    <mergeCell ref="AZ41:AZ42"/>
    <mergeCell ref="BA41:BA42"/>
    <mergeCell ref="BB41:BB42"/>
    <mergeCell ref="BC41:BC42"/>
    <mergeCell ref="AZ43:AZ44"/>
    <mergeCell ref="BA43:BA44"/>
    <mergeCell ref="BB43:BB44"/>
    <mergeCell ref="BC43:BC44"/>
    <mergeCell ref="AZ45:AZ46"/>
    <mergeCell ref="AZ53:AZ54"/>
    <mergeCell ref="BA53:BA54"/>
    <mergeCell ref="BB53:BB54"/>
    <mergeCell ref="BC53:BC54"/>
    <mergeCell ref="AZ55:AZ56"/>
    <mergeCell ref="BA55:BA56"/>
    <mergeCell ref="BB55:BB56"/>
    <mergeCell ref="BC55:BC56"/>
    <mergeCell ref="AZ49:AZ50"/>
    <mergeCell ref="BA49:BA50"/>
    <mergeCell ref="BB49:BB50"/>
    <mergeCell ref="BC49:BC50"/>
    <mergeCell ref="AZ51:AZ52"/>
    <mergeCell ref="BA51:BA52"/>
    <mergeCell ref="BB51:BB52"/>
    <mergeCell ref="BC51:BC52"/>
    <mergeCell ref="C57:C62"/>
    <mergeCell ref="AZ57:AZ58"/>
    <mergeCell ref="BA57:BA58"/>
    <mergeCell ref="BB57:BB58"/>
    <mergeCell ref="BC57:BC58"/>
    <mergeCell ref="AZ59:AZ60"/>
    <mergeCell ref="BA59:BA60"/>
    <mergeCell ref="BB59:BB60"/>
    <mergeCell ref="BC59:BC60"/>
    <mergeCell ref="AZ61:AZ62"/>
    <mergeCell ref="BA61:BA62"/>
    <mergeCell ref="BB61:BB62"/>
    <mergeCell ref="BC61:BC62"/>
    <mergeCell ref="AZ63:AZ64"/>
    <mergeCell ref="BA63:BA64"/>
    <mergeCell ref="BB63:BB64"/>
    <mergeCell ref="BC63:BC64"/>
    <mergeCell ref="AZ65:AZ66"/>
    <mergeCell ref="BA65:BA66"/>
    <mergeCell ref="B76:C84"/>
    <mergeCell ref="AZ69:AZ70"/>
    <mergeCell ref="BA69:BA70"/>
    <mergeCell ref="BB69:BB70"/>
    <mergeCell ref="BC69:BC70"/>
    <mergeCell ref="AZ71:AZ72"/>
    <mergeCell ref="BA71:BA72"/>
    <mergeCell ref="BB71:BB72"/>
    <mergeCell ref="BC71:BC72"/>
    <mergeCell ref="B63:C75"/>
    <mergeCell ref="BB65:BB66"/>
    <mergeCell ref="BC65:BC66"/>
    <mergeCell ref="AZ67:AZ68"/>
    <mergeCell ref="BA67:BA68"/>
    <mergeCell ref="BB67:BB68"/>
    <mergeCell ref="BC67:BC68"/>
  </mergeCells>
  <conditionalFormatting sqref="D46:AG62">
    <cfRule type="expression" dxfId="287" priority="26">
      <formula>D$46=6</formula>
    </cfRule>
    <cfRule type="expression" dxfId="286" priority="27">
      <formula>D$46=5</formula>
    </cfRule>
    <cfRule type="expression" dxfId="285" priority="28">
      <formula>D$46=4</formula>
    </cfRule>
    <cfRule type="expression" dxfId="284" priority="29">
      <formula>D$46=3</formula>
    </cfRule>
    <cfRule type="expression" dxfId="283" priority="30">
      <formula>D$46=2</formula>
    </cfRule>
    <cfRule type="expression" dxfId="282" priority="31">
      <formula>D$46=1</formula>
    </cfRule>
  </conditionalFormatting>
  <conditionalFormatting sqref="D29:AG45">
    <cfRule type="expression" dxfId="281" priority="32">
      <formula>D$29=6</formula>
    </cfRule>
    <cfRule type="expression" dxfId="280" priority="129">
      <formula>D$29=5</formula>
    </cfRule>
    <cfRule type="expression" dxfId="279" priority="131">
      <formula>D$29=4</formula>
    </cfRule>
    <cfRule type="expression" dxfId="278" priority="132">
      <formula>D$29=3</formula>
    </cfRule>
    <cfRule type="expression" dxfId="277" priority="133">
      <formula>D$29=2</formula>
    </cfRule>
    <cfRule type="expression" dxfId="276" priority="134">
      <formula>D$29=1</formula>
    </cfRule>
  </conditionalFormatting>
  <conditionalFormatting sqref="D12:AG28">
    <cfRule type="expression" dxfId="275" priority="135">
      <formula>D$12=6</formula>
    </cfRule>
    <cfRule type="expression" dxfId="274" priority="136">
      <formula>D$12=5</formula>
    </cfRule>
    <cfRule type="expression" dxfId="273" priority="137">
      <formula>D$12=4</formula>
    </cfRule>
    <cfRule type="expression" dxfId="272" priority="138">
      <formula>D$12=3</formula>
    </cfRule>
    <cfRule type="expression" dxfId="271" priority="139">
      <formula>D$12=2</formula>
    </cfRule>
    <cfRule type="expression" dxfId="270" priority="140">
      <formula>D$12=1</formula>
    </cfRule>
  </conditionalFormatting>
  <conditionalFormatting sqref="D10:AG84">
    <cfRule type="expression" dxfId="269" priority="15">
      <formula>D$7="CL"</formula>
    </cfRule>
  </conditionalFormatting>
  <conditionalFormatting sqref="D9:AG9">
    <cfRule type="expression" dxfId="268" priority="4">
      <formula>IF($B$9="","",COUNTIF(Férié,D9:AG9)&gt;0)</formula>
    </cfRule>
  </conditionalFormatting>
  <conditionalFormatting sqref="D12:AG84">
    <cfRule type="expression" dxfId="267" priority="16">
      <formula>NOT(ISERROR(MATCH(D12,$AW$13:$AW$30,0)))</formula>
    </cfRule>
    <cfRule type="expression" dxfId="266" priority="17">
      <formula>NOT(ISERROR(MATCH(D12,$AV$13:$AV$30,0)))</formula>
    </cfRule>
    <cfRule type="expression" dxfId="265" priority="18">
      <formula>NOT(ISERROR(MATCH(D12,$AU$13:$AU$30,0)))</formula>
    </cfRule>
    <cfRule type="expression" dxfId="264" priority="19">
      <formula>NOT(ISERROR(MATCH(D12,$AT$13:$AT$30,0)))</formula>
    </cfRule>
    <cfRule type="expression" dxfId="263" priority="20">
      <formula>NOT(ISERROR(MATCH(D12,$AS$13:$AS$30,0)))</formula>
    </cfRule>
    <cfRule type="expression" dxfId="262" priority="21">
      <formula>NOT(ISERROR(MATCH(D12,$AR$13:$AR$30,0)))</formula>
    </cfRule>
    <cfRule type="expression" dxfId="261" priority="22">
      <formula>NOT(ISERROR(MATCH(D12,$BC$15:$BC$72,0)))</formula>
    </cfRule>
    <cfRule type="expression" dxfId="260" priority="23">
      <formula>NOT(ISERROR(MATCH(D12,$AZ$15:$AZ$72,0)))</formula>
    </cfRule>
    <cfRule type="expression" dxfId="259" priority="24">
      <formula>NOT(ISERROR(MATCH(D12,$BB$15:$BB$72,0)))</formula>
    </cfRule>
    <cfRule type="expression" dxfId="258" priority="25">
      <formula>NOT(ISERROR(MATCH(D12,$BA$15:$BA$72,0)))</formula>
    </cfRule>
  </conditionalFormatting>
  <conditionalFormatting sqref="D8:AG8">
    <cfRule type="expression" dxfId="257" priority="1">
      <formula>OR(COUNTIF(D12:D84,$AZ$15:$BC$72)&gt;1)</formula>
    </cfRule>
    <cfRule type="expression" dxfId="256" priority="2">
      <formula>OR(COUNTIF(D12:D84,$AR$13:$AW$30)&gt;1)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BC92"/>
  <sheetViews>
    <sheetView zoomScale="70" zoomScaleNormal="70" workbookViewId="0">
      <pane xSplit="3" ySplit="9" topLeftCell="D10" activePane="bottomRight" state="frozen"/>
      <selection activeCell="B10" sqref="B10:B11"/>
      <selection pane="topRight" activeCell="B10" sqref="B10:B11"/>
      <selection pane="bottomLeft" activeCell="B10" sqref="B10:B11"/>
      <selection pane="bottomRight" activeCell="D10" sqref="D10:AH10"/>
    </sheetView>
  </sheetViews>
  <sheetFormatPr baseColWidth="10" defaultColWidth="7" defaultRowHeight="12.95" customHeight="1"/>
  <cols>
    <col min="2" max="2" width="9.5703125" bestFit="1" customWidth="1"/>
    <col min="3" max="3" width="8.7109375" customWidth="1"/>
    <col min="4" max="4" width="7" customWidth="1"/>
    <col min="33" max="33" width="7" style="1"/>
    <col min="35" max="35" width="7" style="106"/>
    <col min="52" max="52" width="7" style="130"/>
    <col min="53" max="54" width="7" style="1"/>
    <col min="55" max="55" width="7" style="95"/>
  </cols>
  <sheetData>
    <row r="1" spans="1:55" ht="12.95" customHeight="1">
      <c r="A1" s="105">
        <f ca="1">COUNTIF(INDIRECT(ADDRESS(13,IF(ISNA(MATCH(Recherche!$B$7,($9:$9))),1,MATCH(Recherche!$B$7,($9:$9))))):INDIRECT(ADDRESS(84,IF(ISNA(MATCH(Recherche!$B$8,($9:$9))),1,MATCH(Recherche!$B$8,($9:$9))))),Recherche!$B$9)</f>
        <v>0</v>
      </c>
    </row>
    <row r="2" spans="1:55" ht="12.95" customHeight="1">
      <c r="B2" s="2"/>
      <c r="C2" s="2"/>
      <c r="D2" s="3" t="s">
        <v>1</v>
      </c>
      <c r="E2" s="2"/>
      <c r="F2" s="2"/>
      <c r="G2" s="2"/>
      <c r="H2" s="81">
        <v>1</v>
      </c>
      <c r="I2" s="2"/>
      <c r="J2" s="82">
        <v>2</v>
      </c>
      <c r="K2" s="2"/>
      <c r="L2" s="123">
        <v>3</v>
      </c>
      <c r="M2" s="2"/>
      <c r="N2" s="124">
        <v>4</v>
      </c>
      <c r="O2" s="2"/>
      <c r="P2" s="125">
        <v>5</v>
      </c>
      <c r="Q2" s="2"/>
      <c r="R2" s="127" t="s">
        <v>2</v>
      </c>
      <c r="S2" s="2"/>
      <c r="T2" s="133" t="s">
        <v>43</v>
      </c>
      <c r="U2" s="134" t="s">
        <v>44</v>
      </c>
      <c r="V2" s="135"/>
      <c r="W2" s="136"/>
      <c r="X2" s="2"/>
      <c r="Y2" s="2"/>
      <c r="Z2" s="2"/>
      <c r="AA2" s="2"/>
      <c r="AB2" s="2"/>
      <c r="AC2" s="2"/>
      <c r="AD2" s="2"/>
      <c r="AE2" s="2"/>
      <c r="AF2" s="2"/>
      <c r="AG2" s="6"/>
      <c r="AH2" s="2"/>
    </row>
    <row r="3" spans="1:55" ht="12.95" customHeight="1">
      <c r="B3" s="2"/>
      <c r="C3" s="2"/>
      <c r="D3" s="4" t="s">
        <v>3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6"/>
      <c r="AH3" s="2"/>
    </row>
    <row r="4" spans="1:55" ht="12.95" customHeight="1">
      <c r="B4" s="2"/>
      <c r="C4" s="2"/>
      <c r="D4" s="5" t="s">
        <v>4</v>
      </c>
      <c r="E4" s="2"/>
      <c r="F4" s="2"/>
      <c r="G4" s="2"/>
      <c r="H4" s="108" t="s">
        <v>5</v>
      </c>
      <c r="I4" s="2"/>
      <c r="J4" s="80" t="s">
        <v>6</v>
      </c>
      <c r="K4" s="2"/>
      <c r="L4" s="2"/>
      <c r="M4" s="2"/>
      <c r="N4" s="2"/>
      <c r="O4" s="2"/>
      <c r="P4" s="132">
        <v>6</v>
      </c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6"/>
      <c r="AH4" s="2"/>
    </row>
    <row r="5" spans="1:55" ht="12.95" customHeight="1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6"/>
      <c r="AH5" s="2"/>
    </row>
    <row r="6" spans="1:55" ht="12.95" customHeight="1" thickBot="1">
      <c r="B6" s="2"/>
      <c r="C6" s="2"/>
      <c r="D6" s="92" t="str">
        <f>IF(AND(D8="lun",E8="mar",D12=5,E12=5),"ê","")</f>
        <v/>
      </c>
      <c r="E6" s="92" t="str">
        <f t="shared" ref="E6:AG6" si="0">IF(AND(E8="lun",F8="mar",E12=5,F12=5),"ê","")</f>
        <v/>
      </c>
      <c r="F6" s="92" t="str">
        <f t="shared" si="0"/>
        <v/>
      </c>
      <c r="G6" s="92" t="str">
        <f t="shared" si="0"/>
        <v/>
      </c>
      <c r="H6" s="92" t="str">
        <f t="shared" si="0"/>
        <v/>
      </c>
      <c r="I6" s="92" t="str">
        <f t="shared" si="0"/>
        <v/>
      </c>
      <c r="J6" s="92" t="str">
        <f t="shared" si="0"/>
        <v/>
      </c>
      <c r="K6" s="92" t="str">
        <f t="shared" si="0"/>
        <v/>
      </c>
      <c r="L6" s="92" t="str">
        <f t="shared" si="0"/>
        <v/>
      </c>
      <c r="M6" s="92" t="str">
        <f t="shared" si="0"/>
        <v/>
      </c>
      <c r="N6" s="92" t="str">
        <f t="shared" si="0"/>
        <v/>
      </c>
      <c r="O6" s="92" t="str">
        <f t="shared" si="0"/>
        <v/>
      </c>
      <c r="P6" s="92" t="str">
        <f t="shared" si="0"/>
        <v/>
      </c>
      <c r="Q6" s="92" t="str">
        <f t="shared" si="0"/>
        <v/>
      </c>
      <c r="R6" s="92" t="str">
        <f t="shared" si="0"/>
        <v/>
      </c>
      <c r="S6" s="92" t="str">
        <f t="shared" si="0"/>
        <v/>
      </c>
      <c r="T6" s="92" t="str">
        <f t="shared" si="0"/>
        <v/>
      </c>
      <c r="U6" s="92" t="str">
        <f t="shared" si="0"/>
        <v/>
      </c>
      <c r="V6" s="92" t="str">
        <f t="shared" si="0"/>
        <v/>
      </c>
      <c r="W6" s="92" t="str">
        <f t="shared" si="0"/>
        <v>ê</v>
      </c>
      <c r="X6" s="92" t="str">
        <f t="shared" si="0"/>
        <v/>
      </c>
      <c r="Y6" s="92" t="str">
        <f t="shared" si="0"/>
        <v/>
      </c>
      <c r="Z6" s="92" t="str">
        <f t="shared" si="0"/>
        <v/>
      </c>
      <c r="AA6" s="92" t="str">
        <f t="shared" si="0"/>
        <v/>
      </c>
      <c r="AB6" s="92" t="str">
        <f t="shared" si="0"/>
        <v/>
      </c>
      <c r="AC6" s="92" t="str">
        <f t="shared" si="0"/>
        <v/>
      </c>
      <c r="AD6" s="92" t="str">
        <f t="shared" si="0"/>
        <v/>
      </c>
      <c r="AE6" s="92" t="str">
        <f t="shared" si="0"/>
        <v/>
      </c>
      <c r="AF6" s="92" t="str">
        <f t="shared" si="0"/>
        <v/>
      </c>
      <c r="AG6" s="100" t="str">
        <f t="shared" si="0"/>
        <v/>
      </c>
      <c r="AH6" s="92" t="str">
        <f>IF(AND(AH8="lun",JUIN!D8="mar",AH12=5,JUIN!D12=5),"ê","")</f>
        <v/>
      </c>
    </row>
    <row r="7" spans="1:55" s="1" customFormat="1" ht="12.95" customHeight="1" thickBot="1">
      <c r="B7" s="6"/>
      <c r="C7" s="6"/>
      <c r="D7" s="85"/>
      <c r="E7" s="84"/>
      <c r="F7" s="83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4"/>
      <c r="AF7" s="84"/>
      <c r="AG7" s="84"/>
      <c r="AH7" s="86"/>
      <c r="AI7" s="106"/>
      <c r="AZ7" s="130"/>
      <c r="BC7" s="95"/>
    </row>
    <row r="8" spans="1:55" ht="15" customHeight="1" thickTop="1" thickBot="1">
      <c r="B8" s="6"/>
      <c r="C8" s="7"/>
      <c r="D8" s="73" t="str">
        <f>IF(D9="","",TEXT(D9,"jjj"))</f>
        <v>mer</v>
      </c>
      <c r="E8" s="74" t="str">
        <f t="shared" ref="E8:AI8" si="1">IF(E9="","",TEXT(E9,"jjj"))</f>
        <v>jeu</v>
      </c>
      <c r="F8" s="74" t="str">
        <f t="shared" si="1"/>
        <v>ven</v>
      </c>
      <c r="G8" s="74" t="str">
        <f t="shared" si="1"/>
        <v>sam</v>
      </c>
      <c r="H8" s="74" t="str">
        <f t="shared" si="1"/>
        <v>dim</v>
      </c>
      <c r="I8" s="75" t="str">
        <f t="shared" si="1"/>
        <v>lun</v>
      </c>
      <c r="J8" s="74" t="str">
        <f t="shared" si="1"/>
        <v>mar</v>
      </c>
      <c r="K8" s="76" t="str">
        <f t="shared" si="1"/>
        <v>mer</v>
      </c>
      <c r="L8" s="74" t="str">
        <f t="shared" si="1"/>
        <v>jeu</v>
      </c>
      <c r="M8" s="77" t="str">
        <f t="shared" si="1"/>
        <v>ven</v>
      </c>
      <c r="N8" s="74" t="str">
        <f t="shared" si="1"/>
        <v>sam</v>
      </c>
      <c r="O8" s="77" t="str">
        <f t="shared" si="1"/>
        <v>dim</v>
      </c>
      <c r="P8" s="75" t="str">
        <f t="shared" si="1"/>
        <v>lun</v>
      </c>
      <c r="Q8" s="74" t="str">
        <f t="shared" si="1"/>
        <v>mar</v>
      </c>
      <c r="R8" s="77" t="str">
        <f t="shared" si="1"/>
        <v>mer</v>
      </c>
      <c r="S8" s="77" t="str">
        <f t="shared" si="1"/>
        <v>jeu</v>
      </c>
      <c r="T8" s="77" t="str">
        <f t="shared" si="1"/>
        <v>ven</v>
      </c>
      <c r="U8" s="74" t="str">
        <f t="shared" si="1"/>
        <v>sam</v>
      </c>
      <c r="V8" s="77" t="str">
        <f t="shared" si="1"/>
        <v>dim</v>
      </c>
      <c r="W8" s="75" t="str">
        <f t="shared" si="1"/>
        <v>lun</v>
      </c>
      <c r="X8" s="74" t="str">
        <f t="shared" si="1"/>
        <v>mar</v>
      </c>
      <c r="Y8" s="76" t="str">
        <f t="shared" si="1"/>
        <v>mer</v>
      </c>
      <c r="Z8" s="74" t="str">
        <f t="shared" si="1"/>
        <v>jeu</v>
      </c>
      <c r="AA8" s="77" t="str">
        <f t="shared" si="1"/>
        <v>ven</v>
      </c>
      <c r="AB8" s="74" t="str">
        <f t="shared" si="1"/>
        <v>sam</v>
      </c>
      <c r="AC8" s="77" t="str">
        <f t="shared" si="1"/>
        <v>dim</v>
      </c>
      <c r="AD8" s="75" t="str">
        <f t="shared" si="1"/>
        <v>lun</v>
      </c>
      <c r="AE8" s="74" t="str">
        <f t="shared" si="1"/>
        <v>mar</v>
      </c>
      <c r="AF8" s="74" t="str">
        <f t="shared" si="1"/>
        <v>mer</v>
      </c>
      <c r="AG8" s="75" t="str">
        <f t="shared" si="1"/>
        <v>jeu</v>
      </c>
      <c r="AH8" s="78" t="str">
        <f t="shared" si="1"/>
        <v>ven</v>
      </c>
      <c r="AI8" s="106" t="str">
        <f t="shared" si="1"/>
        <v>sam</v>
      </c>
    </row>
    <row r="9" spans="1:55" ht="12.95" customHeight="1" thickTop="1" thickBot="1">
      <c r="B9" s="148">
        <f>IF(JANVIER!$B$9="","",EDATE(JANVIER!B9,4))</f>
        <v>43586</v>
      </c>
      <c r="C9" s="149"/>
      <c r="D9" s="87">
        <f>IF(B9="","",B9)</f>
        <v>43586</v>
      </c>
      <c r="E9" s="88">
        <f>IF($B$9="","",D9+1)</f>
        <v>43587</v>
      </c>
      <c r="F9" s="88">
        <f t="shared" ref="F9:AI9" si="2">IF($B$9="","",E9+1)</f>
        <v>43588</v>
      </c>
      <c r="G9" s="88">
        <f t="shared" si="2"/>
        <v>43589</v>
      </c>
      <c r="H9" s="88">
        <f t="shared" si="2"/>
        <v>43590</v>
      </c>
      <c r="I9" s="88">
        <f t="shared" si="2"/>
        <v>43591</v>
      </c>
      <c r="J9" s="88">
        <f t="shared" si="2"/>
        <v>43592</v>
      </c>
      <c r="K9" s="88">
        <f t="shared" si="2"/>
        <v>43593</v>
      </c>
      <c r="L9" s="88">
        <f t="shared" si="2"/>
        <v>43594</v>
      </c>
      <c r="M9" s="88">
        <f t="shared" si="2"/>
        <v>43595</v>
      </c>
      <c r="N9" s="89">
        <f t="shared" si="2"/>
        <v>43596</v>
      </c>
      <c r="O9" s="88">
        <f t="shared" si="2"/>
        <v>43597</v>
      </c>
      <c r="P9" s="88">
        <f t="shared" si="2"/>
        <v>43598</v>
      </c>
      <c r="Q9" s="89">
        <f t="shared" si="2"/>
        <v>43599</v>
      </c>
      <c r="R9" s="88">
        <f t="shared" si="2"/>
        <v>43600</v>
      </c>
      <c r="S9" s="88">
        <f t="shared" si="2"/>
        <v>43601</v>
      </c>
      <c r="T9" s="88">
        <f t="shared" si="2"/>
        <v>43602</v>
      </c>
      <c r="U9" s="88">
        <f t="shared" si="2"/>
        <v>43603</v>
      </c>
      <c r="V9" s="88">
        <f t="shared" si="2"/>
        <v>43604</v>
      </c>
      <c r="W9" s="88">
        <f t="shared" si="2"/>
        <v>43605</v>
      </c>
      <c r="X9" s="88">
        <f t="shared" si="2"/>
        <v>43606</v>
      </c>
      <c r="Y9" s="88">
        <f t="shared" si="2"/>
        <v>43607</v>
      </c>
      <c r="Z9" s="88">
        <f t="shared" si="2"/>
        <v>43608</v>
      </c>
      <c r="AA9" s="88">
        <f t="shared" si="2"/>
        <v>43609</v>
      </c>
      <c r="AB9" s="88">
        <f t="shared" si="2"/>
        <v>43610</v>
      </c>
      <c r="AC9" s="88">
        <f t="shared" si="2"/>
        <v>43611</v>
      </c>
      <c r="AD9" s="88">
        <f t="shared" si="2"/>
        <v>43612</v>
      </c>
      <c r="AE9" s="88">
        <f t="shared" si="2"/>
        <v>43613</v>
      </c>
      <c r="AF9" s="89">
        <f t="shared" si="2"/>
        <v>43614</v>
      </c>
      <c r="AG9" s="90">
        <f t="shared" si="2"/>
        <v>43615</v>
      </c>
      <c r="AH9" s="91">
        <f t="shared" si="2"/>
        <v>43616</v>
      </c>
      <c r="AI9" s="107">
        <f t="shared" si="2"/>
        <v>43617</v>
      </c>
    </row>
    <row r="10" spans="1:55" ht="12.95" customHeight="1" thickTop="1" thickBot="1">
      <c r="B10" s="150" t="s">
        <v>9</v>
      </c>
      <c r="C10" s="151"/>
      <c r="D10" s="13" t="str">
        <f t="shared" ref="D10:AH10" si="3">IF(AND($B$9&gt;0,D8&lt;&gt;"sam",D8&lt;&gt;"dim",$AS$32&gt;0,COUNTIF(Férié,$D$9:$AH$9)&lt;&gt;1,COUNTIF(D$63:D$84,$AS$32)&lt;1),$AS$32,"")</f>
        <v/>
      </c>
      <c r="E10" s="10" t="str">
        <f t="shared" si="3"/>
        <v/>
      </c>
      <c r="F10" s="10" t="str">
        <f t="shared" si="3"/>
        <v/>
      </c>
      <c r="G10" s="10" t="str">
        <f t="shared" si="3"/>
        <v/>
      </c>
      <c r="H10" s="10" t="str">
        <f t="shared" si="3"/>
        <v/>
      </c>
      <c r="I10" s="10" t="str">
        <f t="shared" si="3"/>
        <v/>
      </c>
      <c r="J10" s="10" t="str">
        <f t="shared" si="3"/>
        <v/>
      </c>
      <c r="K10" s="10" t="str">
        <f t="shared" si="3"/>
        <v/>
      </c>
      <c r="L10" s="10" t="str">
        <f t="shared" si="3"/>
        <v/>
      </c>
      <c r="M10" s="10" t="str">
        <f t="shared" si="3"/>
        <v/>
      </c>
      <c r="N10" s="10" t="str">
        <f t="shared" si="3"/>
        <v/>
      </c>
      <c r="O10" s="10" t="str">
        <f t="shared" si="3"/>
        <v/>
      </c>
      <c r="P10" s="10" t="str">
        <f t="shared" si="3"/>
        <v/>
      </c>
      <c r="Q10" s="10" t="str">
        <f t="shared" si="3"/>
        <v/>
      </c>
      <c r="R10" s="10" t="str">
        <f t="shared" si="3"/>
        <v/>
      </c>
      <c r="S10" s="10" t="str">
        <f t="shared" si="3"/>
        <v/>
      </c>
      <c r="T10" s="10" t="str">
        <f t="shared" si="3"/>
        <v/>
      </c>
      <c r="U10" s="10" t="str">
        <f t="shared" si="3"/>
        <v/>
      </c>
      <c r="V10" s="10" t="str">
        <f t="shared" si="3"/>
        <v/>
      </c>
      <c r="W10" s="10" t="str">
        <f t="shared" si="3"/>
        <v/>
      </c>
      <c r="X10" s="10" t="str">
        <f t="shared" si="3"/>
        <v/>
      </c>
      <c r="Y10" s="10" t="str">
        <f t="shared" si="3"/>
        <v/>
      </c>
      <c r="Z10" s="10" t="str">
        <f t="shared" si="3"/>
        <v/>
      </c>
      <c r="AA10" s="10" t="str">
        <f t="shared" si="3"/>
        <v/>
      </c>
      <c r="AB10" s="10" t="str">
        <f t="shared" si="3"/>
        <v/>
      </c>
      <c r="AC10" s="10" t="str">
        <f t="shared" si="3"/>
        <v/>
      </c>
      <c r="AD10" s="10" t="str">
        <f t="shared" si="3"/>
        <v/>
      </c>
      <c r="AE10" s="10" t="str">
        <f t="shared" si="3"/>
        <v/>
      </c>
      <c r="AF10" s="10" t="str">
        <f t="shared" si="3"/>
        <v/>
      </c>
      <c r="AG10" s="63" t="str">
        <f t="shared" si="3"/>
        <v/>
      </c>
      <c r="AH10" s="11" t="str">
        <f t="shared" si="3"/>
        <v/>
      </c>
    </row>
    <row r="11" spans="1:55" ht="12.95" customHeight="1" thickBot="1">
      <c r="B11" s="152"/>
      <c r="C11" s="153"/>
      <c r="D11" s="15"/>
      <c r="E11" s="15"/>
      <c r="F11" s="15"/>
      <c r="G11" s="15"/>
      <c r="H11" s="8"/>
      <c r="I11" s="15"/>
      <c r="J11" s="15"/>
      <c r="K11" s="15"/>
      <c r="L11" s="15"/>
      <c r="M11" s="15"/>
      <c r="N11" s="15"/>
      <c r="O11" s="8"/>
      <c r="P11" s="15"/>
      <c r="Q11" s="15"/>
      <c r="R11" s="8"/>
      <c r="S11" s="8"/>
      <c r="T11" s="12"/>
      <c r="U11" s="15"/>
      <c r="V11" s="15"/>
      <c r="W11" s="15"/>
      <c r="X11" s="15"/>
      <c r="Y11" s="15"/>
      <c r="Z11" s="15"/>
      <c r="AA11" s="15"/>
      <c r="AB11" s="15"/>
      <c r="AC11" s="14"/>
      <c r="AD11" s="15"/>
      <c r="AE11" s="14"/>
      <c r="AF11" s="15"/>
      <c r="AG11" s="12"/>
      <c r="AH11" s="9"/>
      <c r="AO11" s="1"/>
      <c r="AP11" s="1"/>
      <c r="AQ11" s="1"/>
      <c r="AR11" s="197">
        <v>1</v>
      </c>
      <c r="AS11" s="181">
        <v>2</v>
      </c>
      <c r="AT11" s="187">
        <v>3</v>
      </c>
      <c r="AU11" s="189">
        <v>4</v>
      </c>
      <c r="AV11" s="191">
        <v>5</v>
      </c>
      <c r="AW11" s="193">
        <v>6</v>
      </c>
      <c r="AZ11" s="217" t="s">
        <v>1</v>
      </c>
      <c r="BA11" s="206" t="s">
        <v>2</v>
      </c>
      <c r="BB11" s="206" t="s">
        <v>14</v>
      </c>
      <c r="BC11" s="209" t="s">
        <v>15</v>
      </c>
    </row>
    <row r="12" spans="1:55" ht="12.95" customHeight="1" thickTop="1" thickBot="1">
      <c r="B12" s="150" t="s">
        <v>8</v>
      </c>
      <c r="C12" s="79" t="s">
        <v>12</v>
      </c>
      <c r="D12" s="17">
        <f>IF(AND(AVRIL!AF12=5,AVRIL!AG12=5),1,IF(AND(AVRIL!AF12=1,AVRIL!AG12=1),2,IF(AND(AVRIL!AF12=2,AVRIL!AG12=2),3,IF(AND(AVRIL!AF12=3,AVRIL!AG12=3),4,IF(AND(AVRIL!AF12=4,AVRIL!AG12=4),5,IF(AND(AVRIL!AF12=5,AVRIL!AG12=1),1,IF(AND(AVRIL!AF12=1,AVRIL!AG12=2),2,IF(AND(AVRIL!AF12=2,AVRIL!AG12=3),3,IF(AND(AVRIL!AF12=3,AVRIL!AG12=4),4,IF(AND(AVRIL!AF12=4,AVRIL!AG12=5),5,""))))))))))</f>
        <v>5</v>
      </c>
      <c r="E12" s="17">
        <f>IF(AND(AVRIL!AG12=5,D12=5),1,IF(AND(AVRIL!AG12=1,D12=1),2,IF(AND(AVRIL!AG12=2,D12=2),3,IF(AND(AVRIL!AG12=3,D12=3),4,IF(AND(AVRIL!AG12=4,D12=4),5,IF(AND(AVRIL!AG12=5,D12=1),1,IF(AND(AVRIL!AG12=1,D12=2),2,IF(AND(AVRIL!AG12=2,D12=3),3,IF(AND(AVRIL!AG12=3,D12=4),4,IF(AND(AVRIL!AG12=4,D12=5),5,""))))))))))</f>
        <v>1</v>
      </c>
      <c r="F12" s="17">
        <f>IF(AND(D12=5,E12=5),1,IF(AND(D12=1,E12=1),2,IF(AND(D12=2,E12=2),3,IF(AND(D12=3,E12=3),4,IF(AND(D12=4,E12=4),5,IF(AND(D12=5,E12=1),1,IF(AND(D12=1,E12=2),2,IF(AND(D12=2,E12=3),3,IF(AND(D12=3,E12=4),4,IF(AND(D12=4,E12=5),5,""))))))))))</f>
        <v>1</v>
      </c>
      <c r="G12" s="17">
        <f t="shared" ref="G12:AH12" si="4">IF(AND(E12=5,F12=5),1,IF(AND(E12=1,F12=1),2,IF(AND(E12=2,F12=2),3,IF(AND(E12=3,F12=3),4,IF(AND(E12=4,F12=4),5,IF(AND(E12=5,F12=1),1,IF(AND(E12=1,F12=2),2,IF(AND(E12=2,F12=3),3,IF(AND(E12=3,F12=4),4,IF(AND(E12=4,F12=5),5,""))))))))))</f>
        <v>2</v>
      </c>
      <c r="H12" s="16">
        <f t="shared" si="4"/>
        <v>2</v>
      </c>
      <c r="I12" s="17">
        <f t="shared" si="4"/>
        <v>3</v>
      </c>
      <c r="J12" s="17">
        <f t="shared" si="4"/>
        <v>3</v>
      </c>
      <c r="K12" s="18">
        <f t="shared" si="4"/>
        <v>4</v>
      </c>
      <c r="L12" s="17">
        <f t="shared" si="4"/>
        <v>4</v>
      </c>
      <c r="M12" s="19">
        <f t="shared" si="4"/>
        <v>5</v>
      </c>
      <c r="N12" s="17">
        <f t="shared" si="4"/>
        <v>5</v>
      </c>
      <c r="O12" s="16">
        <f t="shared" si="4"/>
        <v>1</v>
      </c>
      <c r="P12" s="17">
        <f t="shared" si="4"/>
        <v>1</v>
      </c>
      <c r="Q12" s="16">
        <f t="shared" si="4"/>
        <v>2</v>
      </c>
      <c r="R12" s="20">
        <f t="shared" si="4"/>
        <v>2</v>
      </c>
      <c r="S12" s="16">
        <f t="shared" si="4"/>
        <v>3</v>
      </c>
      <c r="T12" s="18">
        <f t="shared" si="4"/>
        <v>3</v>
      </c>
      <c r="U12" s="18">
        <f t="shared" si="4"/>
        <v>4</v>
      </c>
      <c r="V12" s="17">
        <f t="shared" si="4"/>
        <v>4</v>
      </c>
      <c r="W12" s="19">
        <f t="shared" si="4"/>
        <v>5</v>
      </c>
      <c r="X12" s="17">
        <f t="shared" si="4"/>
        <v>5</v>
      </c>
      <c r="Y12" s="16">
        <f t="shared" si="4"/>
        <v>1</v>
      </c>
      <c r="Z12" s="18">
        <f t="shared" si="4"/>
        <v>1</v>
      </c>
      <c r="AA12" s="18">
        <f t="shared" si="4"/>
        <v>2</v>
      </c>
      <c r="AB12" s="18">
        <f t="shared" si="4"/>
        <v>2</v>
      </c>
      <c r="AC12" s="21">
        <f t="shared" si="4"/>
        <v>3</v>
      </c>
      <c r="AD12" s="17">
        <f t="shared" si="4"/>
        <v>3</v>
      </c>
      <c r="AE12" s="21">
        <f t="shared" si="4"/>
        <v>4</v>
      </c>
      <c r="AF12" s="18">
        <f t="shared" si="4"/>
        <v>4</v>
      </c>
      <c r="AG12" s="18">
        <f t="shared" si="4"/>
        <v>5</v>
      </c>
      <c r="AH12" s="22">
        <f t="shared" si="4"/>
        <v>5</v>
      </c>
      <c r="AO12" s="1"/>
      <c r="AP12" s="1"/>
      <c r="AQ12" s="1"/>
      <c r="AR12" s="198"/>
      <c r="AS12" s="182"/>
      <c r="AT12" s="188"/>
      <c r="AU12" s="190"/>
      <c r="AV12" s="192"/>
      <c r="AW12" s="194"/>
      <c r="AZ12" s="218"/>
      <c r="BA12" s="207"/>
      <c r="BB12" s="207"/>
      <c r="BC12" s="210"/>
    </row>
    <row r="13" spans="1:55" ht="12.95" customHeight="1" thickBot="1">
      <c r="B13" s="154"/>
      <c r="C13" s="155" t="s">
        <v>10</v>
      </c>
      <c r="D13" s="23" t="str">
        <f t="shared" ref="D13:AH13" si="5">IF(AND(D$12=1,$AR$13&gt;0,COUNTIF(D$63:D$84,$AR$13)&lt;1),$AR$13,IF(AND(D$12=2,$AS$13&gt;0,COUNTIF(D$63:D$84,$AS$13)&lt;1),$AS$13,IF(AND(D$12=3,$AT$13&gt;0,COUNTIF(D$63:D$84,$AT$13)&lt;1),$AT$13,IF(AND(D$12=4,$AU$13&gt;0,COUNTIF(D$63:D$84,$AU$13)&lt;1),$AU$13,IF(AND(D$12=5,$AV$13&gt;0,COUNTIF(D$63:D$84,$AV$13)&lt;1),$AV$13,IF(AND(D$12=6,$AW$13&gt;0,COUNTIF(D$63:D$84,$AW$13)&lt;1),$AW$13,""))))))</f>
        <v/>
      </c>
      <c r="E13" s="23" t="str">
        <f t="shared" si="5"/>
        <v/>
      </c>
      <c r="F13" s="23" t="str">
        <f t="shared" si="5"/>
        <v/>
      </c>
      <c r="G13" s="23" t="str">
        <f t="shared" si="5"/>
        <v/>
      </c>
      <c r="H13" s="23" t="str">
        <f t="shared" si="5"/>
        <v/>
      </c>
      <c r="I13" s="23" t="str">
        <f t="shared" si="5"/>
        <v/>
      </c>
      <c r="J13" s="23" t="str">
        <f t="shared" si="5"/>
        <v/>
      </c>
      <c r="K13" s="23" t="str">
        <f t="shared" si="5"/>
        <v/>
      </c>
      <c r="L13" s="23" t="str">
        <f t="shared" si="5"/>
        <v/>
      </c>
      <c r="M13" s="23" t="str">
        <f t="shared" si="5"/>
        <v/>
      </c>
      <c r="N13" s="23" t="str">
        <f t="shared" si="5"/>
        <v/>
      </c>
      <c r="O13" s="23" t="str">
        <f t="shared" si="5"/>
        <v/>
      </c>
      <c r="P13" s="23" t="str">
        <f t="shared" si="5"/>
        <v/>
      </c>
      <c r="Q13" s="23" t="str">
        <f t="shared" si="5"/>
        <v/>
      </c>
      <c r="R13" s="23" t="str">
        <f t="shared" si="5"/>
        <v/>
      </c>
      <c r="S13" s="23" t="str">
        <f t="shared" si="5"/>
        <v/>
      </c>
      <c r="T13" s="23" t="str">
        <f t="shared" si="5"/>
        <v/>
      </c>
      <c r="U13" s="23" t="str">
        <f t="shared" si="5"/>
        <v/>
      </c>
      <c r="V13" s="23" t="str">
        <f t="shared" si="5"/>
        <v/>
      </c>
      <c r="W13" s="23" t="str">
        <f t="shared" si="5"/>
        <v/>
      </c>
      <c r="X13" s="23" t="str">
        <f t="shared" si="5"/>
        <v/>
      </c>
      <c r="Y13" s="23" t="str">
        <f t="shared" si="5"/>
        <v/>
      </c>
      <c r="Z13" s="23" t="str">
        <f t="shared" si="5"/>
        <v/>
      </c>
      <c r="AA13" s="23" t="str">
        <f t="shared" si="5"/>
        <v/>
      </c>
      <c r="AB13" s="23" t="str">
        <f t="shared" si="5"/>
        <v/>
      </c>
      <c r="AC13" s="23" t="str">
        <f t="shared" si="5"/>
        <v/>
      </c>
      <c r="AD13" s="23" t="str">
        <f t="shared" si="5"/>
        <v/>
      </c>
      <c r="AE13" s="23" t="str">
        <f t="shared" si="5"/>
        <v/>
      </c>
      <c r="AF13" s="23" t="str">
        <f t="shared" si="5"/>
        <v/>
      </c>
      <c r="AG13" s="37" t="str">
        <f t="shared" si="5"/>
        <v/>
      </c>
      <c r="AH13" s="24" t="str">
        <f t="shared" si="5"/>
        <v/>
      </c>
      <c r="AJ13" s="94" t="str">
        <f>IF($AR$13="","",$AR$13)</f>
        <v/>
      </c>
      <c r="AK13" s="94" t="str">
        <f>IF($AR$13="","",COUNTIF($D$12:$AH$62,$AJ$13))</f>
        <v/>
      </c>
      <c r="AO13" s="175" t="s">
        <v>32</v>
      </c>
      <c r="AP13" s="176"/>
      <c r="AQ13" s="195"/>
      <c r="AR13" s="110"/>
      <c r="AS13" s="116"/>
      <c r="AT13" s="116"/>
      <c r="AU13" s="116"/>
      <c r="AV13" s="116"/>
      <c r="AW13" s="117"/>
      <c r="AZ13" s="219"/>
      <c r="BA13" s="208"/>
      <c r="BB13" s="208"/>
      <c r="BC13" s="211"/>
    </row>
    <row r="14" spans="1:55" ht="12.95" customHeight="1" thickBot="1">
      <c r="B14" s="154"/>
      <c r="C14" s="156"/>
      <c r="D14" s="25" t="str">
        <f t="shared" ref="D14:AH14" si="6">IF(AND(D$12=1,$AR$14&gt;0,COUNTIF(D$63:D$84,$AR$14)&lt;1),$AR$14,IF(AND(D$12=2,$AS$14&gt;0,COUNTIF(D$63:D$84,$AS$14)&lt;1),$AS$14,IF(AND(D$12=3,$AT$14&gt;0,COUNTIF(D$63:D$84,$AT$14)&lt;1),$AT$14,IF(AND(D$12=4,$AU$14&gt;0,COUNTIF(D$63:D$84,$AU$14)&lt;1),$AU$14,IF(AND(D$12=5,$AV$14&gt;0,COUNTIF(D$63:D$84,$AV$14)&lt;1),$AV$14,IF(AND(D$12=6,$AW$14&gt;0,COUNTIF(D$63:D$84,$AW$14)&lt;1),$AW$14,""))))))</f>
        <v/>
      </c>
      <c r="E14" s="25" t="str">
        <f t="shared" si="6"/>
        <v/>
      </c>
      <c r="F14" s="25" t="str">
        <f t="shared" si="6"/>
        <v/>
      </c>
      <c r="G14" s="25" t="str">
        <f t="shared" si="6"/>
        <v/>
      </c>
      <c r="H14" s="25" t="str">
        <f t="shared" si="6"/>
        <v/>
      </c>
      <c r="I14" s="25" t="str">
        <f t="shared" si="6"/>
        <v/>
      </c>
      <c r="J14" s="25" t="str">
        <f t="shared" si="6"/>
        <v/>
      </c>
      <c r="K14" s="25" t="str">
        <f t="shared" si="6"/>
        <v/>
      </c>
      <c r="L14" s="25" t="str">
        <f t="shared" si="6"/>
        <v/>
      </c>
      <c r="M14" s="25" t="str">
        <f t="shared" si="6"/>
        <v/>
      </c>
      <c r="N14" s="25" t="str">
        <f t="shared" si="6"/>
        <v/>
      </c>
      <c r="O14" s="25" t="str">
        <f t="shared" si="6"/>
        <v/>
      </c>
      <c r="P14" s="25" t="str">
        <f t="shared" si="6"/>
        <v/>
      </c>
      <c r="Q14" s="25" t="str">
        <f t="shared" si="6"/>
        <v/>
      </c>
      <c r="R14" s="25" t="str">
        <f t="shared" si="6"/>
        <v/>
      </c>
      <c r="S14" s="25" t="str">
        <f t="shared" si="6"/>
        <v/>
      </c>
      <c r="T14" s="25" t="str">
        <f t="shared" si="6"/>
        <v/>
      </c>
      <c r="U14" s="25" t="str">
        <f t="shared" si="6"/>
        <v/>
      </c>
      <c r="V14" s="25" t="str">
        <f t="shared" si="6"/>
        <v/>
      </c>
      <c r="W14" s="25" t="str">
        <f t="shared" si="6"/>
        <v/>
      </c>
      <c r="X14" s="25" t="str">
        <f t="shared" si="6"/>
        <v/>
      </c>
      <c r="Y14" s="25" t="str">
        <f t="shared" si="6"/>
        <v/>
      </c>
      <c r="Z14" s="25" t="str">
        <f t="shared" si="6"/>
        <v/>
      </c>
      <c r="AA14" s="25" t="str">
        <f t="shared" si="6"/>
        <v/>
      </c>
      <c r="AB14" s="25" t="str">
        <f t="shared" si="6"/>
        <v/>
      </c>
      <c r="AC14" s="25" t="str">
        <f t="shared" si="6"/>
        <v/>
      </c>
      <c r="AD14" s="25" t="str">
        <f t="shared" si="6"/>
        <v/>
      </c>
      <c r="AE14" s="25" t="str">
        <f t="shared" si="6"/>
        <v/>
      </c>
      <c r="AF14" s="25" t="str">
        <f t="shared" si="6"/>
        <v/>
      </c>
      <c r="AG14" s="35" t="str">
        <f t="shared" si="6"/>
        <v/>
      </c>
      <c r="AH14" s="26" t="str">
        <f t="shared" si="6"/>
        <v/>
      </c>
      <c r="AJ14" s="1"/>
      <c r="AK14" s="1"/>
      <c r="AO14" s="179"/>
      <c r="AP14" s="180"/>
      <c r="AQ14" s="196"/>
      <c r="AR14" s="118"/>
      <c r="AS14" s="112"/>
      <c r="AT14" s="112"/>
      <c r="AU14" s="112"/>
      <c r="AV14" s="112"/>
      <c r="AW14" s="113"/>
      <c r="AZ14" s="131"/>
      <c r="BA14" s="93"/>
      <c r="BB14" s="93"/>
      <c r="BC14" s="96"/>
    </row>
    <row r="15" spans="1:55" ht="12.95" customHeight="1">
      <c r="B15" s="154"/>
      <c r="C15" s="155" t="s">
        <v>42</v>
      </c>
      <c r="D15" s="17" t="str">
        <f t="shared" ref="D15:AH15" si="7">IF(AND(D$12=1,$AR$15&gt;0,COUNTIF(D$63:D$84,$AR$15)&lt;1),$AR$15,IF(AND(D$12=2,$AS$15&gt;0,COUNTIF(D$63:D$84,$AS$15)&lt;1),$AS$15,IF(AND(D$12=3,$AT$15&gt;0,COUNTIF(D$63:D$84,$AT$15)&lt;1),$AT$15,IF(AND(D$12=4,$AU$15&gt;0,COUNTIF(D$63:D$84,$AU$15)&lt;1),$AU$15,IF(AND(D$12=5,$AV$15&gt;0,COUNTIF(D$63:D$84,$AV$15)&lt;1),$AV$15,IF(AND(D$12=6,$AW$15&gt;0,COUNTIF(D$63:D$84,$AW$15)&lt;1),$AW$15,""))))))</f>
        <v/>
      </c>
      <c r="E15" s="17" t="str">
        <f t="shared" si="7"/>
        <v/>
      </c>
      <c r="F15" s="17" t="str">
        <f t="shared" si="7"/>
        <v/>
      </c>
      <c r="G15" s="17" t="str">
        <f t="shared" si="7"/>
        <v/>
      </c>
      <c r="H15" s="16" t="str">
        <f t="shared" si="7"/>
        <v/>
      </c>
      <c r="I15" s="17" t="str">
        <f t="shared" si="7"/>
        <v/>
      </c>
      <c r="J15" s="17" t="str">
        <f t="shared" si="7"/>
        <v/>
      </c>
      <c r="K15" s="27" t="str">
        <f t="shared" si="7"/>
        <v/>
      </c>
      <c r="L15" s="27" t="str">
        <f t="shared" si="7"/>
        <v/>
      </c>
      <c r="M15" s="19" t="str">
        <f t="shared" si="7"/>
        <v/>
      </c>
      <c r="N15" s="17" t="str">
        <f t="shared" si="7"/>
        <v/>
      </c>
      <c r="O15" s="17" t="str">
        <f t="shared" si="7"/>
        <v/>
      </c>
      <c r="P15" s="17" t="str">
        <f t="shared" si="7"/>
        <v/>
      </c>
      <c r="Q15" s="16" t="str">
        <f t="shared" si="7"/>
        <v/>
      </c>
      <c r="R15" s="16" t="str">
        <f t="shared" si="7"/>
        <v/>
      </c>
      <c r="S15" s="17" t="str">
        <f t="shared" si="7"/>
        <v/>
      </c>
      <c r="T15" s="17" t="str">
        <f t="shared" si="7"/>
        <v/>
      </c>
      <c r="U15" s="18" t="str">
        <f t="shared" si="7"/>
        <v/>
      </c>
      <c r="V15" s="17" t="str">
        <f t="shared" si="7"/>
        <v/>
      </c>
      <c r="W15" s="19" t="str">
        <f t="shared" si="7"/>
        <v/>
      </c>
      <c r="X15" s="17" t="str">
        <f t="shared" si="7"/>
        <v/>
      </c>
      <c r="Y15" s="17" t="str">
        <f t="shared" si="7"/>
        <v/>
      </c>
      <c r="Z15" s="18" t="str">
        <f t="shared" si="7"/>
        <v/>
      </c>
      <c r="AA15" s="18" t="str">
        <f t="shared" si="7"/>
        <v/>
      </c>
      <c r="AB15" s="18" t="str">
        <f t="shared" si="7"/>
        <v/>
      </c>
      <c r="AC15" s="17" t="str">
        <f t="shared" si="7"/>
        <v/>
      </c>
      <c r="AD15" s="17" t="str">
        <f t="shared" si="7"/>
        <v/>
      </c>
      <c r="AE15" s="18" t="str">
        <f t="shared" si="7"/>
        <v/>
      </c>
      <c r="AF15" s="18" t="str">
        <f t="shared" si="7"/>
        <v/>
      </c>
      <c r="AG15" s="18" t="str">
        <f t="shared" si="7"/>
        <v/>
      </c>
      <c r="AH15" s="22" t="str">
        <f t="shared" si="7"/>
        <v/>
      </c>
      <c r="AJ15" s="94" t="str">
        <f>IF($AS$13="","",$AS$13)</f>
        <v/>
      </c>
      <c r="AK15" s="94" t="str">
        <f>IF($AS$13="","",COUNTIF($D$12:$AH$62,$AJ$15))</f>
        <v/>
      </c>
      <c r="AO15" s="175" t="s">
        <v>42</v>
      </c>
      <c r="AP15" s="176"/>
      <c r="AQ15" s="199" t="s">
        <v>13</v>
      </c>
      <c r="AR15" s="119"/>
      <c r="AS15" s="116"/>
      <c r="AT15" s="116"/>
      <c r="AU15" s="116"/>
      <c r="AV15" s="116"/>
      <c r="AW15" s="117"/>
      <c r="AZ15" s="212"/>
      <c r="BA15" s="201"/>
      <c r="BB15" s="201"/>
      <c r="BC15" s="202"/>
    </row>
    <row r="16" spans="1:55" ht="12.95" customHeight="1">
      <c r="B16" s="154"/>
      <c r="C16" s="157"/>
      <c r="D16" s="28" t="str">
        <f t="shared" ref="D16:AH16" si="8">IF(AND(D$12=1,$AR$16&gt;0,COUNTIF(D$63:D$84,$AR$16)&lt;1),$AR$16,IF(AND(D$12=2,$AS$16&gt;0,COUNTIF(D$63:D$84,$AS$16)&lt;1),$AS$16,IF(AND(D$12=3,$AT$16&gt;0,COUNTIF(D$63:D$84,$AT$16)&lt;1),$AT$16,IF(AND(D$12=4,$AU$16&gt;0,COUNTIF(D$63:D$84,$AU$16)&lt;1),$AU$16,IF(AND(D$12=5,$AV$16&gt;0,COUNTIF(D$63:D$84,$AV$16)&lt;1),$AV$16,IF(AND(D$12=6,$AW$16&gt;0,COUNTIF(D$63:D$84,$AW$16)&lt;1),$AW$16,""))))))</f>
        <v/>
      </c>
      <c r="E16" s="28" t="str">
        <f t="shared" si="8"/>
        <v/>
      </c>
      <c r="F16" s="28" t="str">
        <f t="shared" si="8"/>
        <v/>
      </c>
      <c r="G16" s="28" t="str">
        <f t="shared" si="8"/>
        <v/>
      </c>
      <c r="H16" s="29" t="str">
        <f t="shared" si="8"/>
        <v/>
      </c>
      <c r="I16" s="28" t="str">
        <f t="shared" si="8"/>
        <v/>
      </c>
      <c r="J16" s="28" t="str">
        <f t="shared" si="8"/>
        <v/>
      </c>
      <c r="K16" s="28" t="str">
        <f t="shared" si="8"/>
        <v/>
      </c>
      <c r="L16" s="28" t="str">
        <f t="shared" si="8"/>
        <v/>
      </c>
      <c r="M16" s="30" t="str">
        <f t="shared" si="8"/>
        <v/>
      </c>
      <c r="N16" s="28" t="str">
        <f t="shared" si="8"/>
        <v/>
      </c>
      <c r="O16" s="28" t="str">
        <f t="shared" si="8"/>
        <v/>
      </c>
      <c r="P16" s="28" t="str">
        <f t="shared" si="8"/>
        <v/>
      </c>
      <c r="Q16" s="29" t="str">
        <f t="shared" si="8"/>
        <v/>
      </c>
      <c r="R16" s="29" t="str">
        <f t="shared" si="8"/>
        <v/>
      </c>
      <c r="S16" s="28" t="str">
        <f t="shared" si="8"/>
        <v/>
      </c>
      <c r="T16" s="28" t="str">
        <f t="shared" si="8"/>
        <v/>
      </c>
      <c r="U16" s="28" t="str">
        <f t="shared" si="8"/>
        <v/>
      </c>
      <c r="V16" s="28" t="str">
        <f t="shared" si="8"/>
        <v/>
      </c>
      <c r="W16" s="30" t="str">
        <f t="shared" si="8"/>
        <v/>
      </c>
      <c r="X16" s="28" t="str">
        <f t="shared" si="8"/>
        <v/>
      </c>
      <c r="Y16" s="28" t="str">
        <f t="shared" si="8"/>
        <v/>
      </c>
      <c r="Z16" s="30" t="str">
        <f t="shared" si="8"/>
        <v/>
      </c>
      <c r="AA16" s="30" t="str">
        <f t="shared" si="8"/>
        <v/>
      </c>
      <c r="AB16" s="30" t="str">
        <f t="shared" si="8"/>
        <v/>
      </c>
      <c r="AC16" s="28" t="str">
        <f t="shared" si="8"/>
        <v/>
      </c>
      <c r="AD16" s="28" t="str">
        <f t="shared" si="8"/>
        <v/>
      </c>
      <c r="AE16" s="28" t="str">
        <f t="shared" si="8"/>
        <v/>
      </c>
      <c r="AF16" s="30" t="str">
        <f t="shared" si="8"/>
        <v/>
      </c>
      <c r="AG16" s="30" t="str">
        <f t="shared" si="8"/>
        <v/>
      </c>
      <c r="AH16" s="31" t="str">
        <f t="shared" si="8"/>
        <v/>
      </c>
      <c r="AJ16" s="1"/>
      <c r="AK16" s="1"/>
      <c r="AO16" s="177"/>
      <c r="AP16" s="178"/>
      <c r="AQ16" s="173"/>
      <c r="AR16" s="114"/>
      <c r="AS16" s="109"/>
      <c r="AT16" s="109"/>
      <c r="AU16" s="109"/>
      <c r="AV16" s="109"/>
      <c r="AW16" s="115"/>
      <c r="AZ16" s="212"/>
      <c r="BA16" s="201"/>
      <c r="BB16" s="201"/>
      <c r="BC16" s="202"/>
    </row>
    <row r="17" spans="2:55" ht="12.95" customHeight="1">
      <c r="B17" s="154"/>
      <c r="C17" s="157"/>
      <c r="D17" s="17" t="str">
        <f t="shared" ref="D17:AH17" si="9">IF(AND(D$12=1,$AR$17&gt;0,COUNTIF(D$63:D$84,$AR$17)&lt;1),$AR$17,IF(AND(D$12=2,$AS$17&gt;0,COUNTIF(D$63:D$84,$AS$17)&lt;1),$AS$17,IF(AND(D$12=3,$AT$17&gt;0,COUNTIF(D$63:D$84,$AT$17)&lt;1),$AT$17,IF(AND(D$12=4,$AU$17&gt;0,COUNTIF(D$63:D$84,$AU$17)&lt;1),$AU$17,IF(AND(D$12=5,$AV$17&gt;0,COUNTIF(D$63:D$84,$AV$17)&lt;1),$AV$17,IF(AND(D$12=6,$AW$17&gt;0,COUNTIF(D$63:D$84,$AW$17)&lt;1),$AW$17,""))))))</f>
        <v/>
      </c>
      <c r="E17" s="17" t="str">
        <f t="shared" si="9"/>
        <v/>
      </c>
      <c r="F17" s="17" t="str">
        <f t="shared" si="9"/>
        <v/>
      </c>
      <c r="G17" s="17" t="str">
        <f t="shared" si="9"/>
        <v/>
      </c>
      <c r="H17" s="32" t="str">
        <f t="shared" si="9"/>
        <v/>
      </c>
      <c r="I17" s="17" t="str">
        <f t="shared" si="9"/>
        <v/>
      </c>
      <c r="J17" s="17" t="str">
        <f t="shared" si="9"/>
        <v/>
      </c>
      <c r="K17" s="18" t="str">
        <f t="shared" si="9"/>
        <v/>
      </c>
      <c r="L17" s="17" t="str">
        <f t="shared" si="9"/>
        <v/>
      </c>
      <c r="M17" s="18" t="str">
        <f t="shared" si="9"/>
        <v/>
      </c>
      <c r="N17" s="17" t="str">
        <f t="shared" si="9"/>
        <v/>
      </c>
      <c r="O17" s="17" t="str">
        <f t="shared" si="9"/>
        <v/>
      </c>
      <c r="P17" s="27" t="str">
        <f t="shared" si="9"/>
        <v/>
      </c>
      <c r="Q17" s="16" t="str">
        <f t="shared" si="9"/>
        <v/>
      </c>
      <c r="R17" s="16" t="str">
        <f t="shared" si="9"/>
        <v/>
      </c>
      <c r="S17" s="17" t="str">
        <f t="shared" si="9"/>
        <v/>
      </c>
      <c r="T17" s="17" t="str">
        <f t="shared" si="9"/>
        <v/>
      </c>
      <c r="U17" s="18" t="str">
        <f t="shared" si="9"/>
        <v/>
      </c>
      <c r="V17" s="17" t="str">
        <f t="shared" si="9"/>
        <v/>
      </c>
      <c r="W17" s="18" t="str">
        <f t="shared" si="9"/>
        <v/>
      </c>
      <c r="X17" s="17" t="str">
        <f t="shared" si="9"/>
        <v/>
      </c>
      <c r="Y17" s="17" t="str">
        <f t="shared" si="9"/>
        <v/>
      </c>
      <c r="Z17" s="27" t="str">
        <f t="shared" si="9"/>
        <v/>
      </c>
      <c r="AA17" s="32" t="str">
        <f t="shared" si="9"/>
        <v/>
      </c>
      <c r="AB17" s="32" t="str">
        <f t="shared" si="9"/>
        <v/>
      </c>
      <c r="AC17" s="17" t="str">
        <f t="shared" si="9"/>
        <v/>
      </c>
      <c r="AD17" s="17" t="str">
        <f t="shared" si="9"/>
        <v/>
      </c>
      <c r="AE17" s="18" t="str">
        <f t="shared" si="9"/>
        <v/>
      </c>
      <c r="AF17" s="17" t="str">
        <f t="shared" si="9"/>
        <v/>
      </c>
      <c r="AG17" s="18" t="str">
        <f t="shared" si="9"/>
        <v/>
      </c>
      <c r="AH17" s="22" t="str">
        <f t="shared" si="9"/>
        <v/>
      </c>
      <c r="AJ17" s="94" t="str">
        <f>IF($AT$13="","",$AT$13)</f>
        <v/>
      </c>
      <c r="AK17" s="94" t="str">
        <f>IF($AT$13="","",COUNTIF($D$12:$AH$62,$AJ$17))</f>
        <v/>
      </c>
      <c r="AO17" s="177"/>
      <c r="AP17" s="178"/>
      <c r="AQ17" s="173" t="s">
        <v>34</v>
      </c>
      <c r="AR17" s="120"/>
      <c r="AS17" s="121"/>
      <c r="AT17" s="121"/>
      <c r="AU17" s="121"/>
      <c r="AV17" s="121"/>
      <c r="AW17" s="122"/>
      <c r="AZ17" s="212"/>
      <c r="BA17" s="201"/>
      <c r="BB17" s="201"/>
      <c r="BC17" s="202"/>
    </row>
    <row r="18" spans="2:55" ht="12.95" customHeight="1">
      <c r="B18" s="154"/>
      <c r="C18" s="157"/>
      <c r="D18" s="28" t="str">
        <f t="shared" ref="D18:AH18" si="10">IF(AND(D$12=1,$AR$18&gt;0,COUNTIF(D$63:D$84,$AR$18)&lt;1),$AR$18,IF(AND(D$12=2,$AS$18&gt;0,COUNTIF(D$63:D$84,$AS$18)&lt;1),$AS$18,IF(AND(D$12=3,$AT$18&gt;0,COUNTIF(D$63:D$84,$AT$18)&lt;1),$AT$18,IF(AND(D$12=4,$AU$18&gt;0,COUNTIF(D$63:D$84,$AU$18)&lt;1),$AU$18,IF(AND(D$12=5,$AV$18&gt;0,COUNTIF(D$63:D$84,$AV$18)&lt;1),$AV$18,IF(AND(D$12=6,$AW$18&gt;0,COUNTIF(D$63:D$84,$AW$18)&lt;1),$AW$18,""))))))</f>
        <v/>
      </c>
      <c r="E18" s="28" t="str">
        <f t="shared" si="10"/>
        <v/>
      </c>
      <c r="F18" s="28" t="str">
        <f t="shared" si="10"/>
        <v/>
      </c>
      <c r="G18" s="28" t="str">
        <f t="shared" si="10"/>
        <v/>
      </c>
      <c r="H18" s="29" t="str">
        <f t="shared" si="10"/>
        <v/>
      </c>
      <c r="I18" s="28" t="str">
        <f t="shared" si="10"/>
        <v/>
      </c>
      <c r="J18" s="28" t="str">
        <f t="shared" si="10"/>
        <v/>
      </c>
      <c r="K18" s="28" t="str">
        <f t="shared" si="10"/>
        <v/>
      </c>
      <c r="L18" s="28" t="str">
        <f t="shared" si="10"/>
        <v/>
      </c>
      <c r="M18" s="28" t="str">
        <f t="shared" si="10"/>
        <v/>
      </c>
      <c r="N18" s="28" t="str">
        <f t="shared" si="10"/>
        <v/>
      </c>
      <c r="O18" s="29" t="str">
        <f t="shared" si="10"/>
        <v/>
      </c>
      <c r="P18" s="29" t="str">
        <f t="shared" si="10"/>
        <v/>
      </c>
      <c r="Q18" s="28" t="str">
        <f t="shared" si="10"/>
        <v/>
      </c>
      <c r="R18" s="28" t="str">
        <f t="shared" si="10"/>
        <v/>
      </c>
      <c r="S18" s="28" t="str">
        <f t="shared" si="10"/>
        <v/>
      </c>
      <c r="T18" s="28" t="str">
        <f t="shared" si="10"/>
        <v/>
      </c>
      <c r="U18" s="28" t="str">
        <f t="shared" si="10"/>
        <v/>
      </c>
      <c r="V18" s="28" t="str">
        <f t="shared" si="10"/>
        <v/>
      </c>
      <c r="W18" s="28" t="str">
        <f t="shared" si="10"/>
        <v/>
      </c>
      <c r="X18" s="28" t="str">
        <f t="shared" si="10"/>
        <v/>
      </c>
      <c r="Y18" s="29" t="str">
        <f t="shared" si="10"/>
        <v/>
      </c>
      <c r="Z18" s="29" t="str">
        <f t="shared" si="10"/>
        <v/>
      </c>
      <c r="AA18" s="30" t="str">
        <f t="shared" si="10"/>
        <v/>
      </c>
      <c r="AB18" s="30" t="str">
        <f t="shared" si="10"/>
        <v/>
      </c>
      <c r="AC18" s="28" t="str">
        <f t="shared" si="10"/>
        <v/>
      </c>
      <c r="AD18" s="28" t="str">
        <f t="shared" si="10"/>
        <v/>
      </c>
      <c r="AE18" s="28" t="str">
        <f t="shared" si="10"/>
        <v/>
      </c>
      <c r="AF18" s="30" t="str">
        <f t="shared" si="10"/>
        <v/>
      </c>
      <c r="AG18" s="30" t="str">
        <f t="shared" si="10"/>
        <v/>
      </c>
      <c r="AH18" s="31" t="str">
        <f t="shared" si="10"/>
        <v/>
      </c>
      <c r="AJ18" s="1"/>
      <c r="AK18" s="1"/>
      <c r="AO18" s="177"/>
      <c r="AP18" s="178"/>
      <c r="AQ18" s="173"/>
      <c r="AR18" s="114"/>
      <c r="AS18" s="109"/>
      <c r="AT18" s="109"/>
      <c r="AU18" s="109"/>
      <c r="AV18" s="109"/>
      <c r="AW18" s="115"/>
      <c r="AZ18" s="212"/>
      <c r="BA18" s="201"/>
      <c r="BB18" s="201"/>
      <c r="BC18" s="202"/>
    </row>
    <row r="19" spans="2:55" ht="12.95" customHeight="1">
      <c r="B19" s="154"/>
      <c r="C19" s="157"/>
      <c r="D19" s="17" t="str">
        <f t="shared" ref="D19:AH19" si="11">IF(AND(D$12=1,$AR$19&gt;0,COUNTIF(D$63:D$84,$AR$19)&lt;1),$AR$19,IF(AND(D$12=2,$AS$19&gt;0,COUNTIF(D$63:D$84,$AS$19)&lt;1),$AS$19,IF(AND(D$12=3,$AT$19&gt;0,COUNTIF(D$63:D$84,$AT$19)&lt;1),$AT$19,IF(AND(D$12=4,$AU$19&gt;0,COUNTIF(D$63:D$84,$AU$19)&lt;1),$AU$19,IF(AND(D$12=5,$AV$19&gt;0,COUNTIF(D$63:D$84,$AV$19)&lt;1),$AV$19,IF(AND(D$12=6,$AW$19&gt;0,COUNTIF(D$63:D$84,$AW$19)&lt;1),$AW$19,""))))))</f>
        <v/>
      </c>
      <c r="E19" s="17" t="str">
        <f t="shared" si="11"/>
        <v/>
      </c>
      <c r="F19" s="17" t="str">
        <f t="shared" si="11"/>
        <v/>
      </c>
      <c r="G19" s="17" t="str">
        <f t="shared" si="11"/>
        <v/>
      </c>
      <c r="H19" s="27" t="str">
        <f t="shared" si="11"/>
        <v/>
      </c>
      <c r="I19" s="17" t="str">
        <f t="shared" si="11"/>
        <v/>
      </c>
      <c r="J19" s="17" t="str">
        <f t="shared" si="11"/>
        <v/>
      </c>
      <c r="K19" s="18" t="str">
        <f t="shared" si="11"/>
        <v/>
      </c>
      <c r="L19" s="17" t="str">
        <f t="shared" si="11"/>
        <v/>
      </c>
      <c r="M19" s="18" t="str">
        <f t="shared" si="11"/>
        <v/>
      </c>
      <c r="N19" s="17" t="str">
        <f t="shared" si="11"/>
        <v/>
      </c>
      <c r="O19" s="17" t="str">
        <f t="shared" si="11"/>
        <v/>
      </c>
      <c r="P19" s="27" t="str">
        <f t="shared" si="11"/>
        <v/>
      </c>
      <c r="Q19" s="32" t="str">
        <f t="shared" si="11"/>
        <v/>
      </c>
      <c r="R19" s="27" t="str">
        <f t="shared" si="11"/>
        <v/>
      </c>
      <c r="S19" s="17" t="str">
        <f t="shared" si="11"/>
        <v/>
      </c>
      <c r="T19" s="17" t="str">
        <f t="shared" si="11"/>
        <v/>
      </c>
      <c r="U19" s="18" t="str">
        <f t="shared" si="11"/>
        <v/>
      </c>
      <c r="V19" s="17" t="str">
        <f t="shared" si="11"/>
        <v/>
      </c>
      <c r="W19" s="18" t="str">
        <f t="shared" si="11"/>
        <v/>
      </c>
      <c r="X19" s="17" t="str">
        <f t="shared" si="11"/>
        <v/>
      </c>
      <c r="Y19" s="17" t="str">
        <f t="shared" si="11"/>
        <v/>
      </c>
      <c r="Z19" s="17" t="str">
        <f t="shared" si="11"/>
        <v/>
      </c>
      <c r="AA19" s="18" t="str">
        <f t="shared" si="11"/>
        <v/>
      </c>
      <c r="AB19" s="18" t="str">
        <f t="shared" si="11"/>
        <v/>
      </c>
      <c r="AC19" s="17" t="str">
        <f t="shared" si="11"/>
        <v/>
      </c>
      <c r="AD19" s="17" t="str">
        <f t="shared" si="11"/>
        <v/>
      </c>
      <c r="AE19" s="18" t="str">
        <f t="shared" si="11"/>
        <v/>
      </c>
      <c r="AF19" s="18" t="str">
        <f t="shared" si="11"/>
        <v/>
      </c>
      <c r="AG19" s="18" t="str">
        <f t="shared" si="11"/>
        <v/>
      </c>
      <c r="AH19" s="22" t="str">
        <f t="shared" si="11"/>
        <v/>
      </c>
      <c r="AJ19" s="94" t="str">
        <f>IF($AU$13="","",$AU$13)</f>
        <v/>
      </c>
      <c r="AK19" s="94" t="str">
        <f>IF($AU$13="","",COUNTIF($D$12:$AH$62,$AJ$19))</f>
        <v/>
      </c>
      <c r="AO19" s="177"/>
      <c r="AP19" s="178"/>
      <c r="AQ19" s="173" t="s">
        <v>35</v>
      </c>
      <c r="AR19" s="120"/>
      <c r="AS19" s="121"/>
      <c r="AT19" s="121"/>
      <c r="AU19" s="121"/>
      <c r="AV19" s="121"/>
      <c r="AW19" s="122"/>
      <c r="AZ19" s="212"/>
      <c r="BA19" s="201"/>
      <c r="BB19" s="201"/>
      <c r="BC19" s="202"/>
    </row>
    <row r="20" spans="2:55" ht="12.95" customHeight="1">
      <c r="B20" s="154"/>
      <c r="C20" s="157"/>
      <c r="D20" s="28" t="str">
        <f t="shared" ref="D20:AH20" si="12">IF(AND(D$12=1,$AR$20&gt;0,COUNTIF(D$63:D$84,$AR$20)&lt;1),$AR$20,IF(AND(D$12=2,$AS$20&gt;0,COUNTIF(D$63:D$84,$AS$20)&lt;1),$AS$20,IF(AND(D$12=3,$AT$20&gt;0,COUNTIF(D$63:D$84,$AT$20)&lt;1),$AT$20,IF(AND(D$12=4,$AU$20&gt;0,COUNTIF(D$63:D$84,$AU$20)&lt;1),$AU$20,IF(AND(D$12=5,$AV$20&gt;0,COUNTIF(D$63:D$84,$AV$20)&lt;1),$AV$20,IF(AND(D$12=6,$AW$20&gt;0,COUNTIF(D$63:D$84,$AW$20)&lt;1),$AW$20,""))))))</f>
        <v/>
      </c>
      <c r="E20" s="28" t="str">
        <f t="shared" si="12"/>
        <v/>
      </c>
      <c r="F20" s="28" t="str">
        <f t="shared" si="12"/>
        <v/>
      </c>
      <c r="G20" s="28" t="str">
        <f t="shared" si="12"/>
        <v/>
      </c>
      <c r="H20" s="16" t="str">
        <f t="shared" si="12"/>
        <v/>
      </c>
      <c r="I20" s="28" t="str">
        <f t="shared" si="12"/>
        <v/>
      </c>
      <c r="J20" s="28" t="str">
        <f t="shared" si="12"/>
        <v/>
      </c>
      <c r="K20" s="28" t="str">
        <f t="shared" si="12"/>
        <v/>
      </c>
      <c r="L20" s="28" t="str">
        <f t="shared" si="12"/>
        <v/>
      </c>
      <c r="M20" s="28" t="str">
        <f t="shared" si="12"/>
        <v/>
      </c>
      <c r="N20" s="28" t="str">
        <f t="shared" si="12"/>
        <v/>
      </c>
      <c r="O20" s="28" t="str">
        <f t="shared" si="12"/>
        <v/>
      </c>
      <c r="P20" s="28" t="str">
        <f t="shared" si="12"/>
        <v/>
      </c>
      <c r="Q20" s="17" t="str">
        <f t="shared" si="12"/>
        <v/>
      </c>
      <c r="R20" s="16" t="str">
        <f t="shared" si="12"/>
        <v/>
      </c>
      <c r="S20" s="28" t="str">
        <f t="shared" si="12"/>
        <v/>
      </c>
      <c r="T20" s="28" t="str">
        <f t="shared" si="12"/>
        <v/>
      </c>
      <c r="U20" s="28" t="str">
        <f t="shared" si="12"/>
        <v/>
      </c>
      <c r="V20" s="28" t="str">
        <f t="shared" si="12"/>
        <v/>
      </c>
      <c r="W20" s="28" t="str">
        <f t="shared" si="12"/>
        <v/>
      </c>
      <c r="X20" s="28" t="str">
        <f t="shared" si="12"/>
        <v/>
      </c>
      <c r="Y20" s="28" t="str">
        <f t="shared" si="12"/>
        <v/>
      </c>
      <c r="Z20" s="30" t="str">
        <f t="shared" si="12"/>
        <v/>
      </c>
      <c r="AA20" s="28" t="str">
        <f t="shared" si="12"/>
        <v/>
      </c>
      <c r="AB20" s="28" t="str">
        <f t="shared" si="12"/>
        <v/>
      </c>
      <c r="AC20" s="28" t="str">
        <f t="shared" si="12"/>
        <v/>
      </c>
      <c r="AD20" s="28" t="str">
        <f t="shared" si="12"/>
        <v/>
      </c>
      <c r="AE20" s="28" t="str">
        <f t="shared" si="12"/>
        <v/>
      </c>
      <c r="AF20" s="30" t="str">
        <f t="shared" si="12"/>
        <v/>
      </c>
      <c r="AG20" s="30" t="str">
        <f t="shared" si="12"/>
        <v/>
      </c>
      <c r="AH20" s="31" t="str">
        <f t="shared" si="12"/>
        <v/>
      </c>
      <c r="AJ20" s="1"/>
      <c r="AK20" s="1"/>
      <c r="AO20" s="177"/>
      <c r="AP20" s="178"/>
      <c r="AQ20" s="173"/>
      <c r="AR20" s="114"/>
      <c r="AS20" s="109"/>
      <c r="AT20" s="109"/>
      <c r="AU20" s="109"/>
      <c r="AV20" s="109"/>
      <c r="AW20" s="115"/>
      <c r="AZ20" s="212"/>
      <c r="BA20" s="201"/>
      <c r="BB20" s="201"/>
      <c r="BC20" s="202"/>
    </row>
    <row r="21" spans="2:55" ht="12.95" customHeight="1">
      <c r="B21" s="154"/>
      <c r="C21" s="157"/>
      <c r="D21" s="27" t="str">
        <f t="shared" ref="D21:AH21" si="13">IF(AND(D$12=1,$AR$21&gt;0,COUNTIF(D$63:D$84,$AR$21)&lt;1),$AR$21,IF(AND(D$12=2,$AS$21&gt;0,COUNTIF(D$63:D$84,$AS$21)&lt;1),$AS$21,IF(AND(D$12=3,$AT$21&gt;0,COUNTIF(D$63:D$84,$AT$21)&lt;1),$AT$21,IF(AND(D$12=4,$AU$21&gt;0,COUNTIF(D$63:D$84,$AU$21)&lt;1),$AU$21,IF(AND(D$12=5,$AV$21&gt;0,COUNTIF(D$63:D$84,$AV$21)&lt;1),$AV$21,IF(AND(D$12=6,$AW$21&gt;0,COUNTIF(D$63:D$84,$AW$21)&lt;1),$AW$21,""))))))</f>
        <v/>
      </c>
      <c r="E21" s="27" t="str">
        <f t="shared" si="13"/>
        <v/>
      </c>
      <c r="F21" s="27" t="str">
        <f t="shared" si="13"/>
        <v/>
      </c>
      <c r="G21" s="27" t="str">
        <f t="shared" si="13"/>
        <v/>
      </c>
      <c r="H21" s="32" t="str">
        <f t="shared" si="13"/>
        <v/>
      </c>
      <c r="I21" s="27" t="str">
        <f t="shared" si="13"/>
        <v/>
      </c>
      <c r="J21" s="27" t="str">
        <f t="shared" si="13"/>
        <v/>
      </c>
      <c r="K21" s="33" t="str">
        <f t="shared" si="13"/>
        <v/>
      </c>
      <c r="L21" s="27" t="str">
        <f t="shared" si="13"/>
        <v/>
      </c>
      <c r="M21" s="33" t="str">
        <f t="shared" si="13"/>
        <v/>
      </c>
      <c r="N21" s="27" t="str">
        <f t="shared" si="13"/>
        <v/>
      </c>
      <c r="O21" s="27" t="str">
        <f t="shared" si="13"/>
        <v/>
      </c>
      <c r="P21" s="27" t="str">
        <f t="shared" si="13"/>
        <v/>
      </c>
      <c r="Q21" s="27" t="str">
        <f t="shared" si="13"/>
        <v/>
      </c>
      <c r="R21" s="32" t="str">
        <f t="shared" si="13"/>
        <v/>
      </c>
      <c r="S21" s="27" t="str">
        <f t="shared" si="13"/>
        <v/>
      </c>
      <c r="T21" s="27" t="str">
        <f t="shared" si="13"/>
        <v/>
      </c>
      <c r="U21" s="33" t="str">
        <f t="shared" si="13"/>
        <v/>
      </c>
      <c r="V21" s="27" t="str">
        <f t="shared" si="13"/>
        <v/>
      </c>
      <c r="W21" s="33" t="str">
        <f t="shared" si="13"/>
        <v/>
      </c>
      <c r="X21" s="27" t="str">
        <f t="shared" si="13"/>
        <v/>
      </c>
      <c r="Y21" s="27" t="str">
        <f t="shared" si="13"/>
        <v/>
      </c>
      <c r="Z21" s="27" t="str">
        <f t="shared" si="13"/>
        <v/>
      </c>
      <c r="AA21" s="32" t="str">
        <f t="shared" si="13"/>
        <v/>
      </c>
      <c r="AB21" s="32" t="str">
        <f t="shared" si="13"/>
        <v/>
      </c>
      <c r="AC21" s="27" t="str">
        <f t="shared" si="13"/>
        <v/>
      </c>
      <c r="AD21" s="27" t="str">
        <f t="shared" si="13"/>
        <v/>
      </c>
      <c r="AE21" s="33" t="str">
        <f t="shared" si="13"/>
        <v/>
      </c>
      <c r="AF21" s="33" t="str">
        <f t="shared" si="13"/>
        <v/>
      </c>
      <c r="AG21" s="33" t="str">
        <f t="shared" si="13"/>
        <v/>
      </c>
      <c r="AH21" s="34" t="str">
        <f t="shared" si="13"/>
        <v/>
      </c>
      <c r="AJ21" s="94" t="str">
        <f>IF($AV$13="","",$AV$13)</f>
        <v/>
      </c>
      <c r="AK21" s="94" t="str">
        <f>IF($AV$13="","",COUNTIF($D$12:$AH$62,$AJ$21))</f>
        <v/>
      </c>
      <c r="AO21" s="177"/>
      <c r="AP21" s="178"/>
      <c r="AQ21" s="173" t="s">
        <v>36</v>
      </c>
      <c r="AR21" s="120"/>
      <c r="AS21" s="121"/>
      <c r="AT21" s="121"/>
      <c r="AU21" s="121"/>
      <c r="AV21" s="121"/>
      <c r="AW21" s="122"/>
      <c r="AZ21" s="212"/>
      <c r="BA21" s="201"/>
      <c r="BB21" s="201"/>
      <c r="BC21" s="202"/>
    </row>
    <row r="22" spans="2:55" ht="12.95" customHeight="1" thickBot="1">
      <c r="B22" s="154"/>
      <c r="C22" s="156"/>
      <c r="D22" s="25" t="str">
        <f t="shared" ref="D22:AH22" si="14">IF(AND(D$12=1,$AR$22&gt;0,COUNTIF(D$63:D$84,$AR$22)&lt;1),$AR$22,IF(AND(D$12=2,$AS$22&gt;0,COUNTIF(D$63:D$84,$AS$22)&lt;1),$AS$22,IF(AND(D$12=3,$AT$22&gt;0,COUNTIF(D$63:D$84,$AT$22)&lt;1),$AT$22,IF(AND(D$12=4,$AU$22&gt;0,COUNTIF(D$63:D$84,$AU$22)&lt;1),$AU$22,IF(AND(D$12=5,$AV$22&gt;0,COUNTIF(D$63:D$84,$AV$22)&lt;1),$AV$22,IF(AND(D$12=6,$AW$22&gt;0,COUNTIF(D$63:D$84,$AW$22)&lt;1),$AW$22,""))))))</f>
        <v/>
      </c>
      <c r="E22" s="25" t="str">
        <f t="shared" si="14"/>
        <v/>
      </c>
      <c r="F22" s="25" t="str">
        <f t="shared" si="14"/>
        <v/>
      </c>
      <c r="G22" s="25" t="str">
        <f t="shared" si="14"/>
        <v/>
      </c>
      <c r="H22" s="16" t="str">
        <f t="shared" si="14"/>
        <v/>
      </c>
      <c r="I22" s="25" t="str">
        <f t="shared" si="14"/>
        <v/>
      </c>
      <c r="J22" s="25" t="str">
        <f t="shared" si="14"/>
        <v/>
      </c>
      <c r="K22" s="35" t="str">
        <f t="shared" si="14"/>
        <v/>
      </c>
      <c r="L22" s="25" t="str">
        <f t="shared" si="14"/>
        <v/>
      </c>
      <c r="M22" s="35" t="str">
        <f t="shared" si="14"/>
        <v/>
      </c>
      <c r="N22" s="25" t="str">
        <f t="shared" si="14"/>
        <v/>
      </c>
      <c r="O22" s="25" t="str">
        <f t="shared" si="14"/>
        <v/>
      </c>
      <c r="P22" s="25" t="str">
        <f t="shared" si="14"/>
        <v/>
      </c>
      <c r="Q22" s="16" t="str">
        <f t="shared" si="14"/>
        <v/>
      </c>
      <c r="R22" s="16" t="str">
        <f t="shared" si="14"/>
        <v/>
      </c>
      <c r="S22" s="25" t="str">
        <f t="shared" si="14"/>
        <v/>
      </c>
      <c r="T22" s="25" t="str">
        <f t="shared" si="14"/>
        <v/>
      </c>
      <c r="U22" s="35" t="str">
        <f t="shared" si="14"/>
        <v/>
      </c>
      <c r="V22" s="25" t="str">
        <f t="shared" si="14"/>
        <v/>
      </c>
      <c r="W22" s="35" t="str">
        <f t="shared" si="14"/>
        <v/>
      </c>
      <c r="X22" s="25" t="str">
        <f t="shared" si="14"/>
        <v/>
      </c>
      <c r="Y22" s="25" t="str">
        <f t="shared" si="14"/>
        <v/>
      </c>
      <c r="Z22" s="35" t="str">
        <f t="shared" si="14"/>
        <v/>
      </c>
      <c r="AA22" s="17" t="str">
        <f t="shared" si="14"/>
        <v/>
      </c>
      <c r="AB22" s="16" t="str">
        <f t="shared" si="14"/>
        <v/>
      </c>
      <c r="AC22" s="25" t="str">
        <f t="shared" si="14"/>
        <v/>
      </c>
      <c r="AD22" s="25" t="str">
        <f t="shared" si="14"/>
        <v/>
      </c>
      <c r="AE22" s="35" t="str">
        <f t="shared" si="14"/>
        <v/>
      </c>
      <c r="AF22" s="35" t="str">
        <f t="shared" si="14"/>
        <v/>
      </c>
      <c r="AG22" s="35" t="str">
        <f t="shared" si="14"/>
        <v/>
      </c>
      <c r="AH22" s="26" t="str">
        <f t="shared" si="14"/>
        <v/>
      </c>
      <c r="AO22" s="179"/>
      <c r="AP22" s="180"/>
      <c r="AQ22" s="174"/>
      <c r="AR22" s="111"/>
      <c r="AS22" s="112"/>
      <c r="AT22" s="112"/>
      <c r="AU22" s="112"/>
      <c r="AV22" s="112"/>
      <c r="AW22" s="113"/>
      <c r="AZ22" s="212"/>
      <c r="BA22" s="201"/>
      <c r="BB22" s="201"/>
      <c r="BC22" s="202"/>
    </row>
    <row r="23" spans="2:55" ht="12.95" customHeight="1">
      <c r="B23" s="154"/>
      <c r="C23" s="157" t="s">
        <v>0</v>
      </c>
      <c r="D23" s="17" t="str">
        <f t="shared" ref="D23:AH23" si="15">IF(AND(D$12=1,$AR$23&gt;0,COUNTIF(D$63:D$84,$AR$23)&lt;1),$AR$23,IF(AND(D$12=2,$AS$23&gt;0,COUNTIF(D$63:D$84,$AS$23)&lt;1),$AS$23,IF(AND(D$12=3,$AT$23&gt;0,COUNTIF(D$63:D$84,$AT$23)&lt;1),$AT$23,IF(AND(D$12=4,$AU$23&gt;0,COUNTIF(D$63:D$84,$AU$23)&lt;1),$AU$23,IF(AND(D$12=5,$AV$23&gt;0,COUNTIF(D$63:D$84,$AV$23)&lt;1),$AV$23,IF(AND(D$12=6,$AW$23&gt;0,COUNTIF(D$63:D$84,$AW$23)&lt;1),$AW$23,""))))))</f>
        <v/>
      </c>
      <c r="E23" s="17" t="str">
        <f t="shared" si="15"/>
        <v/>
      </c>
      <c r="F23" s="17" t="str">
        <f t="shared" si="15"/>
        <v/>
      </c>
      <c r="G23" s="17" t="str">
        <f t="shared" si="15"/>
        <v/>
      </c>
      <c r="H23" s="36" t="str">
        <f t="shared" si="15"/>
        <v/>
      </c>
      <c r="I23" s="16" t="str">
        <f t="shared" si="15"/>
        <v/>
      </c>
      <c r="J23" s="17" t="str">
        <f t="shared" si="15"/>
        <v/>
      </c>
      <c r="K23" s="18" t="str">
        <f t="shared" si="15"/>
        <v/>
      </c>
      <c r="L23" s="17" t="str">
        <f t="shared" si="15"/>
        <v/>
      </c>
      <c r="M23" s="18" t="str">
        <f t="shared" si="15"/>
        <v/>
      </c>
      <c r="N23" s="17" t="str">
        <f t="shared" si="15"/>
        <v/>
      </c>
      <c r="O23" s="17" t="str">
        <f t="shared" si="15"/>
        <v/>
      </c>
      <c r="P23" s="17" t="str">
        <f t="shared" si="15"/>
        <v/>
      </c>
      <c r="Q23" s="36" t="str">
        <f t="shared" si="15"/>
        <v/>
      </c>
      <c r="R23" s="36" t="str">
        <f t="shared" si="15"/>
        <v/>
      </c>
      <c r="S23" s="16" t="str">
        <f t="shared" si="15"/>
        <v/>
      </c>
      <c r="T23" s="17" t="str">
        <f t="shared" si="15"/>
        <v/>
      </c>
      <c r="U23" s="18" t="str">
        <f t="shared" si="15"/>
        <v/>
      </c>
      <c r="V23" s="17" t="str">
        <f t="shared" si="15"/>
        <v/>
      </c>
      <c r="W23" s="18" t="str">
        <f t="shared" si="15"/>
        <v/>
      </c>
      <c r="X23" s="17" t="str">
        <f t="shared" si="15"/>
        <v/>
      </c>
      <c r="Y23" s="17" t="str">
        <f t="shared" si="15"/>
        <v/>
      </c>
      <c r="Z23" s="18" t="str">
        <f t="shared" si="15"/>
        <v/>
      </c>
      <c r="AA23" s="37" t="str">
        <f t="shared" si="15"/>
        <v/>
      </c>
      <c r="AB23" s="23" t="str">
        <f t="shared" si="15"/>
        <v/>
      </c>
      <c r="AC23" s="16" t="str">
        <f t="shared" si="15"/>
        <v/>
      </c>
      <c r="AD23" s="17" t="str">
        <f t="shared" si="15"/>
        <v/>
      </c>
      <c r="AE23" s="18" t="str">
        <f t="shared" si="15"/>
        <v/>
      </c>
      <c r="AF23" s="18" t="str">
        <f t="shared" si="15"/>
        <v/>
      </c>
      <c r="AG23" s="18" t="str">
        <f t="shared" si="15"/>
        <v/>
      </c>
      <c r="AH23" s="22" t="str">
        <f t="shared" si="15"/>
        <v/>
      </c>
      <c r="AO23" s="175" t="s">
        <v>33</v>
      </c>
      <c r="AP23" s="176"/>
      <c r="AQ23" s="199" t="s">
        <v>13</v>
      </c>
      <c r="AR23" s="119"/>
      <c r="AS23" s="116"/>
      <c r="AT23" s="116"/>
      <c r="AU23" s="116"/>
      <c r="AV23" s="116"/>
      <c r="AW23" s="117"/>
      <c r="AZ23" s="212"/>
      <c r="BA23" s="201"/>
      <c r="BB23" s="201"/>
      <c r="BC23" s="202"/>
    </row>
    <row r="24" spans="2:55" ht="12.95" customHeight="1">
      <c r="B24" s="154"/>
      <c r="C24" s="157"/>
      <c r="D24" s="28" t="str">
        <f t="shared" ref="D24:AH24" si="16">IF(AND(D$12=1,$AR$24&gt;0,COUNTIF(D$63:D$84,$AR$24)&lt;1),$AR$24,IF(AND(D$12=2,$AS$24&gt;0,COUNTIF(D$63:D$84,$AS$24)&lt;1),$AS$24,IF(AND(D$12=3,$AT$24&gt;0,COUNTIF(D$63:D$84,$AT$24)&lt;1),$AT$24,IF(AND(D$12=4,$AU$24&gt;0,COUNTIF(D$63:D$84,$AU$24)&lt;1),$AU$24,IF(AND(D$12=5,$AV$24&gt;0,COUNTIF(D$63:D$84,$AV$24)&lt;1),$AV$24,IF(AND(D$12=6,$AW$24&gt;0,COUNTIF(D$63:D$84,$AW$24)&lt;1),$AW$24,""))))))</f>
        <v/>
      </c>
      <c r="E24" s="28" t="str">
        <f t="shared" si="16"/>
        <v/>
      </c>
      <c r="F24" s="28" t="str">
        <f t="shared" si="16"/>
        <v/>
      </c>
      <c r="G24" s="28" t="str">
        <f t="shared" si="16"/>
        <v/>
      </c>
      <c r="H24" s="29" t="str">
        <f t="shared" si="16"/>
        <v/>
      </c>
      <c r="I24" s="29" t="str">
        <f t="shared" si="16"/>
        <v/>
      </c>
      <c r="J24" s="28" t="str">
        <f t="shared" si="16"/>
        <v/>
      </c>
      <c r="K24" s="28" t="str">
        <f t="shared" si="16"/>
        <v/>
      </c>
      <c r="L24" s="28" t="str">
        <f t="shared" si="16"/>
        <v/>
      </c>
      <c r="M24" s="28" t="str">
        <f t="shared" si="16"/>
        <v/>
      </c>
      <c r="N24" s="28" t="str">
        <f t="shared" si="16"/>
        <v/>
      </c>
      <c r="O24" s="28" t="str">
        <f t="shared" si="16"/>
        <v/>
      </c>
      <c r="P24" s="28" t="str">
        <f t="shared" si="16"/>
        <v/>
      </c>
      <c r="Q24" s="29" t="str">
        <f t="shared" si="16"/>
        <v/>
      </c>
      <c r="R24" s="29" t="str">
        <f t="shared" si="16"/>
        <v/>
      </c>
      <c r="S24" s="29" t="str">
        <f t="shared" si="16"/>
        <v/>
      </c>
      <c r="T24" s="28" t="str">
        <f t="shared" si="16"/>
        <v/>
      </c>
      <c r="U24" s="28" t="str">
        <f t="shared" si="16"/>
        <v/>
      </c>
      <c r="V24" s="28" t="str">
        <f t="shared" si="16"/>
        <v/>
      </c>
      <c r="W24" s="28" t="str">
        <f t="shared" si="16"/>
        <v/>
      </c>
      <c r="X24" s="28" t="str">
        <f t="shared" si="16"/>
        <v/>
      </c>
      <c r="Y24" s="28" t="str">
        <f t="shared" si="16"/>
        <v/>
      </c>
      <c r="Z24" s="30" t="str">
        <f t="shared" si="16"/>
        <v/>
      </c>
      <c r="AA24" s="30" t="str">
        <f t="shared" si="16"/>
        <v/>
      </c>
      <c r="AB24" s="30" t="str">
        <f t="shared" si="16"/>
        <v/>
      </c>
      <c r="AC24" s="28" t="str">
        <f t="shared" si="16"/>
        <v/>
      </c>
      <c r="AD24" s="28" t="str">
        <f t="shared" si="16"/>
        <v/>
      </c>
      <c r="AE24" s="28" t="str">
        <f t="shared" si="16"/>
        <v/>
      </c>
      <c r="AF24" s="30" t="str">
        <f t="shared" si="16"/>
        <v/>
      </c>
      <c r="AG24" s="30" t="str">
        <f t="shared" si="16"/>
        <v/>
      </c>
      <c r="AH24" s="31" t="str">
        <f t="shared" si="16"/>
        <v/>
      </c>
      <c r="AJ24" s="126" t="str">
        <f>IF($BA$15="","",$BA$15)</f>
        <v/>
      </c>
      <c r="AK24" s="126" t="str">
        <f>IF($BA$15="","",COUNTIF($D$12:$AH$62,$AJ$24))</f>
        <v/>
      </c>
      <c r="AO24" s="177"/>
      <c r="AP24" s="178"/>
      <c r="AQ24" s="173"/>
      <c r="AR24" s="114"/>
      <c r="AS24" s="109"/>
      <c r="AT24" s="109"/>
      <c r="AU24" s="109"/>
      <c r="AV24" s="109"/>
      <c r="AW24" s="115"/>
      <c r="AZ24" s="212"/>
      <c r="BA24" s="201"/>
      <c r="BB24" s="201"/>
      <c r="BC24" s="202"/>
    </row>
    <row r="25" spans="2:55" ht="12.95" customHeight="1">
      <c r="B25" s="154"/>
      <c r="C25" s="157"/>
      <c r="D25" s="17" t="str">
        <f t="shared" ref="D25:AH25" si="17">IF(AND(D$12=1,$AR$27&gt;0,COUNTIF(D$63:D$84,$AR$27)&lt;1),$AR$27,IF(AND(D$12=2,$AS$27&gt;0,COUNTIF(D$63:D$84,$AS$27)&lt;1),$AS$27,IF(AND(D$12=3,$AT$27&gt;0,COUNTIF(D$63:D$84,$AT$27)&lt;1),$AT$27,IF(AND(D$12=4,$AU$27&gt;0,COUNTIF(D$63:D$84,$AU$27)&lt;1),$AU$27,IF(AND(D$12=5,$AV$27&gt;0,COUNTIF(D$63:D$84,$AV$27)&lt;1),$AV$27,IF(AND(D$12=6,$AW$27&gt;0,COUNTIF(D$63:D$84,$AW$27)&lt;1),$AW$27,""))))))</f>
        <v/>
      </c>
      <c r="E25" s="17" t="str">
        <f t="shared" si="17"/>
        <v/>
      </c>
      <c r="F25" s="17" t="str">
        <f t="shared" si="17"/>
        <v/>
      </c>
      <c r="G25" s="17" t="str">
        <f t="shared" si="17"/>
        <v/>
      </c>
      <c r="H25" s="16" t="str">
        <f t="shared" si="17"/>
        <v/>
      </c>
      <c r="I25" s="16" t="str">
        <f t="shared" si="17"/>
        <v/>
      </c>
      <c r="J25" s="17" t="str">
        <f t="shared" si="17"/>
        <v/>
      </c>
      <c r="K25" s="18" t="str">
        <f t="shared" si="17"/>
        <v/>
      </c>
      <c r="L25" s="17" t="str">
        <f t="shared" si="17"/>
        <v/>
      </c>
      <c r="M25" s="18" t="str">
        <f t="shared" si="17"/>
        <v/>
      </c>
      <c r="N25" s="17" t="str">
        <f t="shared" si="17"/>
        <v/>
      </c>
      <c r="O25" s="17" t="str">
        <f t="shared" si="17"/>
        <v/>
      </c>
      <c r="P25" s="27" t="str">
        <f t="shared" si="17"/>
        <v/>
      </c>
      <c r="Q25" s="16" t="str">
        <f t="shared" si="17"/>
        <v/>
      </c>
      <c r="R25" s="16" t="str">
        <f t="shared" si="17"/>
        <v/>
      </c>
      <c r="S25" s="16" t="str">
        <f t="shared" si="17"/>
        <v/>
      </c>
      <c r="T25" s="17" t="str">
        <f t="shared" si="17"/>
        <v/>
      </c>
      <c r="U25" s="18" t="str">
        <f t="shared" si="17"/>
        <v/>
      </c>
      <c r="V25" s="17" t="str">
        <f t="shared" si="17"/>
        <v/>
      </c>
      <c r="W25" s="18" t="str">
        <f t="shared" si="17"/>
        <v/>
      </c>
      <c r="X25" s="17" t="str">
        <f t="shared" si="17"/>
        <v/>
      </c>
      <c r="Y25" s="17" t="str">
        <f t="shared" si="17"/>
        <v/>
      </c>
      <c r="Z25" s="27" t="str">
        <f t="shared" si="17"/>
        <v/>
      </c>
      <c r="AA25" s="16" t="str">
        <f t="shared" si="17"/>
        <v/>
      </c>
      <c r="AB25" s="16" t="str">
        <f t="shared" si="17"/>
        <v/>
      </c>
      <c r="AC25" s="17" t="str">
        <f t="shared" si="17"/>
        <v/>
      </c>
      <c r="AD25" s="17" t="str">
        <f t="shared" si="17"/>
        <v/>
      </c>
      <c r="AE25" s="18" t="str">
        <f t="shared" si="17"/>
        <v/>
      </c>
      <c r="AF25" s="18" t="str">
        <f t="shared" si="17"/>
        <v/>
      </c>
      <c r="AG25" s="18" t="str">
        <f t="shared" si="17"/>
        <v/>
      </c>
      <c r="AH25" s="22" t="str">
        <f t="shared" si="17"/>
        <v/>
      </c>
      <c r="AO25" s="177"/>
      <c r="AP25" s="178"/>
      <c r="AQ25" s="173"/>
      <c r="AR25" s="120"/>
      <c r="AS25" s="121"/>
      <c r="AT25" s="121"/>
      <c r="AU25" s="121"/>
      <c r="AV25" s="121"/>
      <c r="AW25" s="122"/>
      <c r="AZ25" s="212"/>
      <c r="BA25" s="201"/>
      <c r="BB25" s="201"/>
      <c r="BC25" s="202"/>
    </row>
    <row r="26" spans="2:55" ht="12.95" customHeight="1">
      <c r="B26" s="154"/>
      <c r="C26" s="157"/>
      <c r="D26" s="28" t="str">
        <f t="shared" ref="D26:AH26" si="18">IF(AND(D$12=1,$AR$28&gt;0,COUNTIF(D$63:D$84,$AR$28)&lt;1),$AR$28,IF(AND(D$12=2,$AS$28&gt;0,COUNTIF(D$63:D$84,$AS$28)&lt;1),$AS$28,IF(AND(D$12=3,$AT$25&gt;0,COUNTIF(D$63:D$84,$AT$25)&lt;1),$AT$25,IF(AND(D$12=4,$AU$28&gt;0,COUNTIF(D$63:D$84,$AU$28)&lt;1),$AU$28,IF(AND(D$12=5,$AV$28&gt;0,COUNTIF(D$63:D$84,$AV$28)&lt;1),$AV$28,IF(AND(D$12=6,$AW$28&gt;0,COUNTIF(D$63:D$84,$AW$28)&lt;1),$AW$28,""))))))</f>
        <v/>
      </c>
      <c r="E26" s="28" t="str">
        <f t="shared" si="18"/>
        <v/>
      </c>
      <c r="F26" s="28" t="str">
        <f t="shared" si="18"/>
        <v/>
      </c>
      <c r="G26" s="28" t="str">
        <f t="shared" si="18"/>
        <v/>
      </c>
      <c r="H26" s="29" t="str">
        <f t="shared" si="18"/>
        <v/>
      </c>
      <c r="I26" s="29" t="str">
        <f t="shared" si="18"/>
        <v/>
      </c>
      <c r="J26" s="28" t="str">
        <f t="shared" si="18"/>
        <v/>
      </c>
      <c r="K26" s="28" t="str">
        <f t="shared" si="18"/>
        <v/>
      </c>
      <c r="L26" s="28" t="str">
        <f t="shared" si="18"/>
        <v/>
      </c>
      <c r="M26" s="28" t="str">
        <f t="shared" si="18"/>
        <v/>
      </c>
      <c r="N26" s="28" t="str">
        <f t="shared" si="18"/>
        <v/>
      </c>
      <c r="O26" s="28" t="str">
        <f t="shared" si="18"/>
        <v/>
      </c>
      <c r="P26" s="28" t="str">
        <f t="shared" si="18"/>
        <v/>
      </c>
      <c r="Q26" s="29" t="str">
        <f t="shared" si="18"/>
        <v/>
      </c>
      <c r="R26" s="29" t="str">
        <f t="shared" si="18"/>
        <v/>
      </c>
      <c r="S26" s="29" t="str">
        <f t="shared" si="18"/>
        <v/>
      </c>
      <c r="T26" s="28" t="str">
        <f t="shared" si="18"/>
        <v/>
      </c>
      <c r="U26" s="28" t="str">
        <f t="shared" si="18"/>
        <v/>
      </c>
      <c r="V26" s="28" t="str">
        <f t="shared" si="18"/>
        <v/>
      </c>
      <c r="W26" s="28" t="str">
        <f t="shared" si="18"/>
        <v/>
      </c>
      <c r="X26" s="28" t="str">
        <f t="shared" si="18"/>
        <v/>
      </c>
      <c r="Y26" s="28" t="str">
        <f t="shared" si="18"/>
        <v/>
      </c>
      <c r="Z26" s="30" t="str">
        <f t="shared" si="18"/>
        <v/>
      </c>
      <c r="AA26" s="30" t="str">
        <f t="shared" si="18"/>
        <v/>
      </c>
      <c r="AB26" s="30" t="str">
        <f t="shared" si="18"/>
        <v/>
      </c>
      <c r="AC26" s="28" t="str">
        <f t="shared" si="18"/>
        <v/>
      </c>
      <c r="AD26" s="28" t="str">
        <f t="shared" si="18"/>
        <v/>
      </c>
      <c r="AE26" s="28" t="str">
        <f t="shared" si="18"/>
        <v/>
      </c>
      <c r="AF26" s="30" t="str">
        <f t="shared" si="18"/>
        <v/>
      </c>
      <c r="AG26" s="30" t="str">
        <f t="shared" si="18"/>
        <v/>
      </c>
      <c r="AH26" s="31" t="str">
        <f t="shared" si="18"/>
        <v/>
      </c>
      <c r="AJ26" s="126" t="str">
        <f>IF($BA$17="","",$BA$17)</f>
        <v/>
      </c>
      <c r="AK26" s="126" t="str">
        <f>IF($BA$17="","",COUNTIF($D$12:$AH$62,$AJ$26))</f>
        <v/>
      </c>
      <c r="AO26" s="177"/>
      <c r="AP26" s="178"/>
      <c r="AQ26" s="173"/>
      <c r="AR26" s="114"/>
      <c r="AS26" s="109"/>
      <c r="AT26" s="109"/>
      <c r="AU26" s="109"/>
      <c r="AV26" s="109"/>
      <c r="AW26" s="115"/>
      <c r="AZ26" s="212"/>
      <c r="BA26" s="201"/>
      <c r="BB26" s="201"/>
      <c r="BC26" s="202"/>
    </row>
    <row r="27" spans="2:55" ht="12.95" customHeight="1">
      <c r="B27" s="154"/>
      <c r="C27" s="157"/>
      <c r="D27" s="27" t="str">
        <f t="shared" ref="D27:AH27" si="19">IF(AND(D$12=1,$AR$29&gt;0,COUNTIF(D$63:D$84,$AR$29)&lt;1),$AR$29,IF(AND(D$12=2,$AS$29&gt;0,COUNTIF(D$63:D$84,$AS$29)&lt;1),$AS$29,IF(AND(D$12=3,$AT$29&gt;0,COUNTIF(D$63:D$84,$AT$29)&lt;1),$AT$29,IF(AND(D$12=4,$AU$29&gt;0,COUNTIF(D$63:D$84,$AU$29)&lt;1),$AU$29,IF(AND(D$12=5,$AV$29&gt;0,COUNTIF(D$63:D$84,$AV$29)&lt;1),$AV$29,IF(AND(D$12=6,$AW$29&gt;0,COUNTIF(D$63:D$84,$AW$29)&lt;1),$AW$29,""))))))</f>
        <v/>
      </c>
      <c r="E27" s="27" t="str">
        <f t="shared" si="19"/>
        <v/>
      </c>
      <c r="F27" s="27" t="str">
        <f t="shared" si="19"/>
        <v/>
      </c>
      <c r="G27" s="27" t="str">
        <f t="shared" si="19"/>
        <v/>
      </c>
      <c r="H27" s="32" t="str">
        <f t="shared" si="19"/>
        <v/>
      </c>
      <c r="I27" s="32" t="str">
        <f t="shared" si="19"/>
        <v/>
      </c>
      <c r="J27" s="27" t="str">
        <f t="shared" si="19"/>
        <v/>
      </c>
      <c r="K27" s="17" t="str">
        <f t="shared" si="19"/>
        <v/>
      </c>
      <c r="L27" s="18" t="str">
        <f t="shared" si="19"/>
        <v/>
      </c>
      <c r="M27" s="33" t="str">
        <f t="shared" si="19"/>
        <v/>
      </c>
      <c r="N27" s="27" t="str">
        <f t="shared" si="19"/>
        <v/>
      </c>
      <c r="O27" s="32" t="str">
        <f t="shared" si="19"/>
        <v/>
      </c>
      <c r="P27" s="27" t="str">
        <f t="shared" si="19"/>
        <v/>
      </c>
      <c r="Q27" s="32" t="str">
        <f t="shared" si="19"/>
        <v/>
      </c>
      <c r="R27" s="32" t="str">
        <f t="shared" si="19"/>
        <v/>
      </c>
      <c r="S27" s="32" t="str">
        <f t="shared" si="19"/>
        <v/>
      </c>
      <c r="T27" s="27" t="str">
        <f t="shared" si="19"/>
        <v/>
      </c>
      <c r="U27" s="17" t="str">
        <f t="shared" si="19"/>
        <v/>
      </c>
      <c r="V27" s="18" t="str">
        <f t="shared" si="19"/>
        <v/>
      </c>
      <c r="W27" s="33" t="str">
        <f t="shared" si="19"/>
        <v/>
      </c>
      <c r="X27" s="27" t="str">
        <f t="shared" si="19"/>
        <v/>
      </c>
      <c r="Y27" s="32" t="str">
        <f t="shared" si="19"/>
        <v/>
      </c>
      <c r="Z27" s="33" t="str">
        <f t="shared" si="19"/>
        <v/>
      </c>
      <c r="AA27" s="33" t="str">
        <f t="shared" si="19"/>
        <v/>
      </c>
      <c r="AB27" s="33" t="str">
        <f t="shared" si="19"/>
        <v/>
      </c>
      <c r="AC27" s="27" t="str">
        <f t="shared" si="19"/>
        <v/>
      </c>
      <c r="AD27" s="27" t="str">
        <f t="shared" si="19"/>
        <v/>
      </c>
      <c r="AE27" s="17" t="str">
        <f t="shared" si="19"/>
        <v/>
      </c>
      <c r="AF27" s="18" t="str">
        <f t="shared" si="19"/>
        <v/>
      </c>
      <c r="AG27" s="18" t="str">
        <f t="shared" si="19"/>
        <v/>
      </c>
      <c r="AH27" s="34" t="str">
        <f t="shared" si="19"/>
        <v/>
      </c>
      <c r="AO27" s="177"/>
      <c r="AP27" s="178"/>
      <c r="AQ27" s="173" t="s">
        <v>34</v>
      </c>
      <c r="AR27" s="120"/>
      <c r="AS27" s="121"/>
      <c r="AT27" s="121"/>
      <c r="AU27" s="121"/>
      <c r="AV27" s="121"/>
      <c r="AW27" s="122"/>
      <c r="AZ27" s="212"/>
      <c r="BA27" s="201"/>
      <c r="BB27" s="201"/>
      <c r="BC27" s="202"/>
    </row>
    <row r="28" spans="2:55" ht="12.95" customHeight="1" thickBot="1">
      <c r="B28" s="152"/>
      <c r="C28" s="158"/>
      <c r="D28" s="38" t="str">
        <f t="shared" ref="D28:AH28" si="20">IF(AND(D$12=1,$AR$30&gt;0,COUNTIF(D$63:D$84,$AR$30)&lt;1),$AR$30,IF(AND(D$12=2,$AS$30&gt;0,COUNTIF(D$63:D$84,$AS$30)&lt;1),$AS$30,IF(AND(D$12=3,$AT$30&gt;0,COUNTIF(D$63:D$84,$AT$30)&lt;1),$AT$30,IF(AND(D$12=4,$AU$30&gt;0,COUNTIF(D$63:D$84,$AU$30)&lt;1),$AU$30,IF(AND(D$12=5,$AV$30&gt;0,COUNTIF(D$63:D$84,$AV$30)&lt;1),$AV$30,IF(AND(D$12=6,$AW$30&gt;0,COUNTIF(D$63:D$84,$AW$30)&lt;1),$AW$30,""))))))</f>
        <v/>
      </c>
      <c r="E28" s="38" t="str">
        <f t="shared" si="20"/>
        <v/>
      </c>
      <c r="F28" s="38" t="str">
        <f t="shared" si="20"/>
        <v/>
      </c>
      <c r="G28" s="38" t="str">
        <f t="shared" si="20"/>
        <v/>
      </c>
      <c r="H28" s="39" t="str">
        <f t="shared" si="20"/>
        <v/>
      </c>
      <c r="I28" s="39" t="str">
        <f t="shared" si="20"/>
        <v/>
      </c>
      <c r="J28" s="38" t="str">
        <f t="shared" si="20"/>
        <v/>
      </c>
      <c r="K28" s="40" t="str">
        <f t="shared" si="20"/>
        <v/>
      </c>
      <c r="L28" s="38" t="str">
        <f t="shared" si="20"/>
        <v/>
      </c>
      <c r="M28" s="40" t="str">
        <f t="shared" si="20"/>
        <v/>
      </c>
      <c r="N28" s="38" t="str">
        <f t="shared" si="20"/>
        <v/>
      </c>
      <c r="O28" s="38" t="str">
        <f t="shared" si="20"/>
        <v/>
      </c>
      <c r="P28" s="38" t="str">
        <f t="shared" si="20"/>
        <v/>
      </c>
      <c r="Q28" s="39" t="str">
        <f t="shared" si="20"/>
        <v/>
      </c>
      <c r="R28" s="39" t="str">
        <f t="shared" si="20"/>
        <v/>
      </c>
      <c r="S28" s="39" t="str">
        <f t="shared" si="20"/>
        <v/>
      </c>
      <c r="T28" s="38" t="str">
        <f t="shared" si="20"/>
        <v/>
      </c>
      <c r="U28" s="40" t="str">
        <f t="shared" si="20"/>
        <v/>
      </c>
      <c r="V28" s="38" t="str">
        <f t="shared" si="20"/>
        <v/>
      </c>
      <c r="W28" s="40" t="str">
        <f t="shared" si="20"/>
        <v/>
      </c>
      <c r="X28" s="38" t="str">
        <f t="shared" si="20"/>
        <v/>
      </c>
      <c r="Y28" s="38" t="str">
        <f t="shared" si="20"/>
        <v/>
      </c>
      <c r="Z28" s="40" t="str">
        <f t="shared" si="20"/>
        <v/>
      </c>
      <c r="AA28" s="40" t="str">
        <f t="shared" si="20"/>
        <v/>
      </c>
      <c r="AB28" s="40" t="str">
        <f t="shared" si="20"/>
        <v/>
      </c>
      <c r="AC28" s="38" t="str">
        <f t="shared" si="20"/>
        <v/>
      </c>
      <c r="AD28" s="38" t="str">
        <f t="shared" si="20"/>
        <v/>
      </c>
      <c r="AE28" s="40" t="str">
        <f t="shared" si="20"/>
        <v/>
      </c>
      <c r="AF28" s="40" t="str">
        <f t="shared" si="20"/>
        <v/>
      </c>
      <c r="AG28" s="40" t="str">
        <f t="shared" si="20"/>
        <v/>
      </c>
      <c r="AH28" s="41" t="str">
        <f t="shared" si="20"/>
        <v/>
      </c>
      <c r="AO28" s="177"/>
      <c r="AP28" s="178"/>
      <c r="AQ28" s="173"/>
      <c r="AR28" s="114"/>
      <c r="AS28" s="109"/>
      <c r="AT28" s="109"/>
      <c r="AU28" s="109"/>
      <c r="AV28" s="109"/>
      <c r="AW28" s="115"/>
      <c r="AZ28" s="212"/>
      <c r="BA28" s="201"/>
      <c r="BB28" s="201"/>
      <c r="BC28" s="202"/>
    </row>
    <row r="29" spans="2:55" ht="12.95" customHeight="1" thickTop="1">
      <c r="B29" s="150" t="s">
        <v>7</v>
      </c>
      <c r="C29" s="79" t="s">
        <v>12</v>
      </c>
      <c r="D29" s="17">
        <f t="shared" ref="D29:AH29" si="21">IF(D12=5,4,IF(D12=4,3,IF(D12=3,2,IF(D12=2,1,IF(D12=1,5,"")))))</f>
        <v>4</v>
      </c>
      <c r="E29" s="17">
        <f t="shared" si="21"/>
        <v>5</v>
      </c>
      <c r="F29" s="17">
        <f t="shared" si="21"/>
        <v>5</v>
      </c>
      <c r="G29" s="17">
        <f t="shared" si="21"/>
        <v>1</v>
      </c>
      <c r="H29" s="16">
        <f t="shared" si="21"/>
        <v>1</v>
      </c>
      <c r="I29" s="17">
        <f t="shared" si="21"/>
        <v>2</v>
      </c>
      <c r="J29" s="17">
        <f t="shared" si="21"/>
        <v>2</v>
      </c>
      <c r="K29" s="18">
        <f t="shared" si="21"/>
        <v>3</v>
      </c>
      <c r="L29" s="17">
        <f t="shared" si="21"/>
        <v>3</v>
      </c>
      <c r="M29" s="19">
        <f t="shared" si="21"/>
        <v>4</v>
      </c>
      <c r="N29" s="17">
        <f t="shared" si="21"/>
        <v>4</v>
      </c>
      <c r="O29" s="16">
        <f t="shared" si="21"/>
        <v>5</v>
      </c>
      <c r="P29" s="17">
        <f t="shared" si="21"/>
        <v>5</v>
      </c>
      <c r="Q29" s="16">
        <f t="shared" si="21"/>
        <v>1</v>
      </c>
      <c r="R29" s="20">
        <f t="shared" si="21"/>
        <v>1</v>
      </c>
      <c r="S29" s="16">
        <f t="shared" si="21"/>
        <v>2</v>
      </c>
      <c r="T29" s="18">
        <f t="shared" si="21"/>
        <v>2</v>
      </c>
      <c r="U29" s="18">
        <f t="shared" si="21"/>
        <v>3</v>
      </c>
      <c r="V29" s="17">
        <f t="shared" si="21"/>
        <v>3</v>
      </c>
      <c r="W29" s="19">
        <f t="shared" si="21"/>
        <v>4</v>
      </c>
      <c r="X29" s="17">
        <f t="shared" si="21"/>
        <v>4</v>
      </c>
      <c r="Y29" s="16">
        <f t="shared" si="21"/>
        <v>5</v>
      </c>
      <c r="Z29" s="18">
        <f t="shared" si="21"/>
        <v>5</v>
      </c>
      <c r="AA29" s="18">
        <f t="shared" si="21"/>
        <v>1</v>
      </c>
      <c r="AB29" s="18">
        <f t="shared" si="21"/>
        <v>1</v>
      </c>
      <c r="AC29" s="21">
        <f t="shared" si="21"/>
        <v>2</v>
      </c>
      <c r="AD29" s="17">
        <f t="shared" si="21"/>
        <v>2</v>
      </c>
      <c r="AE29" s="21">
        <f t="shared" si="21"/>
        <v>3</v>
      </c>
      <c r="AF29" s="18">
        <f t="shared" si="21"/>
        <v>3</v>
      </c>
      <c r="AG29" s="18">
        <f t="shared" si="21"/>
        <v>4</v>
      </c>
      <c r="AH29" s="22">
        <f t="shared" si="21"/>
        <v>4</v>
      </c>
      <c r="AO29" s="177"/>
      <c r="AP29" s="178"/>
      <c r="AQ29" s="173" t="s">
        <v>35</v>
      </c>
      <c r="AR29" s="120"/>
      <c r="AS29" s="121"/>
      <c r="AT29" s="121"/>
      <c r="AU29" s="121"/>
      <c r="AV29" s="121"/>
      <c r="AW29" s="122"/>
      <c r="AZ29" s="212"/>
      <c r="BA29" s="201"/>
      <c r="BB29" s="201"/>
      <c r="BC29" s="202"/>
    </row>
    <row r="30" spans="2:55" ht="12.95" customHeight="1" thickBot="1">
      <c r="B30" s="154"/>
      <c r="C30" s="155" t="s">
        <v>10</v>
      </c>
      <c r="D30" s="23" t="str">
        <f t="shared" ref="D30:AH30" si="22">IF(AND(D$29=1,$AR$13&gt;0,COUNTIF(D$63:D$84,$AR$13)&lt;1),$AR$13,IF(AND(D$29=2,$AS$13&gt;0,COUNTIF(D$63:D$84,$AS$13)&lt;1),$AS$13,IF(AND(D$29=3,$AT$13&gt;0,COUNTIF(D$63:D$84,$AT$13)&lt;1),$AT$13,IF(AND(D$29=4,$AU$13&gt;0,COUNTIF(D$63:D$84,$AU$13)&lt;1),$AU$13,IF(AND(D$29=5,$AV$13&gt;0,COUNTIF(D$63:D$84,$AV$13)&lt;1),$AV$13,IF(AND(D$29=6,$AW$13&gt;0,COUNTIF(D$63:D$84,$AW$13)&lt;1),$AW$13,""))))))</f>
        <v/>
      </c>
      <c r="E30" s="23" t="str">
        <f t="shared" si="22"/>
        <v/>
      </c>
      <c r="F30" s="23" t="str">
        <f t="shared" si="22"/>
        <v/>
      </c>
      <c r="G30" s="23" t="str">
        <f t="shared" si="22"/>
        <v/>
      </c>
      <c r="H30" s="23" t="str">
        <f t="shared" si="22"/>
        <v/>
      </c>
      <c r="I30" s="23" t="str">
        <f t="shared" si="22"/>
        <v/>
      </c>
      <c r="J30" s="23" t="str">
        <f t="shared" si="22"/>
        <v/>
      </c>
      <c r="K30" s="23" t="str">
        <f t="shared" si="22"/>
        <v/>
      </c>
      <c r="L30" s="23" t="str">
        <f t="shared" si="22"/>
        <v/>
      </c>
      <c r="M30" s="23" t="str">
        <f t="shared" si="22"/>
        <v/>
      </c>
      <c r="N30" s="23" t="str">
        <f t="shared" si="22"/>
        <v/>
      </c>
      <c r="O30" s="23" t="str">
        <f t="shared" si="22"/>
        <v/>
      </c>
      <c r="P30" s="23" t="str">
        <f t="shared" si="22"/>
        <v/>
      </c>
      <c r="Q30" s="23" t="str">
        <f t="shared" si="22"/>
        <v/>
      </c>
      <c r="R30" s="23" t="str">
        <f t="shared" si="22"/>
        <v/>
      </c>
      <c r="S30" s="23" t="str">
        <f t="shared" si="22"/>
        <v/>
      </c>
      <c r="T30" s="23" t="str">
        <f t="shared" si="22"/>
        <v/>
      </c>
      <c r="U30" s="23" t="str">
        <f t="shared" si="22"/>
        <v/>
      </c>
      <c r="V30" s="23" t="str">
        <f t="shared" si="22"/>
        <v/>
      </c>
      <c r="W30" s="23" t="str">
        <f t="shared" si="22"/>
        <v/>
      </c>
      <c r="X30" s="23" t="str">
        <f t="shared" si="22"/>
        <v/>
      </c>
      <c r="Y30" s="23" t="str">
        <f t="shared" si="22"/>
        <v/>
      </c>
      <c r="Z30" s="23" t="str">
        <f t="shared" si="22"/>
        <v/>
      </c>
      <c r="AA30" s="23" t="str">
        <f t="shared" si="22"/>
        <v/>
      </c>
      <c r="AB30" s="23" t="str">
        <f t="shared" si="22"/>
        <v/>
      </c>
      <c r="AC30" s="23" t="str">
        <f t="shared" si="22"/>
        <v/>
      </c>
      <c r="AD30" s="23" t="str">
        <f t="shared" si="22"/>
        <v/>
      </c>
      <c r="AE30" s="23" t="str">
        <f t="shared" si="22"/>
        <v/>
      </c>
      <c r="AF30" s="23" t="str">
        <f t="shared" si="22"/>
        <v/>
      </c>
      <c r="AG30" s="37" t="str">
        <f t="shared" si="22"/>
        <v/>
      </c>
      <c r="AH30" s="24" t="str">
        <f t="shared" si="22"/>
        <v/>
      </c>
      <c r="AO30" s="179"/>
      <c r="AP30" s="180"/>
      <c r="AQ30" s="174"/>
      <c r="AR30" s="111"/>
      <c r="AS30" s="112"/>
      <c r="AT30" s="112"/>
      <c r="AU30" s="112"/>
      <c r="AV30" s="112"/>
      <c r="AW30" s="113"/>
      <c r="AZ30" s="212"/>
      <c r="BA30" s="201"/>
      <c r="BB30" s="201"/>
      <c r="BC30" s="202"/>
    </row>
    <row r="31" spans="2:55" ht="12.95" customHeight="1">
      <c r="B31" s="154"/>
      <c r="C31" s="156"/>
      <c r="D31" s="25" t="str">
        <f t="shared" ref="D31:AH31" si="23">IF(AND(D$29=1,$AR$14&gt;0,COUNTIF(D$63:D$84,$AR$14)&lt;1),$AR$14,IF(AND(D$29=2,$AS$14&gt;0,COUNTIF(D$63:D$84,$AS$14)&lt;1),$AS$14,IF(AND(D$29=3,$AT$14&gt;0,COUNTIF(D$63:D$84,$AT$14)&lt;1),$AT$14,IF(AND(D$29=4,$AU$14&gt;0,COUNTIF(D$63:D$84,$AU$14)&lt;1),$AU$14,IF(AND(D$29=5,$AV$14&gt;0,COUNTIF(D$63:D$84,$AV$14)&lt;1),$AV$14,IF(AND(D$29=6,$AW$14&gt;0,COUNTIF(D$63:D$84,$AW$14)&lt;1),$AW$14,""))))))</f>
        <v/>
      </c>
      <c r="E31" s="25" t="str">
        <f t="shared" si="23"/>
        <v/>
      </c>
      <c r="F31" s="25" t="str">
        <f t="shared" si="23"/>
        <v/>
      </c>
      <c r="G31" s="25" t="str">
        <f t="shared" si="23"/>
        <v/>
      </c>
      <c r="H31" s="25" t="str">
        <f t="shared" si="23"/>
        <v/>
      </c>
      <c r="I31" s="25" t="str">
        <f t="shared" si="23"/>
        <v/>
      </c>
      <c r="J31" s="25" t="str">
        <f t="shared" si="23"/>
        <v/>
      </c>
      <c r="K31" s="25" t="str">
        <f t="shared" si="23"/>
        <v/>
      </c>
      <c r="L31" s="25" t="str">
        <f t="shared" si="23"/>
        <v/>
      </c>
      <c r="M31" s="25" t="str">
        <f t="shared" si="23"/>
        <v/>
      </c>
      <c r="N31" s="25" t="str">
        <f t="shared" si="23"/>
        <v/>
      </c>
      <c r="O31" s="25" t="str">
        <f t="shared" si="23"/>
        <v/>
      </c>
      <c r="P31" s="25" t="str">
        <f t="shared" si="23"/>
        <v/>
      </c>
      <c r="Q31" s="25" t="str">
        <f t="shared" si="23"/>
        <v/>
      </c>
      <c r="R31" s="25" t="str">
        <f t="shared" si="23"/>
        <v/>
      </c>
      <c r="S31" s="25" t="str">
        <f t="shared" si="23"/>
        <v/>
      </c>
      <c r="T31" s="25" t="str">
        <f t="shared" si="23"/>
        <v/>
      </c>
      <c r="U31" s="25" t="str">
        <f t="shared" si="23"/>
        <v/>
      </c>
      <c r="V31" s="25" t="str">
        <f t="shared" si="23"/>
        <v/>
      </c>
      <c r="W31" s="25" t="str">
        <f t="shared" si="23"/>
        <v/>
      </c>
      <c r="X31" s="25" t="str">
        <f t="shared" si="23"/>
        <v/>
      </c>
      <c r="Y31" s="25" t="str">
        <f t="shared" si="23"/>
        <v/>
      </c>
      <c r="Z31" s="25" t="str">
        <f t="shared" si="23"/>
        <v/>
      </c>
      <c r="AA31" s="25" t="str">
        <f t="shared" si="23"/>
        <v/>
      </c>
      <c r="AB31" s="25" t="str">
        <f t="shared" si="23"/>
        <v/>
      </c>
      <c r="AC31" s="25" t="str">
        <f t="shared" si="23"/>
        <v/>
      </c>
      <c r="AD31" s="25" t="str">
        <f t="shared" si="23"/>
        <v/>
      </c>
      <c r="AE31" s="25" t="str">
        <f t="shared" si="23"/>
        <v/>
      </c>
      <c r="AF31" s="25" t="str">
        <f t="shared" si="23"/>
        <v/>
      </c>
      <c r="AG31" s="35" t="str">
        <f t="shared" si="23"/>
        <v/>
      </c>
      <c r="AH31" s="26" t="str">
        <f t="shared" si="23"/>
        <v/>
      </c>
      <c r="AZ31" s="212"/>
      <c r="BA31" s="201"/>
      <c r="BB31" s="201"/>
      <c r="BC31" s="202"/>
    </row>
    <row r="32" spans="2:55" ht="12.95" customHeight="1">
      <c r="B32" s="154"/>
      <c r="C32" s="155" t="s">
        <v>42</v>
      </c>
      <c r="D32" s="17" t="str">
        <f t="shared" ref="D32:AH32" si="24">IF(AND(D$29=1,$AR$15&gt;0,COUNTIF(D$63:D$84,$AR$15)&lt;1),$AR$15,IF(AND(D$29=2,$AS$15&gt;0,COUNTIF(D$63:D$84,$AS$15)&lt;1),$AS$15,IF(AND(D$29=3,$AT$15&gt;0,COUNTIF(D$63:D$84,$AT$15)&lt;1),$AT$15,IF(AND(D$29=4,$AU$15&gt;0,COUNTIF(D$63:D$84,$AU$15)&lt;1),$AU$15,IF(AND(D$29=5,$AV$15&gt;0,COUNTIF(D$63:D$84,$AV$15)&lt;1),$AV$15,IF(AND(D$29=6,$AW$15&gt;0,COUNTIF(D$63:D$84,$AW$15)&lt;1),$AW$15,""))))))</f>
        <v/>
      </c>
      <c r="E32" s="17" t="str">
        <f t="shared" si="24"/>
        <v/>
      </c>
      <c r="F32" s="17" t="str">
        <f t="shared" si="24"/>
        <v/>
      </c>
      <c r="G32" s="17" t="str">
        <f t="shared" si="24"/>
        <v/>
      </c>
      <c r="H32" s="16" t="str">
        <f t="shared" si="24"/>
        <v/>
      </c>
      <c r="I32" s="17" t="str">
        <f t="shared" si="24"/>
        <v/>
      </c>
      <c r="J32" s="17" t="str">
        <f t="shared" si="24"/>
        <v/>
      </c>
      <c r="K32" s="27" t="str">
        <f t="shared" si="24"/>
        <v/>
      </c>
      <c r="L32" s="27" t="str">
        <f t="shared" si="24"/>
        <v/>
      </c>
      <c r="M32" s="19" t="str">
        <f t="shared" si="24"/>
        <v/>
      </c>
      <c r="N32" s="17" t="str">
        <f t="shared" si="24"/>
        <v/>
      </c>
      <c r="O32" s="17" t="str">
        <f t="shared" si="24"/>
        <v/>
      </c>
      <c r="P32" s="17" t="str">
        <f t="shared" si="24"/>
        <v/>
      </c>
      <c r="Q32" s="16" t="str">
        <f t="shared" si="24"/>
        <v/>
      </c>
      <c r="R32" s="16" t="str">
        <f t="shared" si="24"/>
        <v/>
      </c>
      <c r="S32" s="17" t="str">
        <f t="shared" si="24"/>
        <v/>
      </c>
      <c r="T32" s="17" t="str">
        <f t="shared" si="24"/>
        <v/>
      </c>
      <c r="U32" s="18" t="str">
        <f t="shared" si="24"/>
        <v/>
      </c>
      <c r="V32" s="17" t="str">
        <f t="shared" si="24"/>
        <v/>
      </c>
      <c r="W32" s="19" t="str">
        <f t="shared" si="24"/>
        <v/>
      </c>
      <c r="X32" s="17" t="str">
        <f t="shared" si="24"/>
        <v/>
      </c>
      <c r="Y32" s="17" t="str">
        <f t="shared" si="24"/>
        <v/>
      </c>
      <c r="Z32" s="18" t="str">
        <f t="shared" si="24"/>
        <v/>
      </c>
      <c r="AA32" s="18" t="str">
        <f t="shared" si="24"/>
        <v/>
      </c>
      <c r="AB32" s="18" t="str">
        <f t="shared" si="24"/>
        <v/>
      </c>
      <c r="AC32" s="17" t="str">
        <f t="shared" si="24"/>
        <v/>
      </c>
      <c r="AD32" s="17" t="str">
        <f t="shared" si="24"/>
        <v/>
      </c>
      <c r="AE32" s="18" t="str">
        <f t="shared" si="24"/>
        <v/>
      </c>
      <c r="AF32" s="18" t="str">
        <f t="shared" si="24"/>
        <v/>
      </c>
      <c r="AG32" s="18" t="str">
        <f t="shared" si="24"/>
        <v/>
      </c>
      <c r="AH32" s="22" t="str">
        <f t="shared" si="24"/>
        <v/>
      </c>
      <c r="AO32" s="159" t="s">
        <v>37</v>
      </c>
      <c r="AP32" s="160"/>
      <c r="AQ32" s="161"/>
      <c r="AS32" s="165"/>
      <c r="AZ32" s="212"/>
      <c r="BA32" s="201"/>
      <c r="BB32" s="201"/>
      <c r="BC32" s="202"/>
    </row>
    <row r="33" spans="2:55" ht="12.95" customHeight="1">
      <c r="B33" s="154"/>
      <c r="C33" s="157"/>
      <c r="D33" s="28" t="str">
        <f t="shared" ref="D33:AH33" si="25">IF(AND(D$29=1,$AR$16&gt;0,COUNTIF(D$63:D$84,$AR$16)&lt;1),$AR$16,IF(AND(D$29=2,$AS$16&gt;0,COUNTIF(D$63:D$84,$AS$16)&lt;1),$AS$16,IF(AND(D$29=3,$AT$16&gt;0,COUNTIF(D$63:D$84,$AT$16)&lt;1),$AT$16,IF(AND(D$29=4,$AU$16&gt;0,COUNTIF(D$63:D$84,$AU$16)&lt;1),$AU$16,IF(AND(D$29=5,$AV$16&gt;0,COUNTIF(D$63:D$84,$AV$16)&lt;1),$AV$16,IF(AND(D$29=6,$AW$16&gt;0,COUNTIF(D$63:D$84,$AW$16)&lt;1),$AW$16,""))))))</f>
        <v/>
      </c>
      <c r="E33" s="28" t="str">
        <f t="shared" si="25"/>
        <v/>
      </c>
      <c r="F33" s="28" t="str">
        <f t="shared" si="25"/>
        <v/>
      </c>
      <c r="G33" s="28" t="str">
        <f t="shared" si="25"/>
        <v/>
      </c>
      <c r="H33" s="29" t="str">
        <f t="shared" si="25"/>
        <v/>
      </c>
      <c r="I33" s="28" t="str">
        <f t="shared" si="25"/>
        <v/>
      </c>
      <c r="J33" s="28" t="str">
        <f t="shared" si="25"/>
        <v/>
      </c>
      <c r="K33" s="28" t="str">
        <f t="shared" si="25"/>
        <v/>
      </c>
      <c r="L33" s="28" t="str">
        <f t="shared" si="25"/>
        <v/>
      </c>
      <c r="M33" s="30" t="str">
        <f t="shared" si="25"/>
        <v/>
      </c>
      <c r="N33" s="28" t="str">
        <f t="shared" si="25"/>
        <v/>
      </c>
      <c r="O33" s="28" t="str">
        <f t="shared" si="25"/>
        <v/>
      </c>
      <c r="P33" s="28" t="str">
        <f t="shared" si="25"/>
        <v/>
      </c>
      <c r="Q33" s="29" t="str">
        <f t="shared" si="25"/>
        <v/>
      </c>
      <c r="R33" s="29" t="str">
        <f t="shared" si="25"/>
        <v/>
      </c>
      <c r="S33" s="28" t="str">
        <f t="shared" si="25"/>
        <v/>
      </c>
      <c r="T33" s="28" t="str">
        <f t="shared" si="25"/>
        <v/>
      </c>
      <c r="U33" s="28" t="str">
        <f t="shared" si="25"/>
        <v/>
      </c>
      <c r="V33" s="28" t="str">
        <f t="shared" si="25"/>
        <v/>
      </c>
      <c r="W33" s="30" t="str">
        <f t="shared" si="25"/>
        <v/>
      </c>
      <c r="X33" s="28" t="str">
        <f t="shared" si="25"/>
        <v/>
      </c>
      <c r="Y33" s="28" t="str">
        <f t="shared" si="25"/>
        <v/>
      </c>
      <c r="Z33" s="30" t="str">
        <f t="shared" si="25"/>
        <v/>
      </c>
      <c r="AA33" s="30" t="str">
        <f t="shared" si="25"/>
        <v/>
      </c>
      <c r="AB33" s="30" t="str">
        <f t="shared" si="25"/>
        <v/>
      </c>
      <c r="AC33" s="28" t="str">
        <f t="shared" si="25"/>
        <v/>
      </c>
      <c r="AD33" s="28" t="str">
        <f t="shared" si="25"/>
        <v/>
      </c>
      <c r="AE33" s="28" t="str">
        <f t="shared" si="25"/>
        <v/>
      </c>
      <c r="AF33" s="30" t="str">
        <f t="shared" si="25"/>
        <v/>
      </c>
      <c r="AG33" s="30" t="str">
        <f t="shared" si="25"/>
        <v/>
      </c>
      <c r="AH33" s="31" t="str">
        <f t="shared" si="25"/>
        <v/>
      </c>
      <c r="AO33" s="162"/>
      <c r="AP33" s="163"/>
      <c r="AQ33" s="164"/>
      <c r="AS33" s="166"/>
      <c r="AZ33" s="212"/>
      <c r="BA33" s="201"/>
      <c r="BB33" s="201"/>
      <c r="BC33" s="202"/>
    </row>
    <row r="34" spans="2:55" ht="12.95" customHeight="1">
      <c r="B34" s="154"/>
      <c r="C34" s="157"/>
      <c r="D34" s="17" t="str">
        <f t="shared" ref="D34:AH34" si="26">IF(AND(D$29=1,$AR$17&gt;0,COUNTIF(D$63:D$84,$AR$17)&lt;1),$AR$17,IF(AND(D$29=2,$AS$17&gt;0,COUNTIF(D$63:D$84,$AS$17)&lt;1),$AS$17,IF(AND(D$29=3,$AT$17&gt;0,COUNTIF(D$63:D$84,$AT$17)&lt;1),$AT$17,IF(AND(D$29=4,$AU$17&gt;0,COUNTIF(D$63:D$84,$AU$17)&lt;1),$AU$17,IF(AND(D$29=5,$AV$17&gt;0,COUNTIF(D$63:D$84,$AV$17)&lt;1),$AV$17,IF(AND(D$29=6,$AW$17&gt;0,COUNTIF(D$63:D$84,$AW$17)&lt;1),$AW$17,""))))))</f>
        <v/>
      </c>
      <c r="E34" s="17" t="str">
        <f t="shared" si="26"/>
        <v/>
      </c>
      <c r="F34" s="17" t="str">
        <f t="shared" si="26"/>
        <v/>
      </c>
      <c r="G34" s="17" t="str">
        <f t="shared" si="26"/>
        <v/>
      </c>
      <c r="H34" s="32" t="str">
        <f t="shared" si="26"/>
        <v/>
      </c>
      <c r="I34" s="17" t="str">
        <f t="shared" si="26"/>
        <v/>
      </c>
      <c r="J34" s="17" t="str">
        <f t="shared" si="26"/>
        <v/>
      </c>
      <c r="K34" s="18" t="str">
        <f t="shared" si="26"/>
        <v/>
      </c>
      <c r="L34" s="17" t="str">
        <f t="shared" si="26"/>
        <v/>
      </c>
      <c r="M34" s="18" t="str">
        <f t="shared" si="26"/>
        <v/>
      </c>
      <c r="N34" s="17" t="str">
        <f t="shared" si="26"/>
        <v/>
      </c>
      <c r="O34" s="17" t="str">
        <f t="shared" si="26"/>
        <v/>
      </c>
      <c r="P34" s="27" t="str">
        <f t="shared" si="26"/>
        <v/>
      </c>
      <c r="Q34" s="16" t="str">
        <f t="shared" si="26"/>
        <v/>
      </c>
      <c r="R34" s="16" t="str">
        <f t="shared" si="26"/>
        <v/>
      </c>
      <c r="S34" s="17" t="str">
        <f t="shared" si="26"/>
        <v/>
      </c>
      <c r="T34" s="17" t="str">
        <f t="shared" si="26"/>
        <v/>
      </c>
      <c r="U34" s="18" t="str">
        <f t="shared" si="26"/>
        <v/>
      </c>
      <c r="V34" s="17" t="str">
        <f t="shared" si="26"/>
        <v/>
      </c>
      <c r="W34" s="18" t="str">
        <f t="shared" si="26"/>
        <v/>
      </c>
      <c r="X34" s="17" t="str">
        <f t="shared" si="26"/>
        <v/>
      </c>
      <c r="Y34" s="17" t="str">
        <f t="shared" si="26"/>
        <v/>
      </c>
      <c r="Z34" s="27" t="str">
        <f t="shared" si="26"/>
        <v/>
      </c>
      <c r="AA34" s="32" t="str">
        <f t="shared" si="26"/>
        <v/>
      </c>
      <c r="AB34" s="32" t="str">
        <f t="shared" si="26"/>
        <v/>
      </c>
      <c r="AC34" s="17" t="str">
        <f t="shared" si="26"/>
        <v/>
      </c>
      <c r="AD34" s="17" t="str">
        <f t="shared" si="26"/>
        <v/>
      </c>
      <c r="AE34" s="18" t="str">
        <f t="shared" si="26"/>
        <v/>
      </c>
      <c r="AF34" s="17" t="str">
        <f t="shared" si="26"/>
        <v/>
      </c>
      <c r="AG34" s="18" t="str">
        <f t="shared" si="26"/>
        <v/>
      </c>
      <c r="AH34" s="22" t="str">
        <f t="shared" si="26"/>
        <v/>
      </c>
      <c r="AZ34" s="212"/>
      <c r="BA34" s="201"/>
      <c r="BB34" s="201"/>
      <c r="BC34" s="202"/>
    </row>
    <row r="35" spans="2:55" ht="12.95" customHeight="1">
      <c r="B35" s="154"/>
      <c r="C35" s="157"/>
      <c r="D35" s="28" t="str">
        <f t="shared" ref="D35:AH35" si="27">IF(AND(D$29=1,$AR$18&gt;0,COUNTIF(D$63:D$84,$AR$18)&lt;1),$AR$18,IF(AND(D$29=2,$AS$18&gt;0,COUNTIF(D$63:D$84,$AS$18)&lt;1),$AS$18,IF(AND(D$29=3,$AT$18&gt;0,COUNTIF(D$63:D$84,$AT$18)&lt;1),$AT$18,IF(AND(D$29=4,$AU$18&gt;0,COUNTIF(D$63:D$84,$AU$18)&lt;1),$AU$18,IF(AND(D$29=5,$AV$18&gt;0,COUNTIF(D$63:D$84,$AV$18)&lt;1),$AV$18,IF(AND(D$29=6,$AW$18&gt;0,COUNTIF(D$63:D$84,$AW$18)&lt;1),$AW$18,""))))))</f>
        <v/>
      </c>
      <c r="E35" s="28" t="str">
        <f t="shared" si="27"/>
        <v/>
      </c>
      <c r="F35" s="28" t="str">
        <f t="shared" si="27"/>
        <v/>
      </c>
      <c r="G35" s="28" t="str">
        <f t="shared" si="27"/>
        <v/>
      </c>
      <c r="H35" s="29" t="str">
        <f t="shared" si="27"/>
        <v/>
      </c>
      <c r="I35" s="28" t="str">
        <f t="shared" si="27"/>
        <v/>
      </c>
      <c r="J35" s="28" t="str">
        <f t="shared" si="27"/>
        <v/>
      </c>
      <c r="K35" s="28" t="str">
        <f t="shared" si="27"/>
        <v/>
      </c>
      <c r="L35" s="28" t="str">
        <f t="shared" si="27"/>
        <v/>
      </c>
      <c r="M35" s="28" t="str">
        <f t="shared" si="27"/>
        <v/>
      </c>
      <c r="N35" s="28" t="str">
        <f t="shared" si="27"/>
        <v/>
      </c>
      <c r="O35" s="29" t="str">
        <f t="shared" si="27"/>
        <v/>
      </c>
      <c r="P35" s="29" t="str">
        <f t="shared" si="27"/>
        <v/>
      </c>
      <c r="Q35" s="28" t="str">
        <f t="shared" si="27"/>
        <v/>
      </c>
      <c r="R35" s="28" t="str">
        <f t="shared" si="27"/>
        <v/>
      </c>
      <c r="S35" s="28" t="str">
        <f t="shared" si="27"/>
        <v/>
      </c>
      <c r="T35" s="28" t="str">
        <f t="shared" si="27"/>
        <v/>
      </c>
      <c r="U35" s="28" t="str">
        <f t="shared" si="27"/>
        <v/>
      </c>
      <c r="V35" s="28" t="str">
        <f t="shared" si="27"/>
        <v/>
      </c>
      <c r="W35" s="28" t="str">
        <f t="shared" si="27"/>
        <v/>
      </c>
      <c r="X35" s="28" t="str">
        <f t="shared" si="27"/>
        <v/>
      </c>
      <c r="Y35" s="29" t="str">
        <f t="shared" si="27"/>
        <v/>
      </c>
      <c r="Z35" s="29" t="str">
        <f t="shared" si="27"/>
        <v/>
      </c>
      <c r="AA35" s="30" t="str">
        <f t="shared" si="27"/>
        <v/>
      </c>
      <c r="AB35" s="30" t="str">
        <f t="shared" si="27"/>
        <v/>
      </c>
      <c r="AC35" s="28" t="str">
        <f t="shared" si="27"/>
        <v/>
      </c>
      <c r="AD35" s="28" t="str">
        <f t="shared" si="27"/>
        <v/>
      </c>
      <c r="AE35" s="28" t="str">
        <f t="shared" si="27"/>
        <v/>
      </c>
      <c r="AF35" s="30" t="str">
        <f t="shared" si="27"/>
        <v/>
      </c>
      <c r="AG35" s="30" t="str">
        <f t="shared" si="27"/>
        <v/>
      </c>
      <c r="AH35" s="31" t="str">
        <f t="shared" si="27"/>
        <v/>
      </c>
      <c r="AZ35" s="212"/>
      <c r="BA35" s="201"/>
      <c r="BB35" s="201"/>
      <c r="BC35" s="202"/>
    </row>
    <row r="36" spans="2:55" ht="12.95" customHeight="1">
      <c r="B36" s="154"/>
      <c r="C36" s="157"/>
      <c r="D36" s="17" t="str">
        <f t="shared" ref="D36:AH36" si="28">IF(AND(D$29=1,$AR$19&gt;0,COUNTIF(D$63:D$84,$AR$19)&lt;1),$AR$19,IF(AND(D$29=2,$AS$19&gt;0,COUNTIF(D$63:D$84,$AS$19)&lt;1),$AS$19,IF(AND(D$29=3,$AT$19&gt;0,COUNTIF(D$63:D$84,$AT$19)&lt;1),$AT$19,IF(AND(D$29=4,$AU$19&gt;0,COUNTIF(D$63:D$84,$AU$19)&lt;1),$AU$19,IF(AND(D$29=5,$AV$19&gt;0,COUNTIF(D$63:D$84,$AV$19)&lt;1),$AV$19,IF(AND(D$29=6,$AW$19&gt;0,COUNTIF(D$63:D$84,$AW$19)&lt;1),$AW$19,""))))))</f>
        <v/>
      </c>
      <c r="E36" s="17" t="str">
        <f t="shared" si="28"/>
        <v/>
      </c>
      <c r="F36" s="17" t="str">
        <f t="shared" si="28"/>
        <v/>
      </c>
      <c r="G36" s="17" t="str">
        <f t="shared" si="28"/>
        <v/>
      </c>
      <c r="H36" s="27" t="str">
        <f t="shared" si="28"/>
        <v/>
      </c>
      <c r="I36" s="17" t="str">
        <f t="shared" si="28"/>
        <v/>
      </c>
      <c r="J36" s="17" t="str">
        <f t="shared" si="28"/>
        <v/>
      </c>
      <c r="K36" s="18" t="str">
        <f t="shared" si="28"/>
        <v/>
      </c>
      <c r="L36" s="17" t="str">
        <f t="shared" si="28"/>
        <v/>
      </c>
      <c r="M36" s="18" t="str">
        <f t="shared" si="28"/>
        <v/>
      </c>
      <c r="N36" s="17" t="str">
        <f t="shared" si="28"/>
        <v/>
      </c>
      <c r="O36" s="17" t="str">
        <f t="shared" si="28"/>
        <v/>
      </c>
      <c r="P36" s="27" t="str">
        <f t="shared" si="28"/>
        <v/>
      </c>
      <c r="Q36" s="32" t="str">
        <f t="shared" si="28"/>
        <v/>
      </c>
      <c r="R36" s="27" t="str">
        <f t="shared" si="28"/>
        <v/>
      </c>
      <c r="S36" s="17" t="str">
        <f t="shared" si="28"/>
        <v/>
      </c>
      <c r="T36" s="17" t="str">
        <f t="shared" si="28"/>
        <v/>
      </c>
      <c r="U36" s="18" t="str">
        <f t="shared" si="28"/>
        <v/>
      </c>
      <c r="V36" s="17" t="str">
        <f t="shared" si="28"/>
        <v/>
      </c>
      <c r="W36" s="18" t="str">
        <f t="shared" si="28"/>
        <v/>
      </c>
      <c r="X36" s="17" t="str">
        <f t="shared" si="28"/>
        <v/>
      </c>
      <c r="Y36" s="17" t="str">
        <f t="shared" si="28"/>
        <v/>
      </c>
      <c r="Z36" s="17" t="str">
        <f t="shared" si="28"/>
        <v/>
      </c>
      <c r="AA36" s="18" t="str">
        <f t="shared" si="28"/>
        <v/>
      </c>
      <c r="AB36" s="18" t="str">
        <f t="shared" si="28"/>
        <v/>
      </c>
      <c r="AC36" s="17" t="str">
        <f t="shared" si="28"/>
        <v/>
      </c>
      <c r="AD36" s="17" t="str">
        <f t="shared" si="28"/>
        <v/>
      </c>
      <c r="AE36" s="18" t="str">
        <f t="shared" si="28"/>
        <v/>
      </c>
      <c r="AF36" s="18" t="str">
        <f t="shared" si="28"/>
        <v/>
      </c>
      <c r="AG36" s="18" t="str">
        <f t="shared" si="28"/>
        <v/>
      </c>
      <c r="AH36" s="22" t="str">
        <f t="shared" si="28"/>
        <v/>
      </c>
      <c r="AZ36" s="212"/>
      <c r="BA36" s="201"/>
      <c r="BB36" s="201"/>
      <c r="BC36" s="202"/>
    </row>
    <row r="37" spans="2:55" ht="12.95" customHeight="1">
      <c r="B37" s="154"/>
      <c r="C37" s="157"/>
      <c r="D37" s="28" t="str">
        <f t="shared" ref="D37:AH37" si="29">IF(AND(D$29=1,$AR$20&gt;0,COUNTIF(D$63:D$84,$AR$20)&lt;1),$AR$20,IF(AND(D$29=2,$AS$20&gt;0,COUNTIF(D$63:D$84,$AS$20)&lt;1),$AS$20,IF(AND(D$29=3,$AT$20&gt;0,COUNTIF(D$63:D$84,$AT$20)&lt;1),$AT$20,IF(AND(D$29=4,$AU$20&gt;0,COUNTIF(D$63:D$84,$AU$20)&lt;1),$AU$20,IF(AND(D$29=5,$AV$20&gt;0,COUNTIF(D$63:D$84,$AV$20)&lt;1),$AV$20,IF(AND(D$29=6,$AW$20&gt;0,COUNTIF(D$63:D$84,$AW$20)&lt;1),$AW$20,""))))))</f>
        <v/>
      </c>
      <c r="E37" s="28" t="str">
        <f t="shared" si="29"/>
        <v/>
      </c>
      <c r="F37" s="28" t="str">
        <f t="shared" si="29"/>
        <v/>
      </c>
      <c r="G37" s="28" t="str">
        <f t="shared" si="29"/>
        <v/>
      </c>
      <c r="H37" s="16" t="str">
        <f t="shared" si="29"/>
        <v/>
      </c>
      <c r="I37" s="28" t="str">
        <f t="shared" si="29"/>
        <v/>
      </c>
      <c r="J37" s="28" t="str">
        <f t="shared" si="29"/>
        <v/>
      </c>
      <c r="K37" s="28" t="str">
        <f t="shared" si="29"/>
        <v/>
      </c>
      <c r="L37" s="28" t="str">
        <f t="shared" si="29"/>
        <v/>
      </c>
      <c r="M37" s="28" t="str">
        <f t="shared" si="29"/>
        <v/>
      </c>
      <c r="N37" s="28" t="str">
        <f t="shared" si="29"/>
        <v/>
      </c>
      <c r="O37" s="28" t="str">
        <f t="shared" si="29"/>
        <v/>
      </c>
      <c r="P37" s="28" t="str">
        <f t="shared" si="29"/>
        <v/>
      </c>
      <c r="Q37" s="17" t="str">
        <f t="shared" si="29"/>
        <v/>
      </c>
      <c r="R37" s="16" t="str">
        <f t="shared" si="29"/>
        <v/>
      </c>
      <c r="S37" s="28" t="str">
        <f t="shared" si="29"/>
        <v/>
      </c>
      <c r="T37" s="28" t="str">
        <f t="shared" si="29"/>
        <v/>
      </c>
      <c r="U37" s="28" t="str">
        <f t="shared" si="29"/>
        <v/>
      </c>
      <c r="V37" s="28" t="str">
        <f t="shared" si="29"/>
        <v/>
      </c>
      <c r="W37" s="28" t="str">
        <f t="shared" si="29"/>
        <v/>
      </c>
      <c r="X37" s="28" t="str">
        <f t="shared" si="29"/>
        <v/>
      </c>
      <c r="Y37" s="28" t="str">
        <f t="shared" si="29"/>
        <v/>
      </c>
      <c r="Z37" s="30" t="str">
        <f t="shared" si="29"/>
        <v/>
      </c>
      <c r="AA37" s="28" t="str">
        <f t="shared" si="29"/>
        <v/>
      </c>
      <c r="AB37" s="28" t="str">
        <f t="shared" si="29"/>
        <v/>
      </c>
      <c r="AC37" s="28" t="str">
        <f t="shared" si="29"/>
        <v/>
      </c>
      <c r="AD37" s="28" t="str">
        <f t="shared" si="29"/>
        <v/>
      </c>
      <c r="AE37" s="28" t="str">
        <f t="shared" si="29"/>
        <v/>
      </c>
      <c r="AF37" s="30" t="str">
        <f t="shared" si="29"/>
        <v/>
      </c>
      <c r="AG37" s="30" t="str">
        <f t="shared" si="29"/>
        <v/>
      </c>
      <c r="AH37" s="31" t="str">
        <f t="shared" si="29"/>
        <v/>
      </c>
      <c r="AZ37" s="212"/>
      <c r="BA37" s="201"/>
      <c r="BB37" s="201"/>
      <c r="BC37" s="202"/>
    </row>
    <row r="38" spans="2:55" ht="12.95" customHeight="1">
      <c r="B38" s="154"/>
      <c r="C38" s="157"/>
      <c r="D38" s="27" t="str">
        <f t="shared" ref="D38:AH38" si="30">IF(AND(D$29=1,$AR$21&gt;0,COUNTIF(D$63:D$84,$AR$21)&lt;1),$AR$21,IF(AND(D$29=2,$AS$21&gt;0,COUNTIF(D$63:D$84,$AS$21)&lt;1),$AS$21,IF(AND(D$29=3,$AT$21&gt;0,COUNTIF(D$63:D$84,$AT$21)&lt;1),$AT$21,IF(AND(D$29=4,$AU$21&gt;0,COUNTIF(D$63:D$84,$AU$21)&lt;1),$AU$21,IF(AND(D$29=5,$AV$21&gt;0,COUNTIF(D$63:D$84,$AV$21)&lt;1),$AV$21,IF(AND(D$29=6,$AW$21&gt;0,COUNTIF(D$63:D$84,$AW$21)&lt;1),$AW$21,""))))))</f>
        <v/>
      </c>
      <c r="E38" s="27" t="str">
        <f t="shared" si="30"/>
        <v/>
      </c>
      <c r="F38" s="27" t="str">
        <f t="shared" si="30"/>
        <v/>
      </c>
      <c r="G38" s="27" t="str">
        <f t="shared" si="30"/>
        <v/>
      </c>
      <c r="H38" s="32" t="str">
        <f t="shared" si="30"/>
        <v/>
      </c>
      <c r="I38" s="27" t="str">
        <f t="shared" si="30"/>
        <v/>
      </c>
      <c r="J38" s="27" t="str">
        <f t="shared" si="30"/>
        <v/>
      </c>
      <c r="K38" s="33" t="str">
        <f t="shared" si="30"/>
        <v/>
      </c>
      <c r="L38" s="27" t="str">
        <f t="shared" si="30"/>
        <v/>
      </c>
      <c r="M38" s="33" t="str">
        <f t="shared" si="30"/>
        <v/>
      </c>
      <c r="N38" s="27" t="str">
        <f t="shared" si="30"/>
        <v/>
      </c>
      <c r="O38" s="27" t="str">
        <f t="shared" si="30"/>
        <v/>
      </c>
      <c r="P38" s="27" t="str">
        <f t="shared" si="30"/>
        <v/>
      </c>
      <c r="Q38" s="27" t="str">
        <f t="shared" si="30"/>
        <v/>
      </c>
      <c r="R38" s="32" t="str">
        <f t="shared" si="30"/>
        <v/>
      </c>
      <c r="S38" s="27" t="str">
        <f t="shared" si="30"/>
        <v/>
      </c>
      <c r="T38" s="27" t="str">
        <f t="shared" si="30"/>
        <v/>
      </c>
      <c r="U38" s="33" t="str">
        <f t="shared" si="30"/>
        <v/>
      </c>
      <c r="V38" s="27" t="str">
        <f t="shared" si="30"/>
        <v/>
      </c>
      <c r="W38" s="33" t="str">
        <f t="shared" si="30"/>
        <v/>
      </c>
      <c r="X38" s="27" t="str">
        <f t="shared" si="30"/>
        <v/>
      </c>
      <c r="Y38" s="27" t="str">
        <f t="shared" si="30"/>
        <v/>
      </c>
      <c r="Z38" s="27" t="str">
        <f t="shared" si="30"/>
        <v/>
      </c>
      <c r="AA38" s="32" t="str">
        <f t="shared" si="30"/>
        <v/>
      </c>
      <c r="AB38" s="32" t="str">
        <f t="shared" si="30"/>
        <v/>
      </c>
      <c r="AC38" s="27" t="str">
        <f t="shared" si="30"/>
        <v/>
      </c>
      <c r="AD38" s="27" t="str">
        <f t="shared" si="30"/>
        <v/>
      </c>
      <c r="AE38" s="33" t="str">
        <f t="shared" si="30"/>
        <v/>
      </c>
      <c r="AF38" s="33" t="str">
        <f t="shared" si="30"/>
        <v/>
      </c>
      <c r="AG38" s="33" t="str">
        <f t="shared" si="30"/>
        <v/>
      </c>
      <c r="AH38" s="34" t="str">
        <f t="shared" si="30"/>
        <v/>
      </c>
      <c r="AZ38" s="212"/>
      <c r="BA38" s="201"/>
      <c r="BB38" s="201"/>
      <c r="BC38" s="202"/>
    </row>
    <row r="39" spans="2:55" ht="12.95" customHeight="1">
      <c r="B39" s="154"/>
      <c r="C39" s="156"/>
      <c r="D39" s="25" t="str">
        <f t="shared" ref="D39:AH39" si="31">IF(AND(D$29=1,$AR$22&gt;0,COUNTIF(D$63:D$84,$AR$22)&lt;1),$AR$22,IF(AND(D$29=2,$AS$22&gt;0,COUNTIF(D$63:D$84,$AS$22)&lt;1),$AS$22,IF(AND(D$29=3,$AT$22&gt;0,COUNTIF(D$63:D$84,$AT$22)&lt;1),$AT$22,IF(AND(D$29=4,$AU$22&gt;0,COUNTIF(D$63:D$84,$AU$22)&lt;1),$AU$22,IF(AND(D$29=5,$AV$22&gt;0,COUNTIF(D$63:D$84,$AV$22)&lt;1),$AV$22,IF(AND(D$29=6,$AW$22&gt;0,COUNTIF(D$63:D$84,$AW$22)&lt;1),$AW$22,""))))))</f>
        <v/>
      </c>
      <c r="E39" s="25" t="str">
        <f t="shared" si="31"/>
        <v/>
      </c>
      <c r="F39" s="25" t="str">
        <f t="shared" si="31"/>
        <v/>
      </c>
      <c r="G39" s="25" t="str">
        <f t="shared" si="31"/>
        <v/>
      </c>
      <c r="H39" s="16" t="str">
        <f t="shared" si="31"/>
        <v/>
      </c>
      <c r="I39" s="25" t="str">
        <f t="shared" si="31"/>
        <v/>
      </c>
      <c r="J39" s="25" t="str">
        <f t="shared" si="31"/>
        <v/>
      </c>
      <c r="K39" s="35" t="str">
        <f t="shared" si="31"/>
        <v/>
      </c>
      <c r="L39" s="25" t="str">
        <f t="shared" si="31"/>
        <v/>
      </c>
      <c r="M39" s="35" t="str">
        <f t="shared" si="31"/>
        <v/>
      </c>
      <c r="N39" s="25" t="str">
        <f t="shared" si="31"/>
        <v/>
      </c>
      <c r="O39" s="25" t="str">
        <f t="shared" si="31"/>
        <v/>
      </c>
      <c r="P39" s="25" t="str">
        <f t="shared" si="31"/>
        <v/>
      </c>
      <c r="Q39" s="16" t="str">
        <f t="shared" si="31"/>
        <v/>
      </c>
      <c r="R39" s="16" t="str">
        <f t="shared" si="31"/>
        <v/>
      </c>
      <c r="S39" s="25" t="str">
        <f t="shared" si="31"/>
        <v/>
      </c>
      <c r="T39" s="25" t="str">
        <f t="shared" si="31"/>
        <v/>
      </c>
      <c r="U39" s="35" t="str">
        <f t="shared" si="31"/>
        <v/>
      </c>
      <c r="V39" s="25" t="str">
        <f t="shared" si="31"/>
        <v/>
      </c>
      <c r="W39" s="35" t="str">
        <f t="shared" si="31"/>
        <v/>
      </c>
      <c r="X39" s="25" t="str">
        <f t="shared" si="31"/>
        <v/>
      </c>
      <c r="Y39" s="25" t="str">
        <f t="shared" si="31"/>
        <v/>
      </c>
      <c r="Z39" s="35" t="str">
        <f t="shared" si="31"/>
        <v/>
      </c>
      <c r="AA39" s="17" t="str">
        <f t="shared" si="31"/>
        <v/>
      </c>
      <c r="AB39" s="16" t="str">
        <f t="shared" si="31"/>
        <v/>
      </c>
      <c r="AC39" s="25" t="str">
        <f t="shared" si="31"/>
        <v/>
      </c>
      <c r="AD39" s="25" t="str">
        <f t="shared" si="31"/>
        <v/>
      </c>
      <c r="AE39" s="35" t="str">
        <f t="shared" si="31"/>
        <v/>
      </c>
      <c r="AF39" s="35" t="str">
        <f t="shared" si="31"/>
        <v/>
      </c>
      <c r="AG39" s="35" t="str">
        <f t="shared" si="31"/>
        <v/>
      </c>
      <c r="AH39" s="26" t="str">
        <f t="shared" si="31"/>
        <v/>
      </c>
      <c r="AZ39" s="212"/>
      <c r="BA39" s="201"/>
      <c r="BB39" s="201"/>
      <c r="BC39" s="202"/>
    </row>
    <row r="40" spans="2:55" ht="12.95" customHeight="1">
      <c r="B40" s="154"/>
      <c r="C40" s="157" t="s">
        <v>0</v>
      </c>
      <c r="D40" s="17" t="str">
        <f t="shared" ref="D40:AH40" si="32">IF(AND(D$29=1,$AR$23&gt;0,COUNTIF(D$63:D$84,$AR$23)&lt;1),$AR$23,IF(AND(D$29=2,$AS$23&gt;0,COUNTIF(D$63:D$84,$AS$23)&lt;1),$AS$23,IF(AND(D$29=3,$AT$23&gt;0,COUNTIF(D$63:D$84,$AT$23)&lt;1),$AT$23,IF(AND(D$29=4,$AU$23&gt;0,COUNTIF(D$63:D$84,$AU$23)&lt;1),$AU$23,IF(AND(D$29=5,$AV$23&gt;0,COUNTIF(D$63:D$84,$AV$23)&lt;1),$AV$23,IF(AND(D$29=6,$AW$23&gt;0,COUNTIF(D$63:D$84,$AW$23)&lt;1),$AW$23,""))))))</f>
        <v/>
      </c>
      <c r="E40" s="17" t="str">
        <f t="shared" si="32"/>
        <v/>
      </c>
      <c r="F40" s="17" t="str">
        <f t="shared" si="32"/>
        <v/>
      </c>
      <c r="G40" s="17" t="str">
        <f t="shared" si="32"/>
        <v/>
      </c>
      <c r="H40" s="36" t="str">
        <f t="shared" si="32"/>
        <v/>
      </c>
      <c r="I40" s="16" t="str">
        <f t="shared" si="32"/>
        <v/>
      </c>
      <c r="J40" s="17" t="str">
        <f t="shared" si="32"/>
        <v/>
      </c>
      <c r="K40" s="18" t="str">
        <f t="shared" si="32"/>
        <v/>
      </c>
      <c r="L40" s="17" t="str">
        <f t="shared" si="32"/>
        <v/>
      </c>
      <c r="M40" s="18" t="str">
        <f t="shared" si="32"/>
        <v/>
      </c>
      <c r="N40" s="17" t="str">
        <f t="shared" si="32"/>
        <v/>
      </c>
      <c r="O40" s="17" t="str">
        <f t="shared" si="32"/>
        <v/>
      </c>
      <c r="P40" s="17" t="str">
        <f t="shared" si="32"/>
        <v/>
      </c>
      <c r="Q40" s="36" t="str">
        <f t="shared" si="32"/>
        <v/>
      </c>
      <c r="R40" s="36" t="str">
        <f t="shared" si="32"/>
        <v/>
      </c>
      <c r="S40" s="16" t="str">
        <f t="shared" si="32"/>
        <v/>
      </c>
      <c r="T40" s="17" t="str">
        <f t="shared" si="32"/>
        <v/>
      </c>
      <c r="U40" s="18" t="str">
        <f t="shared" si="32"/>
        <v/>
      </c>
      <c r="V40" s="17" t="str">
        <f t="shared" si="32"/>
        <v/>
      </c>
      <c r="W40" s="18" t="str">
        <f t="shared" si="32"/>
        <v/>
      </c>
      <c r="X40" s="17" t="str">
        <f t="shared" si="32"/>
        <v/>
      </c>
      <c r="Y40" s="17" t="str">
        <f t="shared" si="32"/>
        <v/>
      </c>
      <c r="Z40" s="18" t="str">
        <f t="shared" si="32"/>
        <v/>
      </c>
      <c r="AA40" s="37" t="str">
        <f t="shared" si="32"/>
        <v/>
      </c>
      <c r="AB40" s="23" t="str">
        <f t="shared" si="32"/>
        <v/>
      </c>
      <c r="AC40" s="16" t="str">
        <f t="shared" si="32"/>
        <v/>
      </c>
      <c r="AD40" s="17" t="str">
        <f t="shared" si="32"/>
        <v/>
      </c>
      <c r="AE40" s="18" t="str">
        <f t="shared" si="32"/>
        <v/>
      </c>
      <c r="AF40" s="18" t="str">
        <f t="shared" si="32"/>
        <v/>
      </c>
      <c r="AG40" s="18" t="str">
        <f t="shared" si="32"/>
        <v/>
      </c>
      <c r="AH40" s="22" t="str">
        <f t="shared" si="32"/>
        <v/>
      </c>
      <c r="AZ40" s="212"/>
      <c r="BA40" s="201"/>
      <c r="BB40" s="201"/>
      <c r="BC40" s="202"/>
    </row>
    <row r="41" spans="2:55" ht="12.95" customHeight="1">
      <c r="B41" s="154"/>
      <c r="C41" s="157"/>
      <c r="D41" s="28" t="str">
        <f t="shared" ref="D41:AH41" si="33">IF(AND(D$29=1,$AR$24&gt;0,COUNTIF(D$63:D$84,$AR$24)&lt;1),$AR$24,IF(AND(D$29=2,$AS$24&gt;0,COUNTIF(D$63:D$84,$AS$24)&lt;1),$AS$24,IF(AND(D$29=3,$AT$24&gt;0,COUNTIF(D$63:D$84,$AT$24)&lt;1),$AT$24,IF(AND(D$29=4,$AU$24&gt;0,COUNTIF(D$63:D$84,$AU$24)&lt;1),$AU$24,IF(AND(D$29=5,$AV$24&gt;0,COUNTIF(D$63:D$84,$AV$24)&lt;1),$AV$24,IF(AND(D$29=6,$AW$24&gt;0,COUNTIF(D$63:D$84,$AW$24)&lt;1),$AW$24,""))))))</f>
        <v/>
      </c>
      <c r="E41" s="28" t="str">
        <f t="shared" si="33"/>
        <v/>
      </c>
      <c r="F41" s="28" t="str">
        <f t="shared" si="33"/>
        <v/>
      </c>
      <c r="G41" s="28" t="str">
        <f t="shared" si="33"/>
        <v/>
      </c>
      <c r="H41" s="29" t="str">
        <f t="shared" si="33"/>
        <v/>
      </c>
      <c r="I41" s="29" t="str">
        <f t="shared" si="33"/>
        <v/>
      </c>
      <c r="J41" s="28" t="str">
        <f t="shared" si="33"/>
        <v/>
      </c>
      <c r="K41" s="28" t="str">
        <f t="shared" si="33"/>
        <v/>
      </c>
      <c r="L41" s="28" t="str">
        <f t="shared" si="33"/>
        <v/>
      </c>
      <c r="M41" s="28" t="str">
        <f t="shared" si="33"/>
        <v/>
      </c>
      <c r="N41" s="28" t="str">
        <f t="shared" si="33"/>
        <v/>
      </c>
      <c r="O41" s="28" t="str">
        <f t="shared" si="33"/>
        <v/>
      </c>
      <c r="P41" s="28" t="str">
        <f t="shared" si="33"/>
        <v/>
      </c>
      <c r="Q41" s="29" t="str">
        <f t="shared" si="33"/>
        <v/>
      </c>
      <c r="R41" s="29" t="str">
        <f t="shared" si="33"/>
        <v/>
      </c>
      <c r="S41" s="29" t="str">
        <f t="shared" si="33"/>
        <v/>
      </c>
      <c r="T41" s="28" t="str">
        <f t="shared" si="33"/>
        <v/>
      </c>
      <c r="U41" s="28" t="str">
        <f t="shared" si="33"/>
        <v/>
      </c>
      <c r="V41" s="28" t="str">
        <f t="shared" si="33"/>
        <v/>
      </c>
      <c r="W41" s="28" t="str">
        <f t="shared" si="33"/>
        <v/>
      </c>
      <c r="X41" s="28" t="str">
        <f t="shared" si="33"/>
        <v/>
      </c>
      <c r="Y41" s="28" t="str">
        <f t="shared" si="33"/>
        <v/>
      </c>
      <c r="Z41" s="30" t="str">
        <f t="shared" si="33"/>
        <v/>
      </c>
      <c r="AA41" s="30" t="str">
        <f t="shared" si="33"/>
        <v/>
      </c>
      <c r="AB41" s="30" t="str">
        <f t="shared" si="33"/>
        <v/>
      </c>
      <c r="AC41" s="28" t="str">
        <f t="shared" si="33"/>
        <v/>
      </c>
      <c r="AD41" s="28" t="str">
        <f t="shared" si="33"/>
        <v/>
      </c>
      <c r="AE41" s="28" t="str">
        <f t="shared" si="33"/>
        <v/>
      </c>
      <c r="AF41" s="30" t="str">
        <f t="shared" si="33"/>
        <v/>
      </c>
      <c r="AG41" s="30" t="str">
        <f t="shared" si="33"/>
        <v/>
      </c>
      <c r="AH41" s="31" t="str">
        <f t="shared" si="33"/>
        <v/>
      </c>
      <c r="AZ41" s="212"/>
      <c r="BA41" s="201"/>
      <c r="BB41" s="201"/>
      <c r="BC41" s="202"/>
    </row>
    <row r="42" spans="2:55" ht="12.95" customHeight="1">
      <c r="B42" s="154"/>
      <c r="C42" s="157"/>
      <c r="D42" s="17" t="str">
        <f t="shared" ref="D42:AH42" si="34">IF(AND(D$29=1,$AR$27&gt;0,COUNTIF(D$63:D$84,$AR$27)&lt;1),$AR$27,IF(AND(D$29=2,$AS$27&gt;0,COUNTIF(D$63:D$84,$AS$27)&lt;1),$AS$27,IF(AND(D$29=3,$AT$27&gt;0,COUNTIF(D$63:D$84,$AT$27)&lt;1),$AT$27,IF(AND(D$29=4,$AU$27&gt;0,COUNTIF(D$63:D$84,$AU$27)&lt;1),$AU$27,IF(AND(D$29=5,$AV$27&gt;0,COUNTIF(D$63:D$84,$AV$27)&lt;1),$AV$27,IF(AND(D$29=6,$AW$27&gt;0,COUNTIF(D$63:D$84,$AW$27)&lt;1),$AW$27,""))))))</f>
        <v/>
      </c>
      <c r="E42" s="17" t="str">
        <f t="shared" si="34"/>
        <v/>
      </c>
      <c r="F42" s="17" t="str">
        <f t="shared" si="34"/>
        <v/>
      </c>
      <c r="G42" s="17" t="str">
        <f t="shared" si="34"/>
        <v/>
      </c>
      <c r="H42" s="16" t="str">
        <f t="shared" si="34"/>
        <v/>
      </c>
      <c r="I42" s="16" t="str">
        <f t="shared" si="34"/>
        <v/>
      </c>
      <c r="J42" s="17" t="str">
        <f t="shared" si="34"/>
        <v/>
      </c>
      <c r="K42" s="18" t="str">
        <f t="shared" si="34"/>
        <v/>
      </c>
      <c r="L42" s="17" t="str">
        <f t="shared" si="34"/>
        <v/>
      </c>
      <c r="M42" s="18" t="str">
        <f t="shared" si="34"/>
        <v/>
      </c>
      <c r="N42" s="17" t="str">
        <f t="shared" si="34"/>
        <v/>
      </c>
      <c r="O42" s="17" t="str">
        <f t="shared" si="34"/>
        <v/>
      </c>
      <c r="P42" s="27" t="str">
        <f t="shared" si="34"/>
        <v/>
      </c>
      <c r="Q42" s="16" t="str">
        <f t="shared" si="34"/>
        <v/>
      </c>
      <c r="R42" s="16" t="str">
        <f t="shared" si="34"/>
        <v/>
      </c>
      <c r="S42" s="16" t="str">
        <f t="shared" si="34"/>
        <v/>
      </c>
      <c r="T42" s="17" t="str">
        <f t="shared" si="34"/>
        <v/>
      </c>
      <c r="U42" s="18" t="str">
        <f t="shared" si="34"/>
        <v/>
      </c>
      <c r="V42" s="17" t="str">
        <f t="shared" si="34"/>
        <v/>
      </c>
      <c r="W42" s="18" t="str">
        <f t="shared" si="34"/>
        <v/>
      </c>
      <c r="X42" s="17" t="str">
        <f t="shared" si="34"/>
        <v/>
      </c>
      <c r="Y42" s="17" t="str">
        <f t="shared" si="34"/>
        <v/>
      </c>
      <c r="Z42" s="27" t="str">
        <f t="shared" si="34"/>
        <v/>
      </c>
      <c r="AA42" s="16" t="str">
        <f t="shared" si="34"/>
        <v/>
      </c>
      <c r="AB42" s="16" t="str">
        <f t="shared" si="34"/>
        <v/>
      </c>
      <c r="AC42" s="17" t="str">
        <f t="shared" si="34"/>
        <v/>
      </c>
      <c r="AD42" s="17" t="str">
        <f t="shared" si="34"/>
        <v/>
      </c>
      <c r="AE42" s="18" t="str">
        <f t="shared" si="34"/>
        <v/>
      </c>
      <c r="AF42" s="18" t="str">
        <f t="shared" si="34"/>
        <v/>
      </c>
      <c r="AG42" s="18" t="str">
        <f t="shared" si="34"/>
        <v/>
      </c>
      <c r="AH42" s="22" t="str">
        <f t="shared" si="34"/>
        <v/>
      </c>
      <c r="AZ42" s="212"/>
      <c r="BA42" s="201"/>
      <c r="BB42" s="201"/>
      <c r="BC42" s="202"/>
    </row>
    <row r="43" spans="2:55" ht="12.95" customHeight="1">
      <c r="B43" s="154"/>
      <c r="C43" s="157"/>
      <c r="D43" s="28" t="str">
        <f t="shared" ref="D43:AH43" si="35">IF(AND(D$29=1,$AR$28&gt;0,COUNTIF(D$63:D$84,$AR$28)&lt;1),$AR$28,IF(AND(D$29=2,$AS$28&gt;0,COUNTIF(D$63:D$84,$AS$28)&lt;1),$AS$28,IF(AND(D$29=3,$AT$25&gt;0,COUNTIF(D$63:D$84,$AT$25)&lt;1),$AT$25,IF(AND(D$29=4,$AU$28&gt;0,COUNTIF(D$63:D$84,$AU$28)&lt;1),$AU$28,IF(AND(D$29=5,$AV$28&gt;0,COUNTIF(D$63:D$84,$AV$28)&lt;1),$AV$28,IF(AND(D$29=6,$AW$28&gt;0,COUNTIF(D$63:D$84,$AW$28)&lt;1),$AW$28,""))))))</f>
        <v/>
      </c>
      <c r="E43" s="28" t="str">
        <f t="shared" si="35"/>
        <v/>
      </c>
      <c r="F43" s="28" t="str">
        <f t="shared" si="35"/>
        <v/>
      </c>
      <c r="G43" s="28" t="str">
        <f t="shared" si="35"/>
        <v/>
      </c>
      <c r="H43" s="29" t="str">
        <f t="shared" si="35"/>
        <v/>
      </c>
      <c r="I43" s="29" t="str">
        <f t="shared" si="35"/>
        <v/>
      </c>
      <c r="J43" s="28" t="str">
        <f t="shared" si="35"/>
        <v/>
      </c>
      <c r="K43" s="28" t="str">
        <f t="shared" si="35"/>
        <v/>
      </c>
      <c r="L43" s="28" t="str">
        <f t="shared" si="35"/>
        <v/>
      </c>
      <c r="M43" s="28" t="str">
        <f t="shared" si="35"/>
        <v/>
      </c>
      <c r="N43" s="28" t="str">
        <f t="shared" si="35"/>
        <v/>
      </c>
      <c r="O43" s="28" t="str">
        <f t="shared" si="35"/>
        <v/>
      </c>
      <c r="P43" s="28" t="str">
        <f t="shared" si="35"/>
        <v/>
      </c>
      <c r="Q43" s="29" t="str">
        <f t="shared" si="35"/>
        <v/>
      </c>
      <c r="R43" s="29" t="str">
        <f t="shared" si="35"/>
        <v/>
      </c>
      <c r="S43" s="29" t="str">
        <f t="shared" si="35"/>
        <v/>
      </c>
      <c r="T43" s="28" t="str">
        <f t="shared" si="35"/>
        <v/>
      </c>
      <c r="U43" s="28" t="str">
        <f t="shared" si="35"/>
        <v/>
      </c>
      <c r="V43" s="28" t="str">
        <f t="shared" si="35"/>
        <v/>
      </c>
      <c r="W43" s="28" t="str">
        <f t="shared" si="35"/>
        <v/>
      </c>
      <c r="X43" s="28" t="str">
        <f t="shared" si="35"/>
        <v/>
      </c>
      <c r="Y43" s="28" t="str">
        <f t="shared" si="35"/>
        <v/>
      </c>
      <c r="Z43" s="30" t="str">
        <f t="shared" si="35"/>
        <v/>
      </c>
      <c r="AA43" s="30" t="str">
        <f t="shared" si="35"/>
        <v/>
      </c>
      <c r="AB43" s="30" t="str">
        <f t="shared" si="35"/>
        <v/>
      </c>
      <c r="AC43" s="28" t="str">
        <f t="shared" si="35"/>
        <v/>
      </c>
      <c r="AD43" s="28" t="str">
        <f t="shared" si="35"/>
        <v/>
      </c>
      <c r="AE43" s="28" t="str">
        <f t="shared" si="35"/>
        <v/>
      </c>
      <c r="AF43" s="30" t="str">
        <f t="shared" si="35"/>
        <v/>
      </c>
      <c r="AG43" s="30" t="str">
        <f t="shared" si="35"/>
        <v/>
      </c>
      <c r="AH43" s="31" t="str">
        <f t="shared" si="35"/>
        <v/>
      </c>
      <c r="AZ43" s="212"/>
      <c r="BA43" s="201"/>
      <c r="BB43" s="201"/>
      <c r="BC43" s="202"/>
    </row>
    <row r="44" spans="2:55" ht="12.95" customHeight="1">
      <c r="B44" s="154"/>
      <c r="C44" s="157"/>
      <c r="D44" s="27" t="str">
        <f t="shared" ref="D44:AH44" si="36">IF(AND(D$29=1,$AR$29&gt;0,COUNTIF(D$63:D$84,$AR$29)&lt;1),$AR$29,IF(AND(D$29=2,$AS$29&gt;0,COUNTIF(D$63:D$84,$AS$29)&lt;1),$AS$29,IF(AND(D$29=3,$AT$29&gt;0,COUNTIF(D$63:D$84,$AT$29)&lt;1),$AT$29,IF(AND(D$29=4,$AU$29&gt;0,COUNTIF(D$63:D$84,$AU$29)&lt;1),$AU$29,IF(AND(D$29=5,$AV$29&gt;0,COUNTIF(D$63:D$84,$AV$29)&lt;1),$AV$29,IF(AND(D$29=6,$AW$29&gt;0,COUNTIF(D$63:D$84,$AW$29)&lt;1),$AW$29,""))))))</f>
        <v/>
      </c>
      <c r="E44" s="27" t="str">
        <f t="shared" si="36"/>
        <v/>
      </c>
      <c r="F44" s="27" t="str">
        <f t="shared" si="36"/>
        <v/>
      </c>
      <c r="G44" s="27" t="str">
        <f t="shared" si="36"/>
        <v/>
      </c>
      <c r="H44" s="32" t="str">
        <f t="shared" si="36"/>
        <v/>
      </c>
      <c r="I44" s="32" t="str">
        <f t="shared" si="36"/>
        <v/>
      </c>
      <c r="J44" s="27" t="str">
        <f t="shared" si="36"/>
        <v/>
      </c>
      <c r="K44" s="17" t="str">
        <f t="shared" si="36"/>
        <v/>
      </c>
      <c r="L44" s="18" t="str">
        <f t="shared" si="36"/>
        <v/>
      </c>
      <c r="M44" s="33" t="str">
        <f t="shared" si="36"/>
        <v/>
      </c>
      <c r="N44" s="27" t="str">
        <f t="shared" si="36"/>
        <v/>
      </c>
      <c r="O44" s="32" t="str">
        <f t="shared" si="36"/>
        <v/>
      </c>
      <c r="P44" s="27" t="str">
        <f t="shared" si="36"/>
        <v/>
      </c>
      <c r="Q44" s="32" t="str">
        <f t="shared" si="36"/>
        <v/>
      </c>
      <c r="R44" s="32" t="str">
        <f t="shared" si="36"/>
        <v/>
      </c>
      <c r="S44" s="32" t="str">
        <f t="shared" si="36"/>
        <v/>
      </c>
      <c r="T44" s="27" t="str">
        <f t="shared" si="36"/>
        <v/>
      </c>
      <c r="U44" s="17" t="str">
        <f t="shared" si="36"/>
        <v/>
      </c>
      <c r="V44" s="18" t="str">
        <f t="shared" si="36"/>
        <v/>
      </c>
      <c r="W44" s="33" t="str">
        <f t="shared" si="36"/>
        <v/>
      </c>
      <c r="X44" s="27" t="str">
        <f t="shared" si="36"/>
        <v/>
      </c>
      <c r="Y44" s="32" t="str">
        <f t="shared" si="36"/>
        <v/>
      </c>
      <c r="Z44" s="33" t="str">
        <f t="shared" si="36"/>
        <v/>
      </c>
      <c r="AA44" s="33" t="str">
        <f t="shared" si="36"/>
        <v/>
      </c>
      <c r="AB44" s="33" t="str">
        <f t="shared" si="36"/>
        <v/>
      </c>
      <c r="AC44" s="27" t="str">
        <f t="shared" si="36"/>
        <v/>
      </c>
      <c r="AD44" s="27" t="str">
        <f t="shared" si="36"/>
        <v/>
      </c>
      <c r="AE44" s="17" t="str">
        <f t="shared" si="36"/>
        <v/>
      </c>
      <c r="AF44" s="18" t="str">
        <f t="shared" si="36"/>
        <v/>
      </c>
      <c r="AG44" s="18" t="str">
        <f t="shared" si="36"/>
        <v/>
      </c>
      <c r="AH44" s="34" t="str">
        <f t="shared" si="36"/>
        <v/>
      </c>
      <c r="AZ44" s="212"/>
      <c r="BA44" s="201"/>
      <c r="BB44" s="201"/>
      <c r="BC44" s="202"/>
    </row>
    <row r="45" spans="2:55" ht="12.95" customHeight="1" thickBot="1">
      <c r="B45" s="152"/>
      <c r="C45" s="158"/>
      <c r="D45" s="38" t="str">
        <f t="shared" ref="D45:AH45" si="37">IF(AND(D$29=1,$AR$30&gt;0,COUNTIF(D$63:D$84,$AR$30)&lt;1),$AR$30,IF(AND(D$29=2,$AS$30&gt;0,COUNTIF(D$63:D$84,$AS$30)&lt;1),$AS$30,IF(AND(D$29=3,$AT$30&gt;0,COUNTIF(D$63:D$84,$AT$30)&lt;1),$AT$30,IF(AND(D$29=4,$AU$30&gt;0,COUNTIF(D$63:D$84,$AU$30)&lt;1),$AU$30,IF(AND(D$29=5,$AV$30&gt;0,COUNTIF(D$63:D$84,$AV$30)&lt;1),$AV$30,IF(AND(D$29=6,$AW$30&gt;0,COUNTIF(D$63:D$84,$AW$30)&lt;1),$AW$30,""))))))</f>
        <v/>
      </c>
      <c r="E45" s="38" t="str">
        <f t="shared" si="37"/>
        <v/>
      </c>
      <c r="F45" s="38" t="str">
        <f t="shared" si="37"/>
        <v/>
      </c>
      <c r="G45" s="38" t="str">
        <f t="shared" si="37"/>
        <v/>
      </c>
      <c r="H45" s="39" t="str">
        <f t="shared" si="37"/>
        <v/>
      </c>
      <c r="I45" s="39" t="str">
        <f t="shared" si="37"/>
        <v/>
      </c>
      <c r="J45" s="38" t="str">
        <f t="shared" si="37"/>
        <v/>
      </c>
      <c r="K45" s="40" t="str">
        <f t="shared" si="37"/>
        <v/>
      </c>
      <c r="L45" s="38" t="str">
        <f t="shared" si="37"/>
        <v/>
      </c>
      <c r="M45" s="40" t="str">
        <f t="shared" si="37"/>
        <v/>
      </c>
      <c r="N45" s="38" t="str">
        <f t="shared" si="37"/>
        <v/>
      </c>
      <c r="O45" s="38" t="str">
        <f t="shared" si="37"/>
        <v/>
      </c>
      <c r="P45" s="38" t="str">
        <f t="shared" si="37"/>
        <v/>
      </c>
      <c r="Q45" s="39" t="str">
        <f t="shared" si="37"/>
        <v/>
      </c>
      <c r="R45" s="39" t="str">
        <f t="shared" si="37"/>
        <v/>
      </c>
      <c r="S45" s="39" t="str">
        <f t="shared" si="37"/>
        <v/>
      </c>
      <c r="T45" s="38" t="str">
        <f t="shared" si="37"/>
        <v/>
      </c>
      <c r="U45" s="40" t="str">
        <f t="shared" si="37"/>
        <v/>
      </c>
      <c r="V45" s="38" t="str">
        <f t="shared" si="37"/>
        <v/>
      </c>
      <c r="W45" s="40" t="str">
        <f t="shared" si="37"/>
        <v/>
      </c>
      <c r="X45" s="38" t="str">
        <f t="shared" si="37"/>
        <v/>
      </c>
      <c r="Y45" s="38" t="str">
        <f t="shared" si="37"/>
        <v/>
      </c>
      <c r="Z45" s="40" t="str">
        <f t="shared" si="37"/>
        <v/>
      </c>
      <c r="AA45" s="40" t="str">
        <f t="shared" si="37"/>
        <v/>
      </c>
      <c r="AB45" s="40" t="str">
        <f t="shared" si="37"/>
        <v/>
      </c>
      <c r="AC45" s="38" t="str">
        <f t="shared" si="37"/>
        <v/>
      </c>
      <c r="AD45" s="38" t="str">
        <f t="shared" si="37"/>
        <v/>
      </c>
      <c r="AE45" s="40" t="str">
        <f t="shared" si="37"/>
        <v/>
      </c>
      <c r="AF45" s="40" t="str">
        <f t="shared" si="37"/>
        <v/>
      </c>
      <c r="AG45" s="40" t="str">
        <f t="shared" si="37"/>
        <v/>
      </c>
      <c r="AH45" s="41" t="str">
        <f t="shared" si="37"/>
        <v/>
      </c>
      <c r="AZ45" s="212"/>
      <c r="BA45" s="201"/>
      <c r="BB45" s="201"/>
      <c r="BC45" s="202"/>
    </row>
    <row r="46" spans="2:55" ht="12.95" customHeight="1" thickTop="1">
      <c r="B46" s="150" t="s">
        <v>11</v>
      </c>
      <c r="C46" s="79" t="s">
        <v>12</v>
      </c>
      <c r="D46" s="17">
        <f t="shared" ref="D46:AH46" si="38">IF(D29=5,4,IF(D29=4,3,IF(D29=3,2,IF(D29=2,1,IF(D29=1,5,"")))))</f>
        <v>3</v>
      </c>
      <c r="E46" s="17">
        <f t="shared" si="38"/>
        <v>4</v>
      </c>
      <c r="F46" s="17">
        <f t="shared" si="38"/>
        <v>4</v>
      </c>
      <c r="G46" s="17">
        <f t="shared" si="38"/>
        <v>5</v>
      </c>
      <c r="H46" s="16">
        <f t="shared" si="38"/>
        <v>5</v>
      </c>
      <c r="I46" s="17">
        <f t="shared" si="38"/>
        <v>1</v>
      </c>
      <c r="J46" s="17">
        <f t="shared" si="38"/>
        <v>1</v>
      </c>
      <c r="K46" s="18">
        <f t="shared" si="38"/>
        <v>2</v>
      </c>
      <c r="L46" s="17">
        <f t="shared" si="38"/>
        <v>2</v>
      </c>
      <c r="M46" s="19">
        <f t="shared" si="38"/>
        <v>3</v>
      </c>
      <c r="N46" s="17">
        <f t="shared" si="38"/>
        <v>3</v>
      </c>
      <c r="O46" s="16">
        <f t="shared" si="38"/>
        <v>4</v>
      </c>
      <c r="P46" s="17">
        <f t="shared" si="38"/>
        <v>4</v>
      </c>
      <c r="Q46" s="16">
        <f t="shared" si="38"/>
        <v>5</v>
      </c>
      <c r="R46" s="20">
        <f t="shared" si="38"/>
        <v>5</v>
      </c>
      <c r="S46" s="16">
        <f t="shared" si="38"/>
        <v>1</v>
      </c>
      <c r="T46" s="18">
        <f t="shared" si="38"/>
        <v>1</v>
      </c>
      <c r="U46" s="18">
        <f t="shared" si="38"/>
        <v>2</v>
      </c>
      <c r="V46" s="17">
        <f t="shared" si="38"/>
        <v>2</v>
      </c>
      <c r="W46" s="19">
        <f t="shared" si="38"/>
        <v>3</v>
      </c>
      <c r="X46" s="17">
        <f t="shared" si="38"/>
        <v>3</v>
      </c>
      <c r="Y46" s="16">
        <f t="shared" si="38"/>
        <v>4</v>
      </c>
      <c r="Z46" s="18">
        <f t="shared" si="38"/>
        <v>4</v>
      </c>
      <c r="AA46" s="18">
        <f t="shared" si="38"/>
        <v>5</v>
      </c>
      <c r="AB46" s="18">
        <f t="shared" si="38"/>
        <v>5</v>
      </c>
      <c r="AC46" s="21">
        <f t="shared" si="38"/>
        <v>1</v>
      </c>
      <c r="AD46" s="17">
        <f t="shared" si="38"/>
        <v>1</v>
      </c>
      <c r="AE46" s="21">
        <f t="shared" si="38"/>
        <v>2</v>
      </c>
      <c r="AF46" s="18">
        <f t="shared" si="38"/>
        <v>2</v>
      </c>
      <c r="AG46" s="18">
        <f t="shared" si="38"/>
        <v>3</v>
      </c>
      <c r="AH46" s="22">
        <f t="shared" si="38"/>
        <v>3</v>
      </c>
      <c r="AZ46" s="212"/>
      <c r="BA46" s="201"/>
      <c r="BB46" s="201"/>
      <c r="BC46" s="202"/>
    </row>
    <row r="47" spans="2:55" ht="12.95" customHeight="1">
      <c r="B47" s="154"/>
      <c r="C47" s="155" t="s">
        <v>10</v>
      </c>
      <c r="D47" s="23" t="str">
        <f t="shared" ref="D47:AH47" si="39">IF(AND(D$46=1,$AR$13&gt;0,COUNTIF(D$63:D$84,$AR$13)&lt;1),$AR$13,IF(AND(D$46=2,$AS$13&gt;0,COUNTIF(D$63:D$84,$AS$13)&lt;1),$AS$13,IF(AND(D$46=3,$AT$13&gt;0,COUNTIF(D$63:D$84,$AT$13)&lt;1),$AT$13,IF(AND(D$46=4,$AU$13&gt;0,COUNTIF(D$63:D$84,$AU$13)&lt;1),$AU$13,IF(AND(D$46=5,$AV$13&gt;0,COUNTIF(D$63:D$84,$AV$13)&lt;1),$AV$13,IF(AND(D$46=6,$AW$13&gt;0,COUNTIF(D$63:D$84,$AW$13)&lt;1),$AW$13,""))))))</f>
        <v/>
      </c>
      <c r="E47" s="23" t="str">
        <f t="shared" si="39"/>
        <v/>
      </c>
      <c r="F47" s="23" t="str">
        <f t="shared" si="39"/>
        <v/>
      </c>
      <c r="G47" s="23" t="str">
        <f t="shared" si="39"/>
        <v/>
      </c>
      <c r="H47" s="23" t="str">
        <f t="shared" si="39"/>
        <v/>
      </c>
      <c r="I47" s="23" t="str">
        <f t="shared" si="39"/>
        <v/>
      </c>
      <c r="J47" s="23" t="str">
        <f t="shared" si="39"/>
        <v/>
      </c>
      <c r="K47" s="23" t="str">
        <f t="shared" si="39"/>
        <v/>
      </c>
      <c r="L47" s="23" t="str">
        <f t="shared" si="39"/>
        <v/>
      </c>
      <c r="M47" s="23" t="str">
        <f t="shared" si="39"/>
        <v/>
      </c>
      <c r="N47" s="23" t="str">
        <f t="shared" si="39"/>
        <v/>
      </c>
      <c r="O47" s="23" t="str">
        <f t="shared" si="39"/>
        <v/>
      </c>
      <c r="P47" s="23" t="str">
        <f t="shared" si="39"/>
        <v/>
      </c>
      <c r="Q47" s="23" t="str">
        <f t="shared" si="39"/>
        <v/>
      </c>
      <c r="R47" s="23" t="str">
        <f t="shared" si="39"/>
        <v/>
      </c>
      <c r="S47" s="23" t="str">
        <f t="shared" si="39"/>
        <v/>
      </c>
      <c r="T47" s="23" t="str">
        <f t="shared" si="39"/>
        <v/>
      </c>
      <c r="U47" s="23" t="str">
        <f t="shared" si="39"/>
        <v/>
      </c>
      <c r="V47" s="23" t="str">
        <f t="shared" si="39"/>
        <v/>
      </c>
      <c r="W47" s="23" t="str">
        <f t="shared" si="39"/>
        <v/>
      </c>
      <c r="X47" s="23" t="str">
        <f t="shared" si="39"/>
        <v/>
      </c>
      <c r="Y47" s="23" t="str">
        <f t="shared" si="39"/>
        <v/>
      </c>
      <c r="Z47" s="23" t="str">
        <f t="shared" si="39"/>
        <v/>
      </c>
      <c r="AA47" s="23" t="str">
        <f t="shared" si="39"/>
        <v/>
      </c>
      <c r="AB47" s="23" t="str">
        <f t="shared" si="39"/>
        <v/>
      </c>
      <c r="AC47" s="23" t="str">
        <f t="shared" si="39"/>
        <v/>
      </c>
      <c r="AD47" s="23" t="str">
        <f t="shared" si="39"/>
        <v/>
      </c>
      <c r="AE47" s="23" t="str">
        <f t="shared" si="39"/>
        <v/>
      </c>
      <c r="AF47" s="23" t="str">
        <f t="shared" si="39"/>
        <v/>
      </c>
      <c r="AG47" s="37" t="str">
        <f t="shared" si="39"/>
        <v/>
      </c>
      <c r="AH47" s="24" t="str">
        <f t="shared" si="39"/>
        <v/>
      </c>
      <c r="AZ47" s="212"/>
      <c r="BA47" s="201"/>
      <c r="BB47" s="201"/>
      <c r="BC47" s="202"/>
    </row>
    <row r="48" spans="2:55" ht="12.95" customHeight="1">
      <c r="B48" s="154"/>
      <c r="C48" s="156"/>
      <c r="D48" s="25" t="str">
        <f t="shared" ref="D48:AH48" si="40">IF(AND(D$46=1,$AR$14&gt;0,COUNTIF(D$63:D$84,$AR$14)&lt;1),$AR$14,IF(AND(D$46=2,$AS$14&gt;0,COUNTIF(D$63:D$84,$AS$14)&lt;1),$AS$14,IF(AND(D$46=3,$AT$14&gt;0,COUNTIF(D$63:D$84,$AT$14)&lt;1),$AT$14,IF(AND(D$46=4,$AU$14&gt;0,COUNTIF(D$63:D$84,$AU$14)&lt;1),$AU$14,IF(AND(D$46=5,$AV$14&gt;0,COUNTIF(D$63:D$84,$AV$14)&lt;1),$AV$14,IF(AND(D$46=6,$AW$14&gt;0,COUNTIF(D$63:D$84,$AW$14)&lt;1),$AW$14,""))))))</f>
        <v/>
      </c>
      <c r="E48" s="25" t="str">
        <f t="shared" si="40"/>
        <v/>
      </c>
      <c r="F48" s="25" t="str">
        <f t="shared" si="40"/>
        <v/>
      </c>
      <c r="G48" s="25" t="str">
        <f t="shared" si="40"/>
        <v/>
      </c>
      <c r="H48" s="25" t="str">
        <f t="shared" si="40"/>
        <v/>
      </c>
      <c r="I48" s="25" t="str">
        <f t="shared" si="40"/>
        <v/>
      </c>
      <c r="J48" s="25" t="str">
        <f t="shared" si="40"/>
        <v/>
      </c>
      <c r="K48" s="25" t="str">
        <f t="shared" si="40"/>
        <v/>
      </c>
      <c r="L48" s="25" t="str">
        <f t="shared" si="40"/>
        <v/>
      </c>
      <c r="M48" s="25" t="str">
        <f t="shared" si="40"/>
        <v/>
      </c>
      <c r="N48" s="25" t="str">
        <f t="shared" si="40"/>
        <v/>
      </c>
      <c r="O48" s="25" t="str">
        <f t="shared" si="40"/>
        <v/>
      </c>
      <c r="P48" s="25" t="str">
        <f t="shared" si="40"/>
        <v/>
      </c>
      <c r="Q48" s="25" t="str">
        <f t="shared" si="40"/>
        <v/>
      </c>
      <c r="R48" s="25" t="str">
        <f t="shared" si="40"/>
        <v/>
      </c>
      <c r="S48" s="25" t="str">
        <f t="shared" si="40"/>
        <v/>
      </c>
      <c r="T48" s="25" t="str">
        <f t="shared" si="40"/>
        <v/>
      </c>
      <c r="U48" s="25" t="str">
        <f t="shared" si="40"/>
        <v/>
      </c>
      <c r="V48" s="25" t="str">
        <f t="shared" si="40"/>
        <v/>
      </c>
      <c r="W48" s="25" t="str">
        <f t="shared" si="40"/>
        <v/>
      </c>
      <c r="X48" s="25" t="str">
        <f t="shared" si="40"/>
        <v/>
      </c>
      <c r="Y48" s="25" t="str">
        <f t="shared" si="40"/>
        <v/>
      </c>
      <c r="Z48" s="25" t="str">
        <f t="shared" si="40"/>
        <v/>
      </c>
      <c r="AA48" s="25" t="str">
        <f t="shared" si="40"/>
        <v/>
      </c>
      <c r="AB48" s="25" t="str">
        <f t="shared" si="40"/>
        <v/>
      </c>
      <c r="AC48" s="25" t="str">
        <f t="shared" si="40"/>
        <v/>
      </c>
      <c r="AD48" s="25" t="str">
        <f t="shared" si="40"/>
        <v/>
      </c>
      <c r="AE48" s="25" t="str">
        <f t="shared" si="40"/>
        <v/>
      </c>
      <c r="AF48" s="25" t="str">
        <f t="shared" si="40"/>
        <v/>
      </c>
      <c r="AG48" s="35" t="str">
        <f t="shared" si="40"/>
        <v/>
      </c>
      <c r="AH48" s="26" t="str">
        <f t="shared" si="40"/>
        <v/>
      </c>
      <c r="AZ48" s="212"/>
      <c r="BA48" s="201"/>
      <c r="BB48" s="201"/>
      <c r="BC48" s="202"/>
    </row>
    <row r="49" spans="2:55" ht="12.95" customHeight="1">
      <c r="B49" s="154"/>
      <c r="C49" s="155" t="s">
        <v>42</v>
      </c>
      <c r="D49" s="17" t="str">
        <f t="shared" ref="D49:AH49" si="41">IF(AND(D$46=1,$AR$15&gt;0,COUNTIF(D$63:D$84,$AR$15)&lt;1),$AR$15,IF(AND(D$46=2,$AS$15&gt;0,COUNTIF(D$63:D$84,$AS$15)&lt;1),$AS$15,IF(AND(D$46=3,$AT$15&gt;0,COUNTIF(D$63:D$84,$AT$15)&lt;1),$AT$15,IF(AND(D$46=4,$AU$15&gt;0,COUNTIF(D$63:D$84,$AU$15)&lt;1),$AU$15,IF(AND(D$46=5,$AV$15&gt;0,COUNTIF(D$63:D$84,$AV$15)&lt;1),$AV$15,IF(AND(D$46=6,$AW$15&gt;0,COUNTIF(D$63:D$84,$AW$15)&lt;1),$AW$15,""))))))</f>
        <v/>
      </c>
      <c r="E49" s="17" t="str">
        <f t="shared" si="41"/>
        <v/>
      </c>
      <c r="F49" s="17" t="str">
        <f t="shared" si="41"/>
        <v/>
      </c>
      <c r="G49" s="17" t="str">
        <f t="shared" si="41"/>
        <v/>
      </c>
      <c r="H49" s="16" t="str">
        <f t="shared" si="41"/>
        <v/>
      </c>
      <c r="I49" s="17" t="str">
        <f t="shared" si="41"/>
        <v/>
      </c>
      <c r="J49" s="17" t="str">
        <f t="shared" si="41"/>
        <v/>
      </c>
      <c r="K49" s="27" t="str">
        <f t="shared" si="41"/>
        <v/>
      </c>
      <c r="L49" s="27" t="str">
        <f t="shared" si="41"/>
        <v/>
      </c>
      <c r="M49" s="19" t="str">
        <f t="shared" si="41"/>
        <v/>
      </c>
      <c r="N49" s="17" t="str">
        <f t="shared" si="41"/>
        <v/>
      </c>
      <c r="O49" s="17" t="str">
        <f t="shared" si="41"/>
        <v/>
      </c>
      <c r="P49" s="17" t="str">
        <f t="shared" si="41"/>
        <v/>
      </c>
      <c r="Q49" s="16" t="str">
        <f t="shared" si="41"/>
        <v/>
      </c>
      <c r="R49" s="16" t="str">
        <f t="shared" si="41"/>
        <v/>
      </c>
      <c r="S49" s="17" t="str">
        <f t="shared" si="41"/>
        <v/>
      </c>
      <c r="T49" s="17" t="str">
        <f t="shared" si="41"/>
        <v/>
      </c>
      <c r="U49" s="18" t="str">
        <f t="shared" si="41"/>
        <v/>
      </c>
      <c r="V49" s="17" t="str">
        <f t="shared" si="41"/>
        <v/>
      </c>
      <c r="W49" s="19" t="str">
        <f t="shared" si="41"/>
        <v/>
      </c>
      <c r="X49" s="17" t="str">
        <f t="shared" si="41"/>
        <v/>
      </c>
      <c r="Y49" s="17" t="str">
        <f t="shared" si="41"/>
        <v/>
      </c>
      <c r="Z49" s="18" t="str">
        <f t="shared" si="41"/>
        <v/>
      </c>
      <c r="AA49" s="18" t="str">
        <f t="shared" si="41"/>
        <v/>
      </c>
      <c r="AB49" s="18" t="str">
        <f t="shared" si="41"/>
        <v/>
      </c>
      <c r="AC49" s="17" t="str">
        <f t="shared" si="41"/>
        <v/>
      </c>
      <c r="AD49" s="17" t="str">
        <f t="shared" si="41"/>
        <v/>
      </c>
      <c r="AE49" s="18" t="str">
        <f t="shared" si="41"/>
        <v/>
      </c>
      <c r="AF49" s="18" t="str">
        <f t="shared" si="41"/>
        <v/>
      </c>
      <c r="AG49" s="18" t="str">
        <f t="shared" si="41"/>
        <v/>
      </c>
      <c r="AH49" s="22" t="str">
        <f t="shared" si="41"/>
        <v/>
      </c>
      <c r="AZ49" s="212"/>
      <c r="BA49" s="201"/>
      <c r="BB49" s="201"/>
      <c r="BC49" s="202"/>
    </row>
    <row r="50" spans="2:55" ht="12.95" customHeight="1">
      <c r="B50" s="154"/>
      <c r="C50" s="157"/>
      <c r="D50" s="28" t="str">
        <f t="shared" ref="D50:AH50" si="42">IF(AND(D$46=1,$AR$16&gt;0,COUNTIF(D$63:D$84,$AR$16)&lt;1),$AR$16,IF(AND(D$46=2,$AS$16&gt;0,COUNTIF(D$63:D$84,$AS$16)&lt;1),$AS$16,IF(AND(D$46=3,$AT$16&gt;0,COUNTIF(D$63:D$84,$AT$16)&lt;1),$AT$16,IF(AND(D$46=4,$AU$16&gt;0,COUNTIF(D$63:D$84,$AU$16)&lt;1),$AU$16,IF(AND(D$46=5,$AV$16&gt;0,COUNTIF(D$63:D$84,$AV$16)&lt;1),$AV$16,IF(AND(D$46=6,$AW$16&gt;0,COUNTIF(D$63:D$84,$AW$16)&lt;1),$AW$16,""))))))</f>
        <v/>
      </c>
      <c r="E50" s="28" t="str">
        <f t="shared" si="42"/>
        <v/>
      </c>
      <c r="F50" s="28" t="str">
        <f t="shared" si="42"/>
        <v/>
      </c>
      <c r="G50" s="28" t="str">
        <f t="shared" si="42"/>
        <v/>
      </c>
      <c r="H50" s="29" t="str">
        <f t="shared" si="42"/>
        <v/>
      </c>
      <c r="I50" s="28" t="str">
        <f t="shared" si="42"/>
        <v/>
      </c>
      <c r="J50" s="28" t="str">
        <f t="shared" si="42"/>
        <v/>
      </c>
      <c r="K50" s="28" t="str">
        <f t="shared" si="42"/>
        <v/>
      </c>
      <c r="L50" s="28" t="str">
        <f t="shared" si="42"/>
        <v/>
      </c>
      <c r="M50" s="30" t="str">
        <f t="shared" si="42"/>
        <v/>
      </c>
      <c r="N50" s="28" t="str">
        <f t="shared" si="42"/>
        <v/>
      </c>
      <c r="O50" s="28" t="str">
        <f t="shared" si="42"/>
        <v/>
      </c>
      <c r="P50" s="28" t="str">
        <f t="shared" si="42"/>
        <v/>
      </c>
      <c r="Q50" s="29" t="str">
        <f t="shared" si="42"/>
        <v/>
      </c>
      <c r="R50" s="29" t="str">
        <f t="shared" si="42"/>
        <v/>
      </c>
      <c r="S50" s="28" t="str">
        <f t="shared" si="42"/>
        <v/>
      </c>
      <c r="T50" s="28" t="str">
        <f t="shared" si="42"/>
        <v/>
      </c>
      <c r="U50" s="28" t="str">
        <f t="shared" si="42"/>
        <v/>
      </c>
      <c r="V50" s="28" t="str">
        <f t="shared" si="42"/>
        <v/>
      </c>
      <c r="W50" s="30" t="str">
        <f t="shared" si="42"/>
        <v/>
      </c>
      <c r="X50" s="28" t="str">
        <f t="shared" si="42"/>
        <v/>
      </c>
      <c r="Y50" s="28" t="str">
        <f t="shared" si="42"/>
        <v/>
      </c>
      <c r="Z50" s="30" t="str">
        <f t="shared" si="42"/>
        <v/>
      </c>
      <c r="AA50" s="30" t="str">
        <f t="shared" si="42"/>
        <v/>
      </c>
      <c r="AB50" s="30" t="str">
        <f t="shared" si="42"/>
        <v/>
      </c>
      <c r="AC50" s="28" t="str">
        <f t="shared" si="42"/>
        <v/>
      </c>
      <c r="AD50" s="28" t="str">
        <f t="shared" si="42"/>
        <v/>
      </c>
      <c r="AE50" s="28" t="str">
        <f t="shared" si="42"/>
        <v/>
      </c>
      <c r="AF50" s="30" t="str">
        <f t="shared" si="42"/>
        <v/>
      </c>
      <c r="AG50" s="30" t="str">
        <f t="shared" si="42"/>
        <v/>
      </c>
      <c r="AH50" s="31" t="str">
        <f t="shared" si="42"/>
        <v/>
      </c>
      <c r="AZ50" s="212"/>
      <c r="BA50" s="201"/>
      <c r="BB50" s="201"/>
      <c r="BC50" s="202"/>
    </row>
    <row r="51" spans="2:55" ht="12.95" customHeight="1">
      <c r="B51" s="154"/>
      <c r="C51" s="157"/>
      <c r="D51" s="17" t="str">
        <f t="shared" ref="D51:AH51" si="43">IF(AND(D$46=1,$AR$17&gt;0,COUNTIF(D$63:D$84,$AR$17)&lt;1),$AR$17,IF(AND(D$46=2,$AS$17&gt;0,COUNTIF(D$63:D$84,$AS$17)&lt;1),$AS$17,IF(AND(D$46=3,$AT$17&gt;0,COUNTIF(D$63:D$84,$AT$17)&lt;1),$AT$17,IF(AND(D$46=4,$AU$17&gt;0,COUNTIF(D$63:D$84,$AU$17)&lt;1),$AU$17,IF(AND(D$46=5,$AV$17&gt;0,COUNTIF(D$63:D$84,$AV$17)&lt;1),$AV$17,IF(AND(D$46=6,$AW$17&gt;0,COUNTIF(D$63:D$84,$AW$17)&lt;1),$AW$17,""))))))</f>
        <v/>
      </c>
      <c r="E51" s="17" t="str">
        <f t="shared" si="43"/>
        <v/>
      </c>
      <c r="F51" s="17" t="str">
        <f t="shared" si="43"/>
        <v/>
      </c>
      <c r="G51" s="17" t="str">
        <f t="shared" si="43"/>
        <v/>
      </c>
      <c r="H51" s="32" t="str">
        <f t="shared" si="43"/>
        <v/>
      </c>
      <c r="I51" s="17" t="str">
        <f t="shared" si="43"/>
        <v/>
      </c>
      <c r="J51" s="17" t="str">
        <f t="shared" si="43"/>
        <v/>
      </c>
      <c r="K51" s="18" t="str">
        <f t="shared" si="43"/>
        <v/>
      </c>
      <c r="L51" s="17" t="str">
        <f t="shared" si="43"/>
        <v/>
      </c>
      <c r="M51" s="18" t="str">
        <f t="shared" si="43"/>
        <v/>
      </c>
      <c r="N51" s="17" t="str">
        <f t="shared" si="43"/>
        <v/>
      </c>
      <c r="O51" s="17" t="str">
        <f t="shared" si="43"/>
        <v/>
      </c>
      <c r="P51" s="27" t="str">
        <f t="shared" si="43"/>
        <v/>
      </c>
      <c r="Q51" s="16" t="str">
        <f t="shared" si="43"/>
        <v/>
      </c>
      <c r="R51" s="16" t="str">
        <f t="shared" si="43"/>
        <v/>
      </c>
      <c r="S51" s="17" t="str">
        <f t="shared" si="43"/>
        <v/>
      </c>
      <c r="T51" s="17" t="str">
        <f t="shared" si="43"/>
        <v/>
      </c>
      <c r="U51" s="18" t="str">
        <f t="shared" si="43"/>
        <v/>
      </c>
      <c r="V51" s="17" t="str">
        <f t="shared" si="43"/>
        <v/>
      </c>
      <c r="W51" s="18" t="str">
        <f t="shared" si="43"/>
        <v/>
      </c>
      <c r="X51" s="17" t="str">
        <f t="shared" si="43"/>
        <v/>
      </c>
      <c r="Y51" s="17" t="str">
        <f t="shared" si="43"/>
        <v/>
      </c>
      <c r="Z51" s="27" t="str">
        <f t="shared" si="43"/>
        <v/>
      </c>
      <c r="AA51" s="32" t="str">
        <f t="shared" si="43"/>
        <v/>
      </c>
      <c r="AB51" s="32" t="str">
        <f t="shared" si="43"/>
        <v/>
      </c>
      <c r="AC51" s="17" t="str">
        <f t="shared" si="43"/>
        <v/>
      </c>
      <c r="AD51" s="17" t="str">
        <f t="shared" si="43"/>
        <v/>
      </c>
      <c r="AE51" s="18" t="str">
        <f t="shared" si="43"/>
        <v/>
      </c>
      <c r="AF51" s="17" t="str">
        <f t="shared" si="43"/>
        <v/>
      </c>
      <c r="AG51" s="18" t="str">
        <f t="shared" si="43"/>
        <v/>
      </c>
      <c r="AH51" s="22" t="str">
        <f t="shared" si="43"/>
        <v/>
      </c>
      <c r="AZ51" s="212"/>
      <c r="BA51" s="201"/>
      <c r="BB51" s="201"/>
      <c r="BC51" s="202"/>
    </row>
    <row r="52" spans="2:55" ht="12.95" customHeight="1">
      <c r="B52" s="154"/>
      <c r="C52" s="157"/>
      <c r="D52" s="28" t="str">
        <f t="shared" ref="D52:AH52" si="44">IF(AND(D$46=1,$AR$18&gt;0,COUNTIF(D$63:D$84,$AR$18)&lt;1),$AR$18,IF(AND(D$46=2,$AS$18&gt;0,COUNTIF(D$63:D$84,$AS$18)&lt;1),$AS$18,IF(AND(D$46=3,$AT$18&gt;0,COUNTIF(D$63:D$84,$AT$18)&lt;1),$AT$18,IF(AND(D$46=4,$AU$18&gt;0,COUNTIF(D$63:D$84,$AU$18)&lt;1),$AU$18,IF(AND(D$46=5,$AV$18&gt;0,COUNTIF(D$63:D$84,$AV$18)&lt;1),$AV$18,IF(AND(D$46=6,$AW$18&gt;0,COUNTIF(D$63:D$84,$AW$18)&lt;1),$AW$18,""))))))</f>
        <v/>
      </c>
      <c r="E52" s="28" t="str">
        <f t="shared" si="44"/>
        <v/>
      </c>
      <c r="F52" s="28" t="str">
        <f t="shared" si="44"/>
        <v/>
      </c>
      <c r="G52" s="28" t="str">
        <f t="shared" si="44"/>
        <v/>
      </c>
      <c r="H52" s="29" t="str">
        <f t="shared" si="44"/>
        <v/>
      </c>
      <c r="I52" s="28" t="str">
        <f t="shared" si="44"/>
        <v/>
      </c>
      <c r="J52" s="28" t="str">
        <f t="shared" si="44"/>
        <v/>
      </c>
      <c r="K52" s="28" t="str">
        <f t="shared" si="44"/>
        <v/>
      </c>
      <c r="L52" s="28" t="str">
        <f t="shared" si="44"/>
        <v/>
      </c>
      <c r="M52" s="28" t="str">
        <f t="shared" si="44"/>
        <v/>
      </c>
      <c r="N52" s="28" t="str">
        <f t="shared" si="44"/>
        <v/>
      </c>
      <c r="O52" s="29" t="str">
        <f t="shared" si="44"/>
        <v/>
      </c>
      <c r="P52" s="29" t="str">
        <f t="shared" si="44"/>
        <v/>
      </c>
      <c r="Q52" s="28" t="str">
        <f t="shared" si="44"/>
        <v/>
      </c>
      <c r="R52" s="28" t="str">
        <f t="shared" si="44"/>
        <v/>
      </c>
      <c r="S52" s="28" t="str">
        <f t="shared" si="44"/>
        <v/>
      </c>
      <c r="T52" s="28" t="str">
        <f t="shared" si="44"/>
        <v/>
      </c>
      <c r="U52" s="28" t="str">
        <f t="shared" si="44"/>
        <v/>
      </c>
      <c r="V52" s="28" t="str">
        <f t="shared" si="44"/>
        <v/>
      </c>
      <c r="W52" s="28" t="str">
        <f t="shared" si="44"/>
        <v/>
      </c>
      <c r="X52" s="28" t="str">
        <f t="shared" si="44"/>
        <v/>
      </c>
      <c r="Y52" s="29" t="str">
        <f t="shared" si="44"/>
        <v/>
      </c>
      <c r="Z52" s="29" t="str">
        <f t="shared" si="44"/>
        <v/>
      </c>
      <c r="AA52" s="30" t="str">
        <f t="shared" si="44"/>
        <v/>
      </c>
      <c r="AB52" s="30" t="str">
        <f t="shared" si="44"/>
        <v/>
      </c>
      <c r="AC52" s="28" t="str">
        <f t="shared" si="44"/>
        <v/>
      </c>
      <c r="AD52" s="28" t="str">
        <f t="shared" si="44"/>
        <v/>
      </c>
      <c r="AE52" s="28" t="str">
        <f t="shared" si="44"/>
        <v/>
      </c>
      <c r="AF52" s="30" t="str">
        <f t="shared" si="44"/>
        <v/>
      </c>
      <c r="AG52" s="30" t="str">
        <f t="shared" si="44"/>
        <v/>
      </c>
      <c r="AH52" s="31" t="str">
        <f t="shared" si="44"/>
        <v/>
      </c>
      <c r="AZ52" s="212"/>
      <c r="BA52" s="201"/>
      <c r="BB52" s="201"/>
      <c r="BC52" s="202"/>
    </row>
    <row r="53" spans="2:55" ht="12.95" customHeight="1">
      <c r="B53" s="154"/>
      <c r="C53" s="157"/>
      <c r="D53" s="17" t="str">
        <f t="shared" ref="D53:AH53" si="45">IF(AND(D$46=1,$AR$19&gt;0,COUNTIF(D$63:D$84,$AR$19)&lt;1),$AR$19,IF(AND(D$46=2,$AS$19&gt;0,COUNTIF(D$63:D$84,$AS$19)&lt;1),$AS$19,IF(AND(D$46=3,$AT$19&gt;0,COUNTIF(D$63:D$84,$AT$19)&lt;1),$AT$19,IF(AND(D$46=4,$AU$19&gt;0,COUNTIF(D$63:D$84,$AU$19)&lt;1),$AU$19,IF(AND(D$46=5,$AV$19&gt;0,COUNTIF(D$63:D$84,$AV$19)&lt;1),$AV$19,IF(AND(D$46=6,$AW$19&gt;0,COUNTIF(D$63:D$84,$AW$19)&lt;1),$AW$19,""))))))</f>
        <v/>
      </c>
      <c r="E53" s="17" t="str">
        <f t="shared" si="45"/>
        <v/>
      </c>
      <c r="F53" s="17" t="str">
        <f t="shared" si="45"/>
        <v/>
      </c>
      <c r="G53" s="17" t="str">
        <f t="shared" si="45"/>
        <v/>
      </c>
      <c r="H53" s="27" t="str">
        <f t="shared" si="45"/>
        <v/>
      </c>
      <c r="I53" s="17" t="str">
        <f t="shared" si="45"/>
        <v/>
      </c>
      <c r="J53" s="17" t="str">
        <f t="shared" si="45"/>
        <v/>
      </c>
      <c r="K53" s="18" t="str">
        <f t="shared" si="45"/>
        <v/>
      </c>
      <c r="L53" s="17" t="str">
        <f t="shared" si="45"/>
        <v/>
      </c>
      <c r="M53" s="18" t="str">
        <f t="shared" si="45"/>
        <v/>
      </c>
      <c r="N53" s="17" t="str">
        <f t="shared" si="45"/>
        <v/>
      </c>
      <c r="O53" s="17" t="str">
        <f t="shared" si="45"/>
        <v/>
      </c>
      <c r="P53" s="27" t="str">
        <f t="shared" si="45"/>
        <v/>
      </c>
      <c r="Q53" s="32" t="str">
        <f t="shared" si="45"/>
        <v/>
      </c>
      <c r="R53" s="27" t="str">
        <f t="shared" si="45"/>
        <v/>
      </c>
      <c r="S53" s="17" t="str">
        <f t="shared" si="45"/>
        <v/>
      </c>
      <c r="T53" s="17" t="str">
        <f t="shared" si="45"/>
        <v/>
      </c>
      <c r="U53" s="18" t="str">
        <f t="shared" si="45"/>
        <v/>
      </c>
      <c r="V53" s="17" t="str">
        <f t="shared" si="45"/>
        <v/>
      </c>
      <c r="W53" s="18" t="str">
        <f t="shared" si="45"/>
        <v/>
      </c>
      <c r="X53" s="17" t="str">
        <f t="shared" si="45"/>
        <v/>
      </c>
      <c r="Y53" s="17" t="str">
        <f t="shared" si="45"/>
        <v/>
      </c>
      <c r="Z53" s="17" t="str">
        <f t="shared" si="45"/>
        <v/>
      </c>
      <c r="AA53" s="18" t="str">
        <f t="shared" si="45"/>
        <v/>
      </c>
      <c r="AB53" s="18" t="str">
        <f t="shared" si="45"/>
        <v/>
      </c>
      <c r="AC53" s="17" t="str">
        <f t="shared" si="45"/>
        <v/>
      </c>
      <c r="AD53" s="17" t="str">
        <f t="shared" si="45"/>
        <v/>
      </c>
      <c r="AE53" s="18" t="str">
        <f t="shared" si="45"/>
        <v/>
      </c>
      <c r="AF53" s="18" t="str">
        <f t="shared" si="45"/>
        <v/>
      </c>
      <c r="AG53" s="18" t="str">
        <f t="shared" si="45"/>
        <v/>
      </c>
      <c r="AH53" s="22" t="str">
        <f t="shared" si="45"/>
        <v/>
      </c>
      <c r="AZ53" s="212"/>
      <c r="BA53" s="201"/>
      <c r="BB53" s="201"/>
      <c r="BC53" s="202"/>
    </row>
    <row r="54" spans="2:55" ht="12.95" customHeight="1">
      <c r="B54" s="154"/>
      <c r="C54" s="157"/>
      <c r="D54" s="28" t="str">
        <f t="shared" ref="D54:AH54" si="46">IF(AND(D$46=1,$AR$20&gt;0,COUNTIF(D$63:D$84,$AR$20)&lt;1),$AR$20,IF(AND(D$46=2,$AS$20&gt;0,COUNTIF(D$63:D$84,$AS$20)&lt;1),$AS$20,IF(AND(D$46=3,$AT$20&gt;0,COUNTIF(D$63:D$84,$AT$20)&lt;1),$AT$20,IF(AND(D$46=4,$AU$20&gt;0,COUNTIF(D$63:D$84,$AU$20)&lt;1),$AU$20,IF(AND(D$46=5,$AV$20&gt;0,COUNTIF(D$63:D$84,$AV$20)&lt;1),$AV$20,IF(AND(D$46=6,$AW$20&gt;0,COUNTIF(D$63:D$84,$AW$20)&lt;1),$AW$20,""))))))</f>
        <v/>
      </c>
      <c r="E54" s="28" t="str">
        <f t="shared" si="46"/>
        <v/>
      </c>
      <c r="F54" s="28" t="str">
        <f t="shared" si="46"/>
        <v/>
      </c>
      <c r="G54" s="28" t="str">
        <f t="shared" si="46"/>
        <v/>
      </c>
      <c r="H54" s="16" t="str">
        <f t="shared" si="46"/>
        <v/>
      </c>
      <c r="I54" s="28" t="str">
        <f t="shared" si="46"/>
        <v/>
      </c>
      <c r="J54" s="28" t="str">
        <f t="shared" si="46"/>
        <v/>
      </c>
      <c r="K54" s="28" t="str">
        <f t="shared" si="46"/>
        <v/>
      </c>
      <c r="L54" s="28" t="str">
        <f t="shared" si="46"/>
        <v/>
      </c>
      <c r="M54" s="28" t="str">
        <f t="shared" si="46"/>
        <v/>
      </c>
      <c r="N54" s="28" t="str">
        <f t="shared" si="46"/>
        <v/>
      </c>
      <c r="O54" s="28" t="str">
        <f t="shared" si="46"/>
        <v/>
      </c>
      <c r="P54" s="28" t="str">
        <f t="shared" si="46"/>
        <v/>
      </c>
      <c r="Q54" s="17" t="str">
        <f t="shared" si="46"/>
        <v/>
      </c>
      <c r="R54" s="16" t="str">
        <f t="shared" si="46"/>
        <v/>
      </c>
      <c r="S54" s="28" t="str">
        <f t="shared" si="46"/>
        <v/>
      </c>
      <c r="T54" s="28" t="str">
        <f t="shared" si="46"/>
        <v/>
      </c>
      <c r="U54" s="28" t="str">
        <f t="shared" si="46"/>
        <v/>
      </c>
      <c r="V54" s="28" t="str">
        <f t="shared" si="46"/>
        <v/>
      </c>
      <c r="W54" s="28" t="str">
        <f t="shared" si="46"/>
        <v/>
      </c>
      <c r="X54" s="28" t="str">
        <f t="shared" si="46"/>
        <v/>
      </c>
      <c r="Y54" s="28" t="str">
        <f t="shared" si="46"/>
        <v/>
      </c>
      <c r="Z54" s="30" t="str">
        <f t="shared" si="46"/>
        <v/>
      </c>
      <c r="AA54" s="28" t="str">
        <f t="shared" si="46"/>
        <v/>
      </c>
      <c r="AB54" s="28" t="str">
        <f t="shared" si="46"/>
        <v/>
      </c>
      <c r="AC54" s="28" t="str">
        <f t="shared" si="46"/>
        <v/>
      </c>
      <c r="AD54" s="28" t="str">
        <f t="shared" si="46"/>
        <v/>
      </c>
      <c r="AE54" s="28" t="str">
        <f t="shared" si="46"/>
        <v/>
      </c>
      <c r="AF54" s="30" t="str">
        <f t="shared" si="46"/>
        <v/>
      </c>
      <c r="AG54" s="30" t="str">
        <f t="shared" si="46"/>
        <v/>
      </c>
      <c r="AH54" s="31" t="str">
        <f t="shared" si="46"/>
        <v/>
      </c>
      <c r="AZ54" s="212"/>
      <c r="BA54" s="201"/>
      <c r="BB54" s="201"/>
      <c r="BC54" s="202"/>
    </row>
    <row r="55" spans="2:55" ht="12.95" customHeight="1">
      <c r="B55" s="154"/>
      <c r="C55" s="157"/>
      <c r="D55" s="27" t="str">
        <f t="shared" ref="D55:AH55" si="47">IF(AND(D$46=1,$AR$21&gt;0,COUNTIF(D$63:D$84,$AR$21)&lt;1),$AR$21,IF(AND(D$46=2,$AS$21&gt;0,COUNTIF(D$63:D$84,$AS$21)&lt;1),$AS$21,IF(AND(D$46=3,$AT$21&gt;0,COUNTIF(D$63:D$84,$AT$21)&lt;1),$AT$21,IF(AND(D$46=4,$AU$21&gt;0,COUNTIF(D$63:D$84,$AU$21)&lt;1),$AU$21,IF(AND(D$46=5,$AV$21&gt;0,COUNTIF(D$63:D$84,$AV$21)&lt;1),$AV$21,IF(AND(D$46=6,$AW$21&gt;0,COUNTIF(D$63:D$84,$AW$21)&lt;1),$AW$21,""))))))</f>
        <v/>
      </c>
      <c r="E55" s="27" t="str">
        <f t="shared" si="47"/>
        <v/>
      </c>
      <c r="F55" s="27" t="str">
        <f t="shared" si="47"/>
        <v/>
      </c>
      <c r="G55" s="27" t="str">
        <f t="shared" si="47"/>
        <v/>
      </c>
      <c r="H55" s="32" t="str">
        <f t="shared" si="47"/>
        <v/>
      </c>
      <c r="I55" s="27" t="str">
        <f t="shared" si="47"/>
        <v/>
      </c>
      <c r="J55" s="27" t="str">
        <f t="shared" si="47"/>
        <v/>
      </c>
      <c r="K55" s="33" t="str">
        <f t="shared" si="47"/>
        <v/>
      </c>
      <c r="L55" s="27" t="str">
        <f t="shared" si="47"/>
        <v/>
      </c>
      <c r="M55" s="33" t="str">
        <f t="shared" si="47"/>
        <v/>
      </c>
      <c r="N55" s="27" t="str">
        <f t="shared" si="47"/>
        <v/>
      </c>
      <c r="O55" s="27" t="str">
        <f t="shared" si="47"/>
        <v/>
      </c>
      <c r="P55" s="27" t="str">
        <f t="shared" si="47"/>
        <v/>
      </c>
      <c r="Q55" s="27" t="str">
        <f t="shared" si="47"/>
        <v/>
      </c>
      <c r="R55" s="32" t="str">
        <f t="shared" si="47"/>
        <v/>
      </c>
      <c r="S55" s="27" t="str">
        <f t="shared" si="47"/>
        <v/>
      </c>
      <c r="T55" s="27" t="str">
        <f t="shared" si="47"/>
        <v/>
      </c>
      <c r="U55" s="33" t="str">
        <f t="shared" si="47"/>
        <v/>
      </c>
      <c r="V55" s="27" t="str">
        <f t="shared" si="47"/>
        <v/>
      </c>
      <c r="W55" s="33" t="str">
        <f t="shared" si="47"/>
        <v/>
      </c>
      <c r="X55" s="27" t="str">
        <f t="shared" si="47"/>
        <v/>
      </c>
      <c r="Y55" s="27" t="str">
        <f t="shared" si="47"/>
        <v/>
      </c>
      <c r="Z55" s="27" t="str">
        <f t="shared" si="47"/>
        <v/>
      </c>
      <c r="AA55" s="32" t="str">
        <f t="shared" si="47"/>
        <v/>
      </c>
      <c r="AB55" s="32" t="str">
        <f t="shared" si="47"/>
        <v/>
      </c>
      <c r="AC55" s="27" t="str">
        <f t="shared" si="47"/>
        <v/>
      </c>
      <c r="AD55" s="27" t="str">
        <f t="shared" si="47"/>
        <v/>
      </c>
      <c r="AE55" s="33" t="str">
        <f t="shared" si="47"/>
        <v/>
      </c>
      <c r="AF55" s="33" t="str">
        <f t="shared" si="47"/>
        <v/>
      </c>
      <c r="AG55" s="33" t="str">
        <f t="shared" si="47"/>
        <v/>
      </c>
      <c r="AH55" s="34" t="str">
        <f t="shared" si="47"/>
        <v/>
      </c>
      <c r="AZ55" s="212"/>
      <c r="BA55" s="201"/>
      <c r="BB55" s="201"/>
      <c r="BC55" s="202"/>
    </row>
    <row r="56" spans="2:55" ht="12.95" customHeight="1">
      <c r="B56" s="154"/>
      <c r="C56" s="156"/>
      <c r="D56" s="25" t="str">
        <f t="shared" ref="D56:AH56" si="48">IF(AND(D$46=1,$AR$22&gt;0,COUNTIF(D$63:D$84,$AR$22)&lt;1),$AR$22,IF(AND(D$46=2,$AS$22&gt;0,COUNTIF(D$63:D$84,$AS$22)&lt;1),$AS$22,IF(AND(D$46=3,$AT$22&gt;0,COUNTIF(D$63:D$84,$AT$22)&lt;1),$AT$22,IF(AND(D$46=4,$AU$22&gt;0,COUNTIF(D$63:D$84,$AU$22)&lt;1),$AU$22,IF(AND(D$46=5,$AV$22&gt;0,COUNTIF(D$63:D$84,$AV$22)&lt;1),$AV$22,IF(AND(D$46=6,$AW$22&gt;0,COUNTIF(D$63:D$84,$AW$22)&lt;1),$AW$22,""))))))</f>
        <v/>
      </c>
      <c r="E56" s="25" t="str">
        <f t="shared" si="48"/>
        <v/>
      </c>
      <c r="F56" s="25" t="str">
        <f t="shared" si="48"/>
        <v/>
      </c>
      <c r="G56" s="25" t="str">
        <f t="shared" si="48"/>
        <v/>
      </c>
      <c r="H56" s="16" t="str">
        <f t="shared" si="48"/>
        <v/>
      </c>
      <c r="I56" s="25" t="str">
        <f t="shared" si="48"/>
        <v/>
      </c>
      <c r="J56" s="25" t="str">
        <f t="shared" si="48"/>
        <v/>
      </c>
      <c r="K56" s="35" t="str">
        <f t="shared" si="48"/>
        <v/>
      </c>
      <c r="L56" s="25" t="str">
        <f t="shared" si="48"/>
        <v/>
      </c>
      <c r="M56" s="35" t="str">
        <f t="shared" si="48"/>
        <v/>
      </c>
      <c r="N56" s="25" t="str">
        <f t="shared" si="48"/>
        <v/>
      </c>
      <c r="O56" s="25" t="str">
        <f t="shared" si="48"/>
        <v/>
      </c>
      <c r="P56" s="25" t="str">
        <f t="shared" si="48"/>
        <v/>
      </c>
      <c r="Q56" s="16" t="str">
        <f t="shared" si="48"/>
        <v/>
      </c>
      <c r="R56" s="16" t="str">
        <f t="shared" si="48"/>
        <v/>
      </c>
      <c r="S56" s="25" t="str">
        <f t="shared" si="48"/>
        <v/>
      </c>
      <c r="T56" s="25" t="str">
        <f t="shared" si="48"/>
        <v/>
      </c>
      <c r="U56" s="35" t="str">
        <f t="shared" si="48"/>
        <v/>
      </c>
      <c r="V56" s="25" t="str">
        <f t="shared" si="48"/>
        <v/>
      </c>
      <c r="W56" s="35" t="str">
        <f t="shared" si="48"/>
        <v/>
      </c>
      <c r="X56" s="25" t="str">
        <f t="shared" si="48"/>
        <v/>
      </c>
      <c r="Y56" s="25" t="str">
        <f t="shared" si="48"/>
        <v/>
      </c>
      <c r="Z56" s="35" t="str">
        <f t="shared" si="48"/>
        <v/>
      </c>
      <c r="AA56" s="17" t="str">
        <f t="shared" si="48"/>
        <v/>
      </c>
      <c r="AB56" s="16" t="str">
        <f t="shared" si="48"/>
        <v/>
      </c>
      <c r="AC56" s="25" t="str">
        <f t="shared" si="48"/>
        <v/>
      </c>
      <c r="AD56" s="25" t="str">
        <f t="shared" si="48"/>
        <v/>
      </c>
      <c r="AE56" s="35" t="str">
        <f t="shared" si="48"/>
        <v/>
      </c>
      <c r="AF56" s="35" t="str">
        <f t="shared" si="48"/>
        <v/>
      </c>
      <c r="AG56" s="35" t="str">
        <f t="shared" si="48"/>
        <v/>
      </c>
      <c r="AH56" s="26" t="str">
        <f t="shared" si="48"/>
        <v/>
      </c>
      <c r="AZ56" s="212"/>
      <c r="BA56" s="201"/>
      <c r="BB56" s="201"/>
      <c r="BC56" s="202"/>
    </row>
    <row r="57" spans="2:55" ht="12.95" customHeight="1">
      <c r="B57" s="154"/>
      <c r="C57" s="157" t="s">
        <v>0</v>
      </c>
      <c r="D57" s="17" t="str">
        <f t="shared" ref="D57:AH57" si="49">IF(AND(D$46=1,$AR$23&gt;0,COUNTIF(D$63:D$84,$AR$23)&lt;1),$AR$23,IF(AND(D$46=2,$AS$23&gt;0,COUNTIF(D$63:D$84,$AS$23)&lt;1),$AS$23,IF(AND(D$46=3,$AT$23&gt;0,COUNTIF(D$63:D$84,$AT$23)&lt;1),$AT$23,IF(AND(D$46=4,$AU$23&gt;0,COUNTIF(D$63:D$84,$AU$23)&lt;1),$AU$23,IF(AND(D$46=5,$AV$23&gt;0,COUNTIF(D$63:D$84,$AV$23)&lt;1),$AV$23,IF(AND(D$46=6,$AW$23&gt;0,COUNTIF(D$63:D$84,$AW$23)&lt;1),$AW$23,""))))))</f>
        <v/>
      </c>
      <c r="E57" s="17" t="str">
        <f t="shared" si="49"/>
        <v/>
      </c>
      <c r="F57" s="17" t="str">
        <f t="shared" si="49"/>
        <v/>
      </c>
      <c r="G57" s="17" t="str">
        <f t="shared" si="49"/>
        <v/>
      </c>
      <c r="H57" s="36" t="str">
        <f t="shared" si="49"/>
        <v/>
      </c>
      <c r="I57" s="16" t="str">
        <f t="shared" si="49"/>
        <v/>
      </c>
      <c r="J57" s="17" t="str">
        <f t="shared" si="49"/>
        <v/>
      </c>
      <c r="K57" s="18" t="str">
        <f t="shared" si="49"/>
        <v/>
      </c>
      <c r="L57" s="17" t="str">
        <f t="shared" si="49"/>
        <v/>
      </c>
      <c r="M57" s="18" t="str">
        <f t="shared" si="49"/>
        <v/>
      </c>
      <c r="N57" s="17" t="str">
        <f t="shared" si="49"/>
        <v/>
      </c>
      <c r="O57" s="17" t="str">
        <f t="shared" si="49"/>
        <v/>
      </c>
      <c r="P57" s="17" t="str">
        <f t="shared" si="49"/>
        <v/>
      </c>
      <c r="Q57" s="36" t="str">
        <f t="shared" si="49"/>
        <v/>
      </c>
      <c r="R57" s="36" t="str">
        <f t="shared" si="49"/>
        <v/>
      </c>
      <c r="S57" s="16" t="str">
        <f t="shared" si="49"/>
        <v/>
      </c>
      <c r="T57" s="17" t="str">
        <f t="shared" si="49"/>
        <v/>
      </c>
      <c r="U57" s="18" t="str">
        <f t="shared" si="49"/>
        <v/>
      </c>
      <c r="V57" s="17" t="str">
        <f t="shared" si="49"/>
        <v/>
      </c>
      <c r="W57" s="18" t="str">
        <f t="shared" si="49"/>
        <v/>
      </c>
      <c r="X57" s="17" t="str">
        <f t="shared" si="49"/>
        <v/>
      </c>
      <c r="Y57" s="17" t="str">
        <f t="shared" si="49"/>
        <v/>
      </c>
      <c r="Z57" s="18" t="str">
        <f t="shared" si="49"/>
        <v/>
      </c>
      <c r="AA57" s="37" t="str">
        <f t="shared" si="49"/>
        <v/>
      </c>
      <c r="AB57" s="23" t="str">
        <f t="shared" si="49"/>
        <v/>
      </c>
      <c r="AC57" s="16" t="str">
        <f t="shared" si="49"/>
        <v/>
      </c>
      <c r="AD57" s="17" t="str">
        <f t="shared" si="49"/>
        <v/>
      </c>
      <c r="AE57" s="18" t="str">
        <f t="shared" si="49"/>
        <v/>
      </c>
      <c r="AF57" s="18" t="str">
        <f t="shared" si="49"/>
        <v/>
      </c>
      <c r="AG57" s="18" t="str">
        <f t="shared" si="49"/>
        <v/>
      </c>
      <c r="AH57" s="22" t="str">
        <f t="shared" si="49"/>
        <v/>
      </c>
      <c r="AZ57" s="212"/>
      <c r="BA57" s="201"/>
      <c r="BB57" s="201"/>
      <c r="BC57" s="202"/>
    </row>
    <row r="58" spans="2:55" ht="12.95" customHeight="1">
      <c r="B58" s="154"/>
      <c r="C58" s="157"/>
      <c r="D58" s="28" t="str">
        <f t="shared" ref="D58:AH58" si="50">IF(AND(D$46=1,$AR$24&gt;0,COUNTIF(D$63:D$84,$AR$24)&lt;1),$AR$24,IF(AND(D$46=2,$AS$24&gt;0,COUNTIF(D$63:D$84,$AS$24)&lt;1),$AS$24,IF(AND(D$46=3,$AT$24&gt;0,COUNTIF(D$63:D$84,$AT$24)&lt;1),$AT$24,IF(AND(D$46=4,$AU$24&gt;0,COUNTIF(D$63:D$84,$AU$24)&lt;1),$AU$24,IF(AND(D$46=5,$AV$24&gt;0,COUNTIF(D$63:D$84,$AV$24)&lt;1),$AV$24,IF(AND(D$46=6,$AW$24&gt;0,COUNTIF(D$63:D$84,$AW$24)&lt;1),$AW$24,""))))))</f>
        <v/>
      </c>
      <c r="E58" s="28" t="str">
        <f t="shared" si="50"/>
        <v/>
      </c>
      <c r="F58" s="28" t="str">
        <f t="shared" si="50"/>
        <v/>
      </c>
      <c r="G58" s="28" t="str">
        <f t="shared" si="50"/>
        <v/>
      </c>
      <c r="H58" s="29" t="str">
        <f t="shared" si="50"/>
        <v/>
      </c>
      <c r="I58" s="29" t="str">
        <f t="shared" si="50"/>
        <v/>
      </c>
      <c r="J58" s="28" t="str">
        <f t="shared" si="50"/>
        <v/>
      </c>
      <c r="K58" s="28" t="str">
        <f t="shared" si="50"/>
        <v/>
      </c>
      <c r="L58" s="28" t="str">
        <f t="shared" si="50"/>
        <v/>
      </c>
      <c r="M58" s="28" t="str">
        <f t="shared" si="50"/>
        <v/>
      </c>
      <c r="N58" s="28" t="str">
        <f t="shared" si="50"/>
        <v/>
      </c>
      <c r="O58" s="28" t="str">
        <f t="shared" si="50"/>
        <v/>
      </c>
      <c r="P58" s="28" t="str">
        <f t="shared" si="50"/>
        <v/>
      </c>
      <c r="Q58" s="29" t="str">
        <f t="shared" si="50"/>
        <v/>
      </c>
      <c r="R58" s="29" t="str">
        <f t="shared" si="50"/>
        <v/>
      </c>
      <c r="S58" s="29" t="str">
        <f t="shared" si="50"/>
        <v/>
      </c>
      <c r="T58" s="28" t="str">
        <f t="shared" si="50"/>
        <v/>
      </c>
      <c r="U58" s="28" t="str">
        <f t="shared" si="50"/>
        <v/>
      </c>
      <c r="V58" s="28" t="str">
        <f t="shared" si="50"/>
        <v/>
      </c>
      <c r="W58" s="28" t="str">
        <f t="shared" si="50"/>
        <v/>
      </c>
      <c r="X58" s="28" t="str">
        <f t="shared" si="50"/>
        <v/>
      </c>
      <c r="Y58" s="28" t="str">
        <f t="shared" si="50"/>
        <v/>
      </c>
      <c r="Z58" s="30" t="str">
        <f t="shared" si="50"/>
        <v/>
      </c>
      <c r="AA58" s="30" t="str">
        <f t="shared" si="50"/>
        <v/>
      </c>
      <c r="AB58" s="30" t="str">
        <f t="shared" si="50"/>
        <v/>
      </c>
      <c r="AC58" s="28" t="str">
        <f t="shared" si="50"/>
        <v/>
      </c>
      <c r="AD58" s="28" t="str">
        <f t="shared" si="50"/>
        <v/>
      </c>
      <c r="AE58" s="28" t="str">
        <f t="shared" si="50"/>
        <v/>
      </c>
      <c r="AF58" s="30" t="str">
        <f t="shared" si="50"/>
        <v/>
      </c>
      <c r="AG58" s="30" t="str">
        <f t="shared" si="50"/>
        <v/>
      </c>
      <c r="AH58" s="31" t="str">
        <f t="shared" si="50"/>
        <v/>
      </c>
      <c r="AZ58" s="212"/>
      <c r="BA58" s="201"/>
      <c r="BB58" s="201"/>
      <c r="BC58" s="202"/>
    </row>
    <row r="59" spans="2:55" ht="12.95" customHeight="1">
      <c r="B59" s="154"/>
      <c r="C59" s="157"/>
      <c r="D59" s="17" t="str">
        <f t="shared" ref="D59:AH59" si="51">IF(AND(D$46=1,$AR$27&gt;0,COUNTIF(D$63:D$84,$AR$27)&lt;1),$AR$27,IF(AND(D$46=2,$AS$27&gt;0,COUNTIF(D$63:D$84,$AS$27)&lt;1),$AS$27,IF(AND(D$46=3,$AT$27&gt;0,COUNTIF(D$63:D$84,$AT$27)&lt;1),$AT$27,IF(AND(D$46=4,$AU$27&gt;0,COUNTIF(D$63:D$84,$AU$27)&lt;1),$AU$27,IF(AND(D$46=5,$AV$27&gt;0,COUNTIF(D$63:D$84,$AV$27)&lt;1),$AV$27,IF(AND(D$46=6,$AW$27&gt;0,COUNTIF(D$63:D$84,$AW$27)&lt;1),$AW$27,""))))))</f>
        <v/>
      </c>
      <c r="E59" s="17" t="str">
        <f t="shared" si="51"/>
        <v/>
      </c>
      <c r="F59" s="17" t="str">
        <f t="shared" si="51"/>
        <v/>
      </c>
      <c r="G59" s="17" t="str">
        <f t="shared" si="51"/>
        <v/>
      </c>
      <c r="H59" s="16" t="str">
        <f t="shared" si="51"/>
        <v/>
      </c>
      <c r="I59" s="16" t="str">
        <f t="shared" si="51"/>
        <v/>
      </c>
      <c r="J59" s="17" t="str">
        <f t="shared" si="51"/>
        <v/>
      </c>
      <c r="K59" s="18" t="str">
        <f t="shared" si="51"/>
        <v/>
      </c>
      <c r="L59" s="17" t="str">
        <f t="shared" si="51"/>
        <v/>
      </c>
      <c r="M59" s="18" t="str">
        <f t="shared" si="51"/>
        <v/>
      </c>
      <c r="N59" s="17" t="str">
        <f t="shared" si="51"/>
        <v/>
      </c>
      <c r="O59" s="17" t="str">
        <f t="shared" si="51"/>
        <v/>
      </c>
      <c r="P59" s="27" t="str">
        <f t="shared" si="51"/>
        <v/>
      </c>
      <c r="Q59" s="16" t="str">
        <f t="shared" si="51"/>
        <v/>
      </c>
      <c r="R59" s="16" t="str">
        <f t="shared" si="51"/>
        <v/>
      </c>
      <c r="S59" s="16" t="str">
        <f t="shared" si="51"/>
        <v/>
      </c>
      <c r="T59" s="17" t="str">
        <f t="shared" si="51"/>
        <v/>
      </c>
      <c r="U59" s="18" t="str">
        <f t="shared" si="51"/>
        <v/>
      </c>
      <c r="V59" s="17" t="str">
        <f t="shared" si="51"/>
        <v/>
      </c>
      <c r="W59" s="18" t="str">
        <f t="shared" si="51"/>
        <v/>
      </c>
      <c r="X59" s="17" t="str">
        <f t="shared" si="51"/>
        <v/>
      </c>
      <c r="Y59" s="17" t="str">
        <f t="shared" si="51"/>
        <v/>
      </c>
      <c r="Z59" s="27" t="str">
        <f t="shared" si="51"/>
        <v/>
      </c>
      <c r="AA59" s="16" t="str">
        <f t="shared" si="51"/>
        <v/>
      </c>
      <c r="AB59" s="16" t="str">
        <f t="shared" si="51"/>
        <v/>
      </c>
      <c r="AC59" s="17" t="str">
        <f t="shared" si="51"/>
        <v/>
      </c>
      <c r="AD59" s="17" t="str">
        <f t="shared" si="51"/>
        <v/>
      </c>
      <c r="AE59" s="18" t="str">
        <f t="shared" si="51"/>
        <v/>
      </c>
      <c r="AF59" s="18" t="str">
        <f t="shared" si="51"/>
        <v/>
      </c>
      <c r="AG59" s="18" t="str">
        <f t="shared" si="51"/>
        <v/>
      </c>
      <c r="AH59" s="22" t="str">
        <f t="shared" si="51"/>
        <v/>
      </c>
      <c r="AZ59" s="212"/>
      <c r="BA59" s="201"/>
      <c r="BB59" s="201"/>
      <c r="BC59" s="202"/>
    </row>
    <row r="60" spans="2:55" ht="12.95" customHeight="1">
      <c r="B60" s="154"/>
      <c r="C60" s="157"/>
      <c r="D60" s="28" t="str">
        <f t="shared" ref="D60:AH60" si="52">IF(AND(D$46=1,$AR$28&gt;0,COUNTIF(D$63:D$84,$AR$28)&lt;1),$AR$28,IF(AND(D$46=2,$AS$28&gt;0,COUNTIF(D$63:D$84,$AS$28)&lt;1),$AS$28,IF(AND(D$46=3,$AT$25&gt;0,COUNTIF(D$63:D$84,$AT$25)&lt;1),$AT$25,IF(AND(D$46=4,$AU$28&gt;0,COUNTIF(D$63:D$84,$AU$28)&lt;1),$AU$28,IF(AND(D$46=5,$AV$28&gt;0,COUNTIF(D$63:D$84,$AV$28)&lt;1),$AV$28,IF(AND(D$46=6,$AW$28&gt;0,COUNTIF(D$63:D$84,$AW$28)&lt;1),$AW$28,""))))))</f>
        <v/>
      </c>
      <c r="E60" s="28" t="str">
        <f t="shared" si="52"/>
        <v/>
      </c>
      <c r="F60" s="28" t="str">
        <f t="shared" si="52"/>
        <v/>
      </c>
      <c r="G60" s="28" t="str">
        <f t="shared" si="52"/>
        <v/>
      </c>
      <c r="H60" s="29" t="str">
        <f t="shared" si="52"/>
        <v/>
      </c>
      <c r="I60" s="29" t="str">
        <f t="shared" si="52"/>
        <v/>
      </c>
      <c r="J60" s="28" t="str">
        <f t="shared" si="52"/>
        <v/>
      </c>
      <c r="K60" s="28" t="str">
        <f t="shared" si="52"/>
        <v/>
      </c>
      <c r="L60" s="28" t="str">
        <f t="shared" si="52"/>
        <v/>
      </c>
      <c r="M60" s="28" t="str">
        <f t="shared" si="52"/>
        <v/>
      </c>
      <c r="N60" s="28" t="str">
        <f t="shared" si="52"/>
        <v/>
      </c>
      <c r="O60" s="28" t="str">
        <f t="shared" si="52"/>
        <v/>
      </c>
      <c r="P60" s="28" t="str">
        <f t="shared" si="52"/>
        <v/>
      </c>
      <c r="Q60" s="29" t="str">
        <f t="shared" si="52"/>
        <v/>
      </c>
      <c r="R60" s="29" t="str">
        <f t="shared" si="52"/>
        <v/>
      </c>
      <c r="S60" s="29" t="str">
        <f t="shared" si="52"/>
        <v/>
      </c>
      <c r="T60" s="28" t="str">
        <f t="shared" si="52"/>
        <v/>
      </c>
      <c r="U60" s="28" t="str">
        <f t="shared" si="52"/>
        <v/>
      </c>
      <c r="V60" s="28" t="str">
        <f t="shared" si="52"/>
        <v/>
      </c>
      <c r="W60" s="28" t="str">
        <f t="shared" si="52"/>
        <v/>
      </c>
      <c r="X60" s="28" t="str">
        <f t="shared" si="52"/>
        <v/>
      </c>
      <c r="Y60" s="28" t="str">
        <f t="shared" si="52"/>
        <v/>
      </c>
      <c r="Z60" s="30" t="str">
        <f t="shared" si="52"/>
        <v/>
      </c>
      <c r="AA60" s="30" t="str">
        <f t="shared" si="52"/>
        <v/>
      </c>
      <c r="AB60" s="30" t="str">
        <f t="shared" si="52"/>
        <v/>
      </c>
      <c r="AC60" s="28" t="str">
        <f t="shared" si="52"/>
        <v/>
      </c>
      <c r="AD60" s="28" t="str">
        <f t="shared" si="52"/>
        <v/>
      </c>
      <c r="AE60" s="28" t="str">
        <f t="shared" si="52"/>
        <v/>
      </c>
      <c r="AF60" s="30" t="str">
        <f t="shared" si="52"/>
        <v/>
      </c>
      <c r="AG60" s="30" t="str">
        <f t="shared" si="52"/>
        <v/>
      </c>
      <c r="AH60" s="31" t="str">
        <f t="shared" si="52"/>
        <v/>
      </c>
      <c r="AZ60" s="212"/>
      <c r="BA60" s="201"/>
      <c r="BB60" s="201"/>
      <c r="BC60" s="202"/>
    </row>
    <row r="61" spans="2:55" ht="12.95" customHeight="1">
      <c r="B61" s="154"/>
      <c r="C61" s="157"/>
      <c r="D61" s="27" t="str">
        <f t="shared" ref="D61:AH61" si="53">IF(AND(D$46=1,$AR$29&gt;0,COUNTIF(D$63:D$84,$AR$29)&lt;1),$AR$29,IF(AND(D$46=2,$AS$29&gt;0,COUNTIF(D$63:D$84,$AS$29)&lt;1),$AS$29,IF(AND(D$46=3,$AT$29&gt;0,COUNTIF(D$63:D$84,$AT$29)&lt;1),$AT$29,IF(AND(D$46=4,$AU$29&gt;0,COUNTIF(D$63:D$84,$AU$29)&lt;1),$AU$29,IF(AND(D$46=5,$AV$29&gt;0,COUNTIF(D$63:D$84,$AV$29)&lt;1),$AV$29,IF(AND(D$46=6,$AW$29&gt;0,COUNTIF(D$63:D$84,$AW$29)&lt;1),$AW$29,""))))))</f>
        <v/>
      </c>
      <c r="E61" s="27" t="str">
        <f t="shared" si="53"/>
        <v/>
      </c>
      <c r="F61" s="27" t="str">
        <f t="shared" si="53"/>
        <v/>
      </c>
      <c r="G61" s="27" t="str">
        <f t="shared" si="53"/>
        <v/>
      </c>
      <c r="H61" s="32" t="str">
        <f t="shared" si="53"/>
        <v/>
      </c>
      <c r="I61" s="32" t="str">
        <f t="shared" si="53"/>
        <v/>
      </c>
      <c r="J61" s="27" t="str">
        <f t="shared" si="53"/>
        <v/>
      </c>
      <c r="K61" s="17" t="str">
        <f t="shared" si="53"/>
        <v/>
      </c>
      <c r="L61" s="18" t="str">
        <f t="shared" si="53"/>
        <v/>
      </c>
      <c r="M61" s="33" t="str">
        <f t="shared" si="53"/>
        <v/>
      </c>
      <c r="N61" s="27" t="str">
        <f t="shared" si="53"/>
        <v/>
      </c>
      <c r="O61" s="32" t="str">
        <f t="shared" si="53"/>
        <v/>
      </c>
      <c r="P61" s="27" t="str">
        <f t="shared" si="53"/>
        <v/>
      </c>
      <c r="Q61" s="32" t="str">
        <f t="shared" si="53"/>
        <v/>
      </c>
      <c r="R61" s="32" t="str">
        <f t="shared" si="53"/>
        <v/>
      </c>
      <c r="S61" s="32" t="str">
        <f t="shared" si="53"/>
        <v/>
      </c>
      <c r="T61" s="27" t="str">
        <f t="shared" si="53"/>
        <v/>
      </c>
      <c r="U61" s="17" t="str">
        <f t="shared" si="53"/>
        <v/>
      </c>
      <c r="V61" s="18" t="str">
        <f t="shared" si="53"/>
        <v/>
      </c>
      <c r="W61" s="33" t="str">
        <f t="shared" si="53"/>
        <v/>
      </c>
      <c r="X61" s="27" t="str">
        <f t="shared" si="53"/>
        <v/>
      </c>
      <c r="Y61" s="32" t="str">
        <f t="shared" si="53"/>
        <v/>
      </c>
      <c r="Z61" s="33" t="str">
        <f t="shared" si="53"/>
        <v/>
      </c>
      <c r="AA61" s="33" t="str">
        <f t="shared" si="53"/>
        <v/>
      </c>
      <c r="AB61" s="33" t="str">
        <f t="shared" si="53"/>
        <v/>
      </c>
      <c r="AC61" s="27" t="str">
        <f t="shared" si="53"/>
        <v/>
      </c>
      <c r="AD61" s="27" t="str">
        <f t="shared" si="53"/>
        <v/>
      </c>
      <c r="AE61" s="17" t="str">
        <f t="shared" si="53"/>
        <v/>
      </c>
      <c r="AF61" s="18" t="str">
        <f t="shared" si="53"/>
        <v/>
      </c>
      <c r="AG61" s="18" t="str">
        <f t="shared" si="53"/>
        <v/>
      </c>
      <c r="AH61" s="34" t="str">
        <f t="shared" si="53"/>
        <v/>
      </c>
      <c r="AZ61" s="212"/>
      <c r="BA61" s="201"/>
      <c r="BB61" s="201"/>
      <c r="BC61" s="202"/>
    </row>
    <row r="62" spans="2:55" ht="12.95" customHeight="1" thickBot="1">
      <c r="B62" s="152"/>
      <c r="C62" s="158"/>
      <c r="D62" s="38" t="str">
        <f t="shared" ref="D62:AH62" si="54">IF(AND(D$46=1,$AR$30&gt;0,COUNTIF(D$63:D$84,$AR$30)&lt;1),$AR$30,IF(AND(D$46=2,$AS$30&gt;0,COUNTIF(D$63:D$84,$AS$30)&lt;1),$AS$30,IF(AND(D$46=3,$AT$30&gt;0,COUNTIF(D$63:D$84,$AT$30)&lt;1),$AT$30,IF(AND(D$46=4,$AU$30&gt;0,COUNTIF(D$63:D$84,$AU$30)&lt;1),$AU$30,IF(AND(D$46=5,$AV$30&gt;0,COUNTIF(D$63:D$84,$AV$30)&lt;1),$AV$30,IF(AND(D$46=6,$AW$30&gt;0,COUNTIF(D$63:D$84,$AW$30)&lt;1),$AW$30,""))))))</f>
        <v/>
      </c>
      <c r="E62" s="38" t="str">
        <f t="shared" si="54"/>
        <v/>
      </c>
      <c r="F62" s="38" t="str">
        <f t="shared" si="54"/>
        <v/>
      </c>
      <c r="G62" s="38" t="str">
        <f t="shared" si="54"/>
        <v/>
      </c>
      <c r="H62" s="39" t="str">
        <f t="shared" si="54"/>
        <v/>
      </c>
      <c r="I62" s="39" t="str">
        <f t="shared" si="54"/>
        <v/>
      </c>
      <c r="J62" s="38" t="str">
        <f t="shared" si="54"/>
        <v/>
      </c>
      <c r="K62" s="40" t="str">
        <f t="shared" si="54"/>
        <v/>
      </c>
      <c r="L62" s="38" t="str">
        <f t="shared" si="54"/>
        <v/>
      </c>
      <c r="M62" s="40" t="str">
        <f t="shared" si="54"/>
        <v/>
      </c>
      <c r="N62" s="38" t="str">
        <f t="shared" si="54"/>
        <v/>
      </c>
      <c r="O62" s="38" t="str">
        <f t="shared" si="54"/>
        <v/>
      </c>
      <c r="P62" s="38" t="str">
        <f t="shared" si="54"/>
        <v/>
      </c>
      <c r="Q62" s="39" t="str">
        <f t="shared" si="54"/>
        <v/>
      </c>
      <c r="R62" s="39" t="str">
        <f t="shared" si="54"/>
        <v/>
      </c>
      <c r="S62" s="39" t="str">
        <f t="shared" si="54"/>
        <v/>
      </c>
      <c r="T62" s="38" t="str">
        <f t="shared" si="54"/>
        <v/>
      </c>
      <c r="U62" s="40" t="str">
        <f t="shared" si="54"/>
        <v/>
      </c>
      <c r="V62" s="38" t="str">
        <f t="shared" si="54"/>
        <v/>
      </c>
      <c r="W62" s="40" t="str">
        <f t="shared" si="54"/>
        <v/>
      </c>
      <c r="X62" s="38" t="str">
        <f t="shared" si="54"/>
        <v/>
      </c>
      <c r="Y62" s="38" t="str">
        <f t="shared" si="54"/>
        <v/>
      </c>
      <c r="Z62" s="40" t="str">
        <f t="shared" si="54"/>
        <v/>
      </c>
      <c r="AA62" s="40" t="str">
        <f t="shared" si="54"/>
        <v/>
      </c>
      <c r="AB62" s="40" t="str">
        <f t="shared" si="54"/>
        <v/>
      </c>
      <c r="AC62" s="38" t="str">
        <f t="shared" si="54"/>
        <v/>
      </c>
      <c r="AD62" s="38" t="str">
        <f t="shared" si="54"/>
        <v/>
      </c>
      <c r="AE62" s="40" t="str">
        <f t="shared" si="54"/>
        <v/>
      </c>
      <c r="AF62" s="40" t="str">
        <f t="shared" si="54"/>
        <v/>
      </c>
      <c r="AG62" s="40" t="str">
        <f t="shared" si="54"/>
        <v/>
      </c>
      <c r="AH62" s="41" t="str">
        <f t="shared" si="54"/>
        <v/>
      </c>
      <c r="AZ62" s="212"/>
      <c r="BA62" s="201"/>
      <c r="BB62" s="201"/>
      <c r="BC62" s="202"/>
    </row>
    <row r="63" spans="2:55" ht="12.95" customHeight="1" thickTop="1">
      <c r="B63" s="167" t="s">
        <v>31</v>
      </c>
      <c r="C63" s="168"/>
      <c r="D63" s="25"/>
      <c r="E63" s="25"/>
      <c r="F63" s="25"/>
      <c r="G63" s="25"/>
      <c r="H63" s="42"/>
      <c r="I63" s="25"/>
      <c r="J63" s="25"/>
      <c r="K63" s="25"/>
      <c r="L63" s="42"/>
      <c r="M63" s="42"/>
      <c r="N63" s="25"/>
      <c r="O63" s="42"/>
      <c r="P63" s="25"/>
      <c r="Q63" s="25"/>
      <c r="R63" s="42"/>
      <c r="S63" s="42"/>
      <c r="T63" s="25"/>
      <c r="U63" s="25"/>
      <c r="V63" s="25"/>
      <c r="W63" s="25"/>
      <c r="X63" s="42"/>
      <c r="Y63" s="25"/>
      <c r="Z63" s="42"/>
      <c r="AA63" s="25"/>
      <c r="AB63" s="43"/>
      <c r="AC63" s="25"/>
      <c r="AD63" s="25"/>
      <c r="AE63" s="25"/>
      <c r="AF63" s="21"/>
      <c r="AG63" s="64"/>
      <c r="AH63" s="44"/>
      <c r="AZ63" s="212"/>
      <c r="BA63" s="201"/>
      <c r="BB63" s="201"/>
      <c r="BC63" s="202"/>
    </row>
    <row r="64" spans="2:55" ht="12.95" customHeight="1">
      <c r="B64" s="169"/>
      <c r="C64" s="170"/>
      <c r="D64" s="25"/>
      <c r="E64" s="25"/>
      <c r="F64" s="25"/>
      <c r="G64" s="25"/>
      <c r="H64" s="42"/>
      <c r="I64" s="25"/>
      <c r="J64" s="25"/>
      <c r="K64" s="45"/>
      <c r="L64" s="46"/>
      <c r="M64" s="46"/>
      <c r="N64" s="47"/>
      <c r="O64" s="48"/>
      <c r="P64" s="45"/>
      <c r="Q64" s="47"/>
      <c r="R64" s="48"/>
      <c r="S64" s="47"/>
      <c r="T64" s="47"/>
      <c r="U64" s="47"/>
      <c r="V64" s="47"/>
      <c r="W64" s="47"/>
      <c r="X64" s="47"/>
      <c r="Y64" s="47"/>
      <c r="Z64" s="47"/>
      <c r="AA64" s="46"/>
      <c r="AB64" s="46"/>
      <c r="AC64" s="46"/>
      <c r="AD64" s="46"/>
      <c r="AE64" s="47"/>
      <c r="AF64" s="25"/>
      <c r="AG64" s="35"/>
      <c r="AH64" s="26"/>
      <c r="AZ64" s="212"/>
      <c r="BA64" s="201"/>
      <c r="BB64" s="201"/>
      <c r="BC64" s="202"/>
    </row>
    <row r="65" spans="2:55" ht="12.95" customHeight="1">
      <c r="B65" s="169"/>
      <c r="C65" s="170"/>
      <c r="D65" s="25"/>
      <c r="E65" s="25"/>
      <c r="F65" s="25"/>
      <c r="G65" s="25"/>
      <c r="H65" s="42"/>
      <c r="I65" s="25"/>
      <c r="J65" s="25"/>
      <c r="K65" s="25"/>
      <c r="L65" s="25"/>
      <c r="M65" s="25"/>
      <c r="N65" s="25"/>
      <c r="O65" s="48"/>
      <c r="P65" s="45"/>
      <c r="Q65" s="47"/>
      <c r="R65" s="48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25"/>
      <c r="AG65" s="35"/>
      <c r="AH65" s="26"/>
      <c r="AZ65" s="212"/>
      <c r="BA65" s="201"/>
      <c r="BB65" s="201"/>
      <c r="BC65" s="202"/>
    </row>
    <row r="66" spans="2:55" ht="12.95" customHeight="1">
      <c r="B66" s="169"/>
      <c r="C66" s="170"/>
      <c r="D66" s="25"/>
      <c r="E66" s="25"/>
      <c r="F66" s="25"/>
      <c r="G66" s="25"/>
      <c r="H66" s="42"/>
      <c r="I66" s="25"/>
      <c r="J66" s="25"/>
      <c r="K66" s="45"/>
      <c r="L66" s="46"/>
      <c r="M66" s="46"/>
      <c r="N66" s="47"/>
      <c r="O66" s="48"/>
      <c r="P66" s="45"/>
      <c r="Q66" s="47"/>
      <c r="R66" s="48"/>
      <c r="S66" s="47"/>
      <c r="T66" s="47"/>
      <c r="U66" s="47"/>
      <c r="V66" s="47"/>
      <c r="W66" s="47"/>
      <c r="X66" s="47"/>
      <c r="Y66" s="47"/>
      <c r="Z66" s="47"/>
      <c r="AA66" s="45"/>
      <c r="AB66" s="46"/>
      <c r="AC66" s="47"/>
      <c r="AD66" s="47"/>
      <c r="AE66" s="47"/>
      <c r="AF66" s="25"/>
      <c r="AG66" s="35"/>
      <c r="AH66" s="26"/>
      <c r="AZ66" s="212"/>
      <c r="BA66" s="201"/>
      <c r="BB66" s="201"/>
      <c r="BC66" s="202"/>
    </row>
    <row r="67" spans="2:55" ht="12.95" customHeight="1">
      <c r="B67" s="169"/>
      <c r="C67" s="170"/>
      <c r="D67" s="25"/>
      <c r="E67" s="25"/>
      <c r="F67" s="25"/>
      <c r="G67" s="25"/>
      <c r="H67" s="42"/>
      <c r="I67" s="25"/>
      <c r="J67" s="25"/>
      <c r="K67" s="45"/>
      <c r="L67" s="46"/>
      <c r="M67" s="46"/>
      <c r="N67" s="47"/>
      <c r="O67" s="48"/>
      <c r="P67" s="45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6"/>
      <c r="AB67" s="46"/>
      <c r="AC67" s="47"/>
      <c r="AD67" s="47"/>
      <c r="AE67" s="47"/>
      <c r="AF67" s="25"/>
      <c r="AG67" s="35"/>
      <c r="AH67" s="26"/>
      <c r="AZ67" s="212"/>
      <c r="BA67" s="201"/>
      <c r="BB67" s="201"/>
      <c r="BC67" s="202"/>
    </row>
    <row r="68" spans="2:55" ht="12.95" customHeight="1">
      <c r="B68" s="169"/>
      <c r="C68" s="170"/>
      <c r="D68" s="25"/>
      <c r="E68" s="25"/>
      <c r="F68" s="25"/>
      <c r="G68" s="25"/>
      <c r="H68" s="42"/>
      <c r="I68" s="25"/>
      <c r="J68" s="25"/>
      <c r="K68" s="45"/>
      <c r="L68" s="46"/>
      <c r="M68" s="46"/>
      <c r="N68" s="47"/>
      <c r="O68" s="48"/>
      <c r="P68" s="45"/>
      <c r="Q68" s="47"/>
      <c r="R68" s="48"/>
      <c r="S68" s="47"/>
      <c r="T68" s="47"/>
      <c r="U68" s="47"/>
      <c r="V68" s="47"/>
      <c r="W68" s="47"/>
      <c r="X68" s="47"/>
      <c r="Y68" s="47"/>
      <c r="Z68" s="47"/>
      <c r="AA68" s="45"/>
      <c r="AB68" s="46"/>
      <c r="AC68" s="47"/>
      <c r="AD68" s="47"/>
      <c r="AE68" s="47"/>
      <c r="AF68" s="25"/>
      <c r="AG68" s="35"/>
      <c r="AH68" s="26"/>
      <c r="AZ68" s="212"/>
      <c r="BA68" s="201"/>
      <c r="BB68" s="201"/>
      <c r="BC68" s="202"/>
    </row>
    <row r="69" spans="2:55" ht="12.95" customHeight="1">
      <c r="B69" s="169"/>
      <c r="C69" s="170"/>
      <c r="D69" s="25"/>
      <c r="E69" s="25"/>
      <c r="F69" s="25"/>
      <c r="G69" s="25"/>
      <c r="H69" s="42"/>
      <c r="I69" s="25"/>
      <c r="J69" s="25"/>
      <c r="K69" s="45"/>
      <c r="L69" s="46"/>
      <c r="M69" s="46"/>
      <c r="N69" s="47"/>
      <c r="O69" s="48"/>
      <c r="P69" s="45"/>
      <c r="Q69" s="47"/>
      <c r="R69" s="48"/>
      <c r="S69" s="45"/>
      <c r="T69" s="46"/>
      <c r="U69" s="47"/>
      <c r="V69" s="45"/>
      <c r="W69" s="47"/>
      <c r="X69" s="48"/>
      <c r="Y69" s="45"/>
      <c r="Z69" s="47"/>
      <c r="AA69" s="45"/>
      <c r="AB69" s="46"/>
      <c r="AC69" s="47"/>
      <c r="AD69" s="47"/>
      <c r="AE69" s="47"/>
      <c r="AF69" s="25"/>
      <c r="AG69" s="35"/>
      <c r="AH69" s="26"/>
      <c r="AZ69" s="212"/>
      <c r="BA69" s="201"/>
      <c r="BB69" s="201"/>
      <c r="BC69" s="202"/>
    </row>
    <row r="70" spans="2:55" ht="12.95" customHeight="1">
      <c r="B70" s="169"/>
      <c r="C70" s="170"/>
      <c r="D70" s="25"/>
      <c r="E70" s="25"/>
      <c r="F70" s="25"/>
      <c r="G70" s="25"/>
      <c r="H70" s="42"/>
      <c r="I70" s="25"/>
      <c r="J70" s="25"/>
      <c r="K70" s="46"/>
      <c r="L70" s="46"/>
      <c r="M70" s="46"/>
      <c r="N70" s="47"/>
      <c r="O70" s="48"/>
      <c r="P70" s="45"/>
      <c r="Q70" s="47"/>
      <c r="R70" s="48"/>
      <c r="S70" s="45"/>
      <c r="T70" s="46"/>
      <c r="U70" s="47"/>
      <c r="V70" s="45"/>
      <c r="W70" s="47"/>
      <c r="X70" s="48"/>
      <c r="Y70" s="47"/>
      <c r="Z70" s="47"/>
      <c r="AA70" s="47"/>
      <c r="AB70" s="47"/>
      <c r="AC70" s="47"/>
      <c r="AD70" s="47"/>
      <c r="AE70" s="47"/>
      <c r="AF70" s="25"/>
      <c r="AG70" s="35"/>
      <c r="AH70" s="26"/>
      <c r="AZ70" s="212"/>
      <c r="BA70" s="201"/>
      <c r="BB70" s="201"/>
      <c r="BC70" s="202"/>
    </row>
    <row r="71" spans="2:55" ht="12.95" customHeight="1">
      <c r="B71" s="169"/>
      <c r="C71" s="170"/>
      <c r="D71" s="47"/>
      <c r="E71" s="47"/>
      <c r="F71" s="47"/>
      <c r="G71" s="47"/>
      <c r="H71" s="45"/>
      <c r="I71" s="46"/>
      <c r="J71" s="47"/>
      <c r="K71" s="45"/>
      <c r="L71" s="46"/>
      <c r="M71" s="46"/>
      <c r="N71" s="47"/>
      <c r="O71" s="48"/>
      <c r="P71" s="45"/>
      <c r="Q71" s="47"/>
      <c r="R71" s="48"/>
      <c r="S71" s="45"/>
      <c r="T71" s="46"/>
      <c r="U71" s="47"/>
      <c r="V71" s="45"/>
      <c r="W71" s="47"/>
      <c r="X71" s="48"/>
      <c r="Y71" s="45"/>
      <c r="Z71" s="47"/>
      <c r="AA71" s="45"/>
      <c r="AB71" s="46"/>
      <c r="AC71" s="47"/>
      <c r="AD71" s="47"/>
      <c r="AE71" s="47"/>
      <c r="AF71" s="25"/>
      <c r="AG71" s="35"/>
      <c r="AH71" s="26"/>
      <c r="AZ71" s="212"/>
      <c r="BA71" s="201"/>
      <c r="BB71" s="201"/>
      <c r="BC71" s="202"/>
    </row>
    <row r="72" spans="2:55" ht="12.95" customHeight="1">
      <c r="B72" s="169"/>
      <c r="C72" s="170"/>
      <c r="D72" s="47"/>
      <c r="E72" s="47"/>
      <c r="F72" s="47"/>
      <c r="G72" s="47"/>
      <c r="H72" s="45"/>
      <c r="I72" s="46"/>
      <c r="J72" s="47"/>
      <c r="K72" s="45"/>
      <c r="L72" s="46"/>
      <c r="M72" s="46"/>
      <c r="N72" s="47"/>
      <c r="O72" s="48"/>
      <c r="P72" s="45"/>
      <c r="Q72" s="47"/>
      <c r="R72" s="48"/>
      <c r="S72" s="45"/>
      <c r="T72" s="46"/>
      <c r="U72" s="47"/>
      <c r="V72" s="45"/>
      <c r="W72" s="47"/>
      <c r="X72" s="48"/>
      <c r="Y72" s="45"/>
      <c r="Z72" s="47"/>
      <c r="AA72" s="45"/>
      <c r="AB72" s="46"/>
      <c r="AC72" s="47"/>
      <c r="AD72" s="47"/>
      <c r="AE72" s="47"/>
      <c r="AF72" s="25"/>
      <c r="AG72" s="35"/>
      <c r="AH72" s="26"/>
      <c r="AZ72" s="212"/>
      <c r="BA72" s="201"/>
      <c r="BB72" s="201"/>
      <c r="BC72" s="202"/>
    </row>
    <row r="73" spans="2:55" ht="12.95" customHeight="1">
      <c r="B73" s="169"/>
      <c r="C73" s="170"/>
      <c r="D73" s="47"/>
      <c r="E73" s="47"/>
      <c r="F73" s="47"/>
      <c r="G73" s="47"/>
      <c r="H73" s="48"/>
      <c r="I73" s="46"/>
      <c r="J73" s="47"/>
      <c r="K73" s="45"/>
      <c r="L73" s="46"/>
      <c r="M73" s="46"/>
      <c r="N73" s="47"/>
      <c r="O73" s="48"/>
      <c r="P73" s="45"/>
      <c r="Q73" s="47"/>
      <c r="R73" s="48"/>
      <c r="S73" s="45"/>
      <c r="T73" s="46"/>
      <c r="U73" s="47"/>
      <c r="V73" s="45"/>
      <c r="W73" s="47"/>
      <c r="X73" s="48"/>
      <c r="Y73" s="45"/>
      <c r="Z73" s="47"/>
      <c r="AA73" s="45"/>
      <c r="AB73" s="46"/>
      <c r="AC73" s="47"/>
      <c r="AD73" s="47"/>
      <c r="AE73" s="47"/>
      <c r="AF73" s="25"/>
      <c r="AG73" s="35"/>
      <c r="AH73" s="26"/>
    </row>
    <row r="74" spans="2:55" ht="12.95" customHeight="1">
      <c r="B74" s="169"/>
      <c r="C74" s="170"/>
      <c r="D74" s="47"/>
      <c r="E74" s="47"/>
      <c r="F74" s="47"/>
      <c r="G74" s="47"/>
      <c r="H74" s="48"/>
      <c r="I74" s="46"/>
      <c r="J74" s="47"/>
      <c r="K74" s="45"/>
      <c r="L74" s="46"/>
      <c r="M74" s="46"/>
      <c r="N74" s="47"/>
      <c r="O74" s="48"/>
      <c r="P74" s="45"/>
      <c r="Q74" s="47"/>
      <c r="R74" s="48"/>
      <c r="S74" s="45"/>
      <c r="T74" s="46"/>
      <c r="U74" s="47"/>
      <c r="V74" s="45"/>
      <c r="W74" s="47"/>
      <c r="X74" s="48"/>
      <c r="Y74" s="45"/>
      <c r="Z74" s="47"/>
      <c r="AA74" s="45"/>
      <c r="AB74" s="46"/>
      <c r="AC74" s="47"/>
      <c r="AD74" s="47"/>
      <c r="AE74" s="47"/>
      <c r="AF74" s="47"/>
      <c r="AG74" s="46"/>
      <c r="AH74" s="49"/>
    </row>
    <row r="75" spans="2:55" ht="12.95" customHeight="1" thickBot="1">
      <c r="B75" s="171"/>
      <c r="C75" s="172"/>
      <c r="D75" s="50"/>
      <c r="E75" s="50"/>
      <c r="F75" s="50"/>
      <c r="G75" s="50"/>
      <c r="H75" s="51"/>
      <c r="I75" s="52"/>
      <c r="J75" s="50"/>
      <c r="K75" s="53"/>
      <c r="L75" s="52"/>
      <c r="M75" s="52"/>
      <c r="N75" s="50"/>
      <c r="O75" s="51"/>
      <c r="P75" s="53"/>
      <c r="Q75" s="50"/>
      <c r="R75" s="51"/>
      <c r="S75" s="53"/>
      <c r="T75" s="52"/>
      <c r="U75" s="50"/>
      <c r="V75" s="53"/>
      <c r="W75" s="50"/>
      <c r="X75" s="51"/>
      <c r="Y75" s="53"/>
      <c r="Z75" s="50"/>
      <c r="AA75" s="53"/>
      <c r="AB75" s="52"/>
      <c r="AC75" s="50"/>
      <c r="AD75" s="50"/>
      <c r="AE75" s="50"/>
      <c r="AF75" s="50"/>
      <c r="AG75" s="52"/>
      <c r="AH75" s="54"/>
    </row>
    <row r="76" spans="2:55" ht="12.95" customHeight="1">
      <c r="B76" s="183" t="s">
        <v>30</v>
      </c>
      <c r="C76" s="184"/>
      <c r="D76" s="25"/>
      <c r="E76" s="25"/>
      <c r="F76" s="25"/>
      <c r="G76" s="25"/>
      <c r="H76" s="42"/>
      <c r="I76" s="25"/>
      <c r="J76" s="25"/>
      <c r="K76" s="42"/>
      <c r="L76" s="25"/>
      <c r="M76" s="25"/>
      <c r="N76" s="25"/>
      <c r="O76" s="42"/>
      <c r="P76" s="25"/>
      <c r="Q76" s="25"/>
      <c r="R76" s="42"/>
      <c r="S76" s="42"/>
      <c r="T76" s="35"/>
      <c r="U76" s="25"/>
      <c r="V76" s="43"/>
      <c r="W76" s="25"/>
      <c r="X76" s="42"/>
      <c r="Y76" s="43"/>
      <c r="Z76" s="25"/>
      <c r="AA76" s="43"/>
      <c r="AB76" s="35"/>
      <c r="AC76" s="25"/>
      <c r="AD76" s="25"/>
      <c r="AE76" s="25"/>
      <c r="AF76" s="25"/>
      <c r="AG76" s="35"/>
      <c r="AH76" s="26"/>
    </row>
    <row r="77" spans="2:55" ht="12.95" customHeight="1">
      <c r="B77" s="169"/>
      <c r="C77" s="170"/>
      <c r="D77" s="47"/>
      <c r="E77" s="47"/>
      <c r="F77" s="47"/>
      <c r="G77" s="47"/>
      <c r="H77" s="48"/>
      <c r="I77" s="47"/>
      <c r="J77" s="47"/>
      <c r="K77" s="48"/>
      <c r="L77" s="47"/>
      <c r="M77" s="47"/>
      <c r="N77" s="47"/>
      <c r="O77" s="48"/>
      <c r="P77" s="47"/>
      <c r="Q77" s="47"/>
      <c r="R77" s="48"/>
      <c r="S77" s="48"/>
      <c r="T77" s="46"/>
      <c r="U77" s="47"/>
      <c r="V77" s="47"/>
      <c r="W77" s="47"/>
      <c r="X77" s="48"/>
      <c r="Y77" s="47"/>
      <c r="Z77" s="47"/>
      <c r="AA77" s="47"/>
      <c r="AB77" s="47"/>
      <c r="AC77" s="47"/>
      <c r="AD77" s="47"/>
      <c r="AE77" s="47"/>
      <c r="AF77" s="47"/>
      <c r="AG77" s="46"/>
      <c r="AH77" s="49"/>
    </row>
    <row r="78" spans="2:55" ht="12.95" customHeight="1">
      <c r="B78" s="169"/>
      <c r="C78" s="170"/>
      <c r="D78" s="47"/>
      <c r="E78" s="47"/>
      <c r="F78" s="47"/>
      <c r="G78" s="47"/>
      <c r="H78" s="48"/>
      <c r="I78" s="46"/>
      <c r="J78" s="47"/>
      <c r="K78" s="45"/>
      <c r="L78" s="46"/>
      <c r="M78" s="46"/>
      <c r="N78" s="47"/>
      <c r="O78" s="48"/>
      <c r="P78" s="45"/>
      <c r="Q78" s="47"/>
      <c r="R78" s="48"/>
      <c r="S78" s="45"/>
      <c r="T78" s="46"/>
      <c r="U78" s="47"/>
      <c r="V78" s="45"/>
      <c r="W78" s="47"/>
      <c r="X78" s="48"/>
      <c r="Y78" s="45"/>
      <c r="Z78" s="47"/>
      <c r="AA78" s="45"/>
      <c r="AB78" s="46"/>
      <c r="AC78" s="47"/>
      <c r="AD78" s="47"/>
      <c r="AE78" s="47"/>
      <c r="AF78" s="47"/>
      <c r="AG78" s="46"/>
      <c r="AH78" s="49"/>
    </row>
    <row r="79" spans="2:55" ht="12.95" customHeight="1">
      <c r="B79" s="169"/>
      <c r="C79" s="170"/>
      <c r="D79" s="47"/>
      <c r="E79" s="47"/>
      <c r="F79" s="47"/>
      <c r="G79" s="47"/>
      <c r="H79" s="48"/>
      <c r="I79" s="46"/>
      <c r="J79" s="47"/>
      <c r="K79" s="45"/>
      <c r="L79" s="46"/>
      <c r="M79" s="46"/>
      <c r="N79" s="47"/>
      <c r="O79" s="48"/>
      <c r="P79" s="45"/>
      <c r="Q79" s="47"/>
      <c r="R79" s="48"/>
      <c r="S79" s="45"/>
      <c r="T79" s="46"/>
      <c r="U79" s="47"/>
      <c r="V79" s="45"/>
      <c r="W79" s="47"/>
      <c r="X79" s="48"/>
      <c r="Y79" s="45"/>
      <c r="Z79" s="47"/>
      <c r="AA79" s="45"/>
      <c r="AB79" s="46"/>
      <c r="AC79" s="47"/>
      <c r="AD79" s="47"/>
      <c r="AE79" s="47"/>
      <c r="AF79" s="47"/>
      <c r="AG79" s="46"/>
      <c r="AH79" s="49"/>
    </row>
    <row r="80" spans="2:55" ht="12.95" customHeight="1">
      <c r="B80" s="169"/>
      <c r="C80" s="170"/>
      <c r="D80" s="47"/>
      <c r="E80" s="47"/>
      <c r="F80" s="47"/>
      <c r="G80" s="47"/>
      <c r="H80" s="48"/>
      <c r="I80" s="46"/>
      <c r="J80" s="47"/>
      <c r="K80" s="45"/>
      <c r="L80" s="46"/>
      <c r="M80" s="46"/>
      <c r="N80" s="47"/>
      <c r="O80" s="48"/>
      <c r="P80" s="45"/>
      <c r="Q80" s="47"/>
      <c r="R80" s="48"/>
      <c r="S80" s="45"/>
      <c r="T80" s="46"/>
      <c r="U80" s="47"/>
      <c r="V80" s="45"/>
      <c r="W80" s="47"/>
      <c r="X80" s="48"/>
      <c r="Y80" s="45"/>
      <c r="Z80" s="47"/>
      <c r="AA80" s="45"/>
      <c r="AB80" s="46"/>
      <c r="AC80" s="47"/>
      <c r="AD80" s="47"/>
      <c r="AE80" s="47"/>
      <c r="AF80" s="47"/>
      <c r="AG80" s="46"/>
      <c r="AH80" s="49"/>
    </row>
    <row r="81" spans="2:34" ht="12.95" customHeight="1">
      <c r="B81" s="169"/>
      <c r="C81" s="170"/>
      <c r="D81" s="47"/>
      <c r="E81" s="47"/>
      <c r="F81" s="47"/>
      <c r="G81" s="47"/>
      <c r="H81" s="48"/>
      <c r="I81" s="46"/>
      <c r="J81" s="47"/>
      <c r="K81" s="45"/>
      <c r="L81" s="46"/>
      <c r="M81" s="46"/>
      <c r="N81" s="47"/>
      <c r="O81" s="48"/>
      <c r="P81" s="45"/>
      <c r="Q81" s="47"/>
      <c r="R81" s="48"/>
      <c r="S81" s="45"/>
      <c r="T81" s="46"/>
      <c r="U81" s="47"/>
      <c r="V81" s="45"/>
      <c r="W81" s="47"/>
      <c r="X81" s="48"/>
      <c r="Y81" s="45"/>
      <c r="Z81" s="47"/>
      <c r="AA81" s="45"/>
      <c r="AB81" s="46"/>
      <c r="AC81" s="47"/>
      <c r="AD81" s="47"/>
      <c r="AE81" s="47"/>
      <c r="AF81" s="47"/>
      <c r="AG81" s="46"/>
      <c r="AH81" s="49"/>
    </row>
    <row r="82" spans="2:34" ht="12.95" customHeight="1">
      <c r="B82" s="169"/>
      <c r="C82" s="170"/>
      <c r="D82" s="23"/>
      <c r="E82" s="23"/>
      <c r="F82" s="23"/>
      <c r="G82" s="23"/>
      <c r="H82" s="36"/>
      <c r="I82" s="37"/>
      <c r="J82" s="23"/>
      <c r="K82" s="55"/>
      <c r="L82" s="37"/>
      <c r="M82" s="37"/>
      <c r="N82" s="23"/>
      <c r="O82" s="36"/>
      <c r="P82" s="55"/>
      <c r="Q82" s="23"/>
      <c r="R82" s="36"/>
      <c r="S82" s="55"/>
      <c r="T82" s="37"/>
      <c r="U82" s="23"/>
      <c r="V82" s="55"/>
      <c r="W82" s="23"/>
      <c r="X82" s="36"/>
      <c r="Y82" s="55"/>
      <c r="Z82" s="23"/>
      <c r="AA82" s="55"/>
      <c r="AB82" s="37"/>
      <c r="AC82" s="23"/>
      <c r="AD82" s="23"/>
      <c r="AE82" s="23"/>
      <c r="AF82" s="23"/>
      <c r="AG82" s="37"/>
      <c r="AH82" s="24"/>
    </row>
    <row r="83" spans="2:34" ht="12.95" customHeight="1">
      <c r="B83" s="169"/>
      <c r="C83" s="170"/>
      <c r="D83" s="23"/>
      <c r="E83" s="23"/>
      <c r="F83" s="23"/>
      <c r="G83" s="23"/>
      <c r="H83" s="36"/>
      <c r="I83" s="37"/>
      <c r="J83" s="23"/>
      <c r="K83" s="55"/>
      <c r="L83" s="37"/>
      <c r="M83" s="37"/>
      <c r="N83" s="23"/>
      <c r="O83" s="36"/>
      <c r="P83" s="55"/>
      <c r="Q83" s="23"/>
      <c r="R83" s="36"/>
      <c r="S83" s="55"/>
      <c r="T83" s="37"/>
      <c r="U83" s="23"/>
      <c r="V83" s="55"/>
      <c r="W83" s="23"/>
      <c r="X83" s="36"/>
      <c r="Y83" s="55"/>
      <c r="Z83" s="23"/>
      <c r="AA83" s="55"/>
      <c r="AB83" s="37"/>
      <c r="AC83" s="23"/>
      <c r="AD83" s="23"/>
      <c r="AE83" s="23"/>
      <c r="AF83" s="23"/>
      <c r="AG83" s="37"/>
      <c r="AH83" s="24"/>
    </row>
    <row r="84" spans="2:34" ht="12.95" customHeight="1" thickBot="1">
      <c r="B84" s="185"/>
      <c r="C84" s="186"/>
      <c r="D84" s="56"/>
      <c r="E84" s="56"/>
      <c r="F84" s="56"/>
      <c r="G84" s="56"/>
      <c r="H84" s="57"/>
      <c r="I84" s="58"/>
      <c r="J84" s="56"/>
      <c r="K84" s="59"/>
      <c r="L84" s="58"/>
      <c r="M84" s="58"/>
      <c r="N84" s="56"/>
      <c r="O84" s="57"/>
      <c r="P84" s="59"/>
      <c r="Q84" s="56"/>
      <c r="R84" s="57"/>
      <c r="S84" s="59"/>
      <c r="T84" s="58"/>
      <c r="U84" s="56"/>
      <c r="V84" s="59"/>
      <c r="W84" s="56"/>
      <c r="X84" s="57"/>
      <c r="Y84" s="59"/>
      <c r="Z84" s="56"/>
      <c r="AA84" s="59"/>
      <c r="AB84" s="58"/>
      <c r="AC84" s="56"/>
      <c r="AD84" s="56"/>
      <c r="AE84" s="56"/>
      <c r="AF84" s="56"/>
      <c r="AG84" s="58"/>
      <c r="AH84" s="60"/>
    </row>
    <row r="85" spans="2:34" ht="12.95" customHeight="1" thickTop="1"/>
    <row r="92" spans="2:34" ht="12.95" customHeight="1">
      <c r="B92" s="62"/>
    </row>
  </sheetData>
  <mergeCells count="155">
    <mergeCell ref="AV11:AV12"/>
    <mergeCell ref="AW11:AW12"/>
    <mergeCell ref="AZ11:AZ13"/>
    <mergeCell ref="BA11:BA13"/>
    <mergeCell ref="BB11:BB13"/>
    <mergeCell ref="BC11:BC13"/>
    <mergeCell ref="B9:C9"/>
    <mergeCell ref="B10:C11"/>
    <mergeCell ref="AR11:AR12"/>
    <mergeCell ref="AS11:AS12"/>
    <mergeCell ref="AT11:AT12"/>
    <mergeCell ref="AU11:AU12"/>
    <mergeCell ref="B12:B28"/>
    <mergeCell ref="C13:C14"/>
    <mergeCell ref="AO13:AQ14"/>
    <mergeCell ref="C15:C22"/>
    <mergeCell ref="AO15:AP22"/>
    <mergeCell ref="AQ15:AQ16"/>
    <mergeCell ref="BB15:BB16"/>
    <mergeCell ref="BC15:BC16"/>
    <mergeCell ref="AQ17:AQ18"/>
    <mergeCell ref="AZ17:AZ18"/>
    <mergeCell ref="AZ15:AZ16"/>
    <mergeCell ref="BA15:BA16"/>
    <mergeCell ref="BA17:BA18"/>
    <mergeCell ref="BB17:BB18"/>
    <mergeCell ref="BC17:BC18"/>
    <mergeCell ref="BB19:BB20"/>
    <mergeCell ref="BC19:BC20"/>
    <mergeCell ref="AQ21:AQ22"/>
    <mergeCell ref="AZ21:AZ22"/>
    <mergeCell ref="BA21:BA22"/>
    <mergeCell ref="BB21:BB22"/>
    <mergeCell ref="BC21:BC22"/>
    <mergeCell ref="AQ19:AQ20"/>
    <mergeCell ref="AZ19:AZ20"/>
    <mergeCell ref="BA19:BA20"/>
    <mergeCell ref="C23:C28"/>
    <mergeCell ref="AO23:AP30"/>
    <mergeCell ref="AQ23:AQ24"/>
    <mergeCell ref="BB23:BB24"/>
    <mergeCell ref="BC23:BC24"/>
    <mergeCell ref="AQ25:AQ26"/>
    <mergeCell ref="AZ25:AZ26"/>
    <mergeCell ref="AZ23:AZ24"/>
    <mergeCell ref="BA23:BA24"/>
    <mergeCell ref="BA25:BA26"/>
    <mergeCell ref="BB25:BB26"/>
    <mergeCell ref="BC25:BC26"/>
    <mergeCell ref="AQ27:AQ28"/>
    <mergeCell ref="AZ27:AZ28"/>
    <mergeCell ref="BA27:BA28"/>
    <mergeCell ref="BB27:BB28"/>
    <mergeCell ref="BC27:BC28"/>
    <mergeCell ref="B29:B45"/>
    <mergeCell ref="AQ29:AQ30"/>
    <mergeCell ref="C30:C31"/>
    <mergeCell ref="AZ31:AZ32"/>
    <mergeCell ref="BA31:BA32"/>
    <mergeCell ref="BB31:BB32"/>
    <mergeCell ref="BC31:BC32"/>
    <mergeCell ref="C32:C39"/>
    <mergeCell ref="AO32:AQ33"/>
    <mergeCell ref="AS32:AS33"/>
    <mergeCell ref="AZ33:AZ34"/>
    <mergeCell ref="BA33:BA34"/>
    <mergeCell ref="AZ29:AZ30"/>
    <mergeCell ref="BA29:BA30"/>
    <mergeCell ref="BB29:BB30"/>
    <mergeCell ref="BC29:BC30"/>
    <mergeCell ref="AZ37:AZ38"/>
    <mergeCell ref="BA37:BA38"/>
    <mergeCell ref="BB37:BB38"/>
    <mergeCell ref="BC37:BC38"/>
    <mergeCell ref="AZ39:AZ40"/>
    <mergeCell ref="BA39:BA40"/>
    <mergeCell ref="BB39:BB40"/>
    <mergeCell ref="BC39:BC40"/>
    <mergeCell ref="BB33:BB34"/>
    <mergeCell ref="BC33:BC34"/>
    <mergeCell ref="AZ35:AZ36"/>
    <mergeCell ref="BA35:BA36"/>
    <mergeCell ref="BB35:BB36"/>
    <mergeCell ref="BC35:BC36"/>
    <mergeCell ref="BA45:BA46"/>
    <mergeCell ref="BB45:BB46"/>
    <mergeCell ref="BC45:BC46"/>
    <mergeCell ref="B46:B62"/>
    <mergeCell ref="C47:C48"/>
    <mergeCell ref="AZ47:AZ48"/>
    <mergeCell ref="BA47:BA48"/>
    <mergeCell ref="BB47:BB48"/>
    <mergeCell ref="BC47:BC48"/>
    <mergeCell ref="C49:C56"/>
    <mergeCell ref="C40:C45"/>
    <mergeCell ref="AZ41:AZ42"/>
    <mergeCell ref="BA41:BA42"/>
    <mergeCell ref="BB41:BB42"/>
    <mergeCell ref="BC41:BC42"/>
    <mergeCell ref="AZ43:AZ44"/>
    <mergeCell ref="BA43:BA44"/>
    <mergeCell ref="BB43:BB44"/>
    <mergeCell ref="BC43:BC44"/>
    <mergeCell ref="AZ45:AZ46"/>
    <mergeCell ref="AZ53:AZ54"/>
    <mergeCell ref="BA53:BA54"/>
    <mergeCell ref="BB53:BB54"/>
    <mergeCell ref="BC53:BC54"/>
    <mergeCell ref="AZ55:AZ56"/>
    <mergeCell ref="BA55:BA56"/>
    <mergeCell ref="BB55:BB56"/>
    <mergeCell ref="BC55:BC56"/>
    <mergeCell ref="AZ49:AZ50"/>
    <mergeCell ref="BA49:BA50"/>
    <mergeCell ref="BB49:BB50"/>
    <mergeCell ref="BC49:BC50"/>
    <mergeCell ref="AZ51:AZ52"/>
    <mergeCell ref="BA51:BA52"/>
    <mergeCell ref="BB51:BB52"/>
    <mergeCell ref="BC51:BC52"/>
    <mergeCell ref="C57:C62"/>
    <mergeCell ref="AZ57:AZ58"/>
    <mergeCell ref="BA57:BA58"/>
    <mergeCell ref="BB57:BB58"/>
    <mergeCell ref="BC57:BC58"/>
    <mergeCell ref="AZ59:AZ60"/>
    <mergeCell ref="BA59:BA60"/>
    <mergeCell ref="BB59:BB60"/>
    <mergeCell ref="BC59:BC60"/>
    <mergeCell ref="AZ61:AZ62"/>
    <mergeCell ref="BA61:BA62"/>
    <mergeCell ref="BB61:BB62"/>
    <mergeCell ref="BC61:BC62"/>
    <mergeCell ref="AZ63:AZ64"/>
    <mergeCell ref="BA63:BA64"/>
    <mergeCell ref="BB63:BB64"/>
    <mergeCell ref="BC63:BC64"/>
    <mergeCell ref="AZ65:AZ66"/>
    <mergeCell ref="BA65:BA66"/>
    <mergeCell ref="B76:C84"/>
    <mergeCell ref="AZ69:AZ70"/>
    <mergeCell ref="BA69:BA70"/>
    <mergeCell ref="BB69:BB70"/>
    <mergeCell ref="BC69:BC70"/>
    <mergeCell ref="AZ71:AZ72"/>
    <mergeCell ref="BA71:BA72"/>
    <mergeCell ref="BB71:BB72"/>
    <mergeCell ref="BC71:BC72"/>
    <mergeCell ref="B63:C75"/>
    <mergeCell ref="BB65:BB66"/>
    <mergeCell ref="BC65:BC66"/>
    <mergeCell ref="AZ67:AZ68"/>
    <mergeCell ref="BA67:BA68"/>
    <mergeCell ref="BB67:BB68"/>
    <mergeCell ref="BC67:BC68"/>
  </mergeCells>
  <conditionalFormatting sqref="D46:AH62">
    <cfRule type="expression" dxfId="255" priority="15">
      <formula>D$46=6</formula>
    </cfRule>
    <cfRule type="expression" dxfId="254" priority="16">
      <formula>D$46=5</formula>
    </cfRule>
    <cfRule type="expression" dxfId="253" priority="17">
      <formula>D$46=4</formula>
    </cfRule>
    <cfRule type="expression" dxfId="252" priority="18">
      <formula>D$46=3</formula>
    </cfRule>
    <cfRule type="expression" dxfId="251" priority="19">
      <formula>D$46=2</formula>
    </cfRule>
    <cfRule type="expression" dxfId="250" priority="20">
      <formula>D$46=1</formula>
    </cfRule>
  </conditionalFormatting>
  <conditionalFormatting sqref="D29:AH45">
    <cfRule type="expression" dxfId="249" priority="21">
      <formula>D$29=6</formula>
    </cfRule>
    <cfRule type="expression" dxfId="248" priority="22">
      <formula>D$29=5</formula>
    </cfRule>
    <cfRule type="expression" dxfId="247" priority="23">
      <formula>D$29=4</formula>
    </cfRule>
    <cfRule type="expression" dxfId="246" priority="24">
      <formula>D$29=3</formula>
    </cfRule>
    <cfRule type="expression" dxfId="245" priority="25">
      <formula>D$29=2</formula>
    </cfRule>
    <cfRule type="expression" dxfId="244" priority="26">
      <formula>D$29=1</formula>
    </cfRule>
  </conditionalFormatting>
  <conditionalFormatting sqref="D12:AH28">
    <cfRule type="expression" dxfId="243" priority="27">
      <formula>D$12=6</formula>
    </cfRule>
    <cfRule type="expression" dxfId="242" priority="28">
      <formula>D$12=5</formula>
    </cfRule>
    <cfRule type="expression" dxfId="241" priority="29">
      <formula>D$12=4</formula>
    </cfRule>
    <cfRule type="expression" dxfId="240" priority="30">
      <formula>D$12=3</formula>
    </cfRule>
    <cfRule type="expression" dxfId="239" priority="31">
      <formula>D$12=2</formula>
    </cfRule>
    <cfRule type="expression" dxfId="238" priority="32">
      <formula>D$12=1</formula>
    </cfRule>
  </conditionalFormatting>
  <conditionalFormatting sqref="D10:AH84">
    <cfRule type="expression" dxfId="237" priority="4">
      <formula>D$7="CL"</formula>
    </cfRule>
  </conditionalFormatting>
  <conditionalFormatting sqref="D9:AH9">
    <cfRule type="expression" dxfId="236" priority="3">
      <formula>IF($B$9="","",COUNTIF(Férié,D9:AH9)&gt;0)</formula>
    </cfRule>
  </conditionalFormatting>
  <conditionalFormatting sqref="D12:AH84">
    <cfRule type="expression" dxfId="235" priority="5">
      <formula>NOT(ISERROR(MATCH(D12,$AW$13:$AW$30,0)))</formula>
    </cfRule>
    <cfRule type="expression" dxfId="234" priority="6">
      <formula>NOT(ISERROR(MATCH(D12,$AV$13:$AV$30,0)))</formula>
    </cfRule>
    <cfRule type="expression" dxfId="233" priority="7">
      <formula>NOT(ISERROR(MATCH(D12,$AU$13:$AU$30,0)))</formula>
    </cfRule>
    <cfRule type="expression" dxfId="232" priority="8">
      <formula>NOT(ISERROR(MATCH(D12,$AT$13:$AT$30,0)))</formula>
    </cfRule>
    <cfRule type="expression" dxfId="231" priority="9">
      <formula>NOT(ISERROR(MATCH(D12,$AS$13:$AS$30,0)))</formula>
    </cfRule>
    <cfRule type="expression" dxfId="230" priority="10">
      <formula>NOT(ISERROR(MATCH(D12,$AR$13:$AR$30,0)))</formula>
    </cfRule>
    <cfRule type="expression" dxfId="229" priority="11">
      <formula>NOT(ISERROR(MATCH(D12,$BC$15:$BC$72,0)))</formula>
    </cfRule>
    <cfRule type="expression" dxfId="228" priority="12">
      <formula>NOT(ISERROR(MATCH(D12,$AZ$15:$AZ$72,0)))</formula>
    </cfRule>
    <cfRule type="expression" dxfId="227" priority="13">
      <formula>NOT(ISERROR(MATCH(D12,$BB$15:$BB$72,0)))</formula>
    </cfRule>
    <cfRule type="expression" dxfId="226" priority="14">
      <formula>NOT(ISERROR(MATCH(D12,$BA$15:$BA$72,0)))</formula>
    </cfRule>
  </conditionalFormatting>
  <conditionalFormatting sqref="D8:AH8">
    <cfRule type="expression" dxfId="225" priority="1">
      <formula>OR(COUNTIF(D12:D84,$AZ$15:$BC$72)&gt;1)</formula>
    </cfRule>
    <cfRule type="expression" dxfId="224" priority="2">
      <formula>OR(COUNTIF(D12:D84,$AR$13:$AW$30)&gt;1)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A1:BC92"/>
  <sheetViews>
    <sheetView zoomScale="70" zoomScaleNormal="70" workbookViewId="0">
      <pane xSplit="3" ySplit="9" topLeftCell="D10" activePane="bottomRight" state="frozen"/>
      <selection activeCell="B10" sqref="B10:B11"/>
      <selection pane="topRight" activeCell="B10" sqref="B10:B11"/>
      <selection pane="bottomLeft" activeCell="B10" sqref="B10:B11"/>
      <selection pane="bottomRight" activeCell="D10" sqref="D10:AG10"/>
    </sheetView>
  </sheetViews>
  <sheetFormatPr baseColWidth="10" defaultColWidth="7" defaultRowHeight="12.95" customHeight="1"/>
  <cols>
    <col min="2" max="2" width="9.5703125" bestFit="1" customWidth="1"/>
    <col min="3" max="3" width="8.7109375" customWidth="1"/>
    <col min="4" max="4" width="7" customWidth="1"/>
    <col min="33" max="33" width="7" style="1"/>
    <col min="34" max="34" width="7" style="106"/>
    <col min="38" max="38" width="0" hidden="1" customWidth="1"/>
    <col min="52" max="52" width="7" style="130"/>
    <col min="53" max="54" width="7" style="1"/>
    <col min="55" max="55" width="7" style="95"/>
  </cols>
  <sheetData>
    <row r="1" spans="1:55" ht="12.95" customHeight="1">
      <c r="A1" s="105">
        <f ca="1">COUNTIF(INDIRECT(ADDRESS(13,IF(ISNA(MATCH(Recherche!$B$7,($9:$9))),1,MATCH(Recherche!$B$7,($9:$9))))):INDIRECT(ADDRESS(84,IF(ISNA(MATCH(Recherche!$B$8,($9:$9))),1,MATCH(Recherche!$B$8,($9:$9))))),Recherche!$B$9)</f>
        <v>0</v>
      </c>
    </row>
    <row r="2" spans="1:55" ht="12.95" customHeight="1">
      <c r="B2" s="2"/>
      <c r="C2" s="2"/>
      <c r="D2" s="3" t="s">
        <v>1</v>
      </c>
      <c r="E2" s="2"/>
      <c r="F2" s="2"/>
      <c r="G2" s="2"/>
      <c r="H2" s="81">
        <v>1</v>
      </c>
      <c r="I2" s="2"/>
      <c r="J2" s="82">
        <v>2</v>
      </c>
      <c r="K2" s="2"/>
      <c r="L2" s="123">
        <v>3</v>
      </c>
      <c r="M2" s="2"/>
      <c r="N2" s="124">
        <v>4</v>
      </c>
      <c r="O2" s="2"/>
      <c r="P2" s="125">
        <v>5</v>
      </c>
      <c r="Q2" s="2"/>
      <c r="R2" s="127" t="s">
        <v>2</v>
      </c>
      <c r="S2" s="2"/>
      <c r="T2" s="133" t="s">
        <v>43</v>
      </c>
      <c r="U2" s="134" t="s">
        <v>44</v>
      </c>
      <c r="V2" s="135"/>
      <c r="W2" s="136"/>
      <c r="X2" s="2"/>
      <c r="Y2" s="2"/>
      <c r="Z2" s="2"/>
      <c r="AA2" s="2"/>
      <c r="AB2" s="2"/>
      <c r="AC2" s="2"/>
      <c r="AD2" s="2"/>
      <c r="AE2" s="2"/>
      <c r="AF2" s="2"/>
      <c r="AG2" s="6"/>
    </row>
    <row r="3" spans="1:55" ht="12.95" customHeight="1">
      <c r="B3" s="2"/>
      <c r="C3" s="2"/>
      <c r="D3" s="4" t="s">
        <v>3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6"/>
    </row>
    <row r="4" spans="1:55" ht="12.95" customHeight="1">
      <c r="B4" s="2"/>
      <c r="C4" s="2"/>
      <c r="D4" s="5" t="s">
        <v>4</v>
      </c>
      <c r="E4" s="2"/>
      <c r="F4" s="2"/>
      <c r="G4" s="2"/>
      <c r="H4" s="108" t="s">
        <v>5</v>
      </c>
      <c r="I4" s="2"/>
      <c r="J4" s="80" t="s">
        <v>6</v>
      </c>
      <c r="K4" s="2"/>
      <c r="L4" s="2"/>
      <c r="M4" s="2"/>
      <c r="N4" s="2"/>
      <c r="O4" s="2"/>
      <c r="P4" s="132">
        <v>6</v>
      </c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6"/>
    </row>
    <row r="5" spans="1:55" ht="12.95" customHeight="1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6"/>
    </row>
    <row r="6" spans="1:55" ht="12.95" customHeight="1" thickBot="1">
      <c r="B6" s="2"/>
      <c r="C6" s="2"/>
      <c r="D6" s="92" t="str">
        <f>IF(AND(D8="lun",E8="mar",D12=5,E12=5),"ê","")</f>
        <v/>
      </c>
      <c r="E6" s="92" t="str">
        <f t="shared" ref="E6:AE6" si="0">IF(AND(E8="lun",F8="mar",E12=5,F12=5),"ê","")</f>
        <v/>
      </c>
      <c r="F6" s="92" t="str">
        <f t="shared" si="0"/>
        <v/>
      </c>
      <c r="G6" s="92" t="str">
        <f t="shared" si="0"/>
        <v/>
      </c>
      <c r="H6" s="92" t="str">
        <f t="shared" si="0"/>
        <v/>
      </c>
      <c r="I6" s="92" t="str">
        <f t="shared" si="0"/>
        <v/>
      </c>
      <c r="J6" s="92" t="str">
        <f t="shared" si="0"/>
        <v/>
      </c>
      <c r="K6" s="92" t="str">
        <f t="shared" si="0"/>
        <v/>
      </c>
      <c r="L6" s="92" t="str">
        <f t="shared" si="0"/>
        <v/>
      </c>
      <c r="M6" s="92" t="str">
        <f t="shared" si="0"/>
        <v/>
      </c>
      <c r="N6" s="92" t="str">
        <f t="shared" si="0"/>
        <v/>
      </c>
      <c r="O6" s="92" t="str">
        <f t="shared" si="0"/>
        <v/>
      </c>
      <c r="P6" s="92" t="str">
        <f t="shared" si="0"/>
        <v/>
      </c>
      <c r="Q6" s="92" t="str">
        <f t="shared" si="0"/>
        <v/>
      </c>
      <c r="R6" s="92" t="str">
        <f t="shared" si="0"/>
        <v/>
      </c>
      <c r="S6" s="92" t="str">
        <f t="shared" si="0"/>
        <v/>
      </c>
      <c r="T6" s="92" t="str">
        <f t="shared" si="0"/>
        <v/>
      </c>
      <c r="U6" s="92" t="str">
        <f t="shared" si="0"/>
        <v/>
      </c>
      <c r="V6" s="92" t="str">
        <f t="shared" si="0"/>
        <v/>
      </c>
      <c r="W6" s="92" t="str">
        <f t="shared" si="0"/>
        <v/>
      </c>
      <c r="X6" s="92" t="str">
        <f t="shared" si="0"/>
        <v/>
      </c>
      <c r="Y6" s="92" t="str">
        <f t="shared" si="0"/>
        <v/>
      </c>
      <c r="Z6" s="92" t="str">
        <f t="shared" si="0"/>
        <v/>
      </c>
      <c r="AA6" s="92" t="str">
        <f t="shared" si="0"/>
        <v/>
      </c>
      <c r="AB6" s="92" t="str">
        <f t="shared" si="0"/>
        <v/>
      </c>
      <c r="AC6" s="92" t="str">
        <f t="shared" si="0"/>
        <v/>
      </c>
      <c r="AD6" s="92" t="str">
        <f t="shared" si="0"/>
        <v/>
      </c>
      <c r="AE6" s="92" t="str">
        <f t="shared" si="0"/>
        <v/>
      </c>
      <c r="AF6" s="92" t="str">
        <f t="shared" ref="AF6" si="1">IF(AND(AF8="lun",AG8="mar",AF12=5,AG12=5),"ê","")</f>
        <v/>
      </c>
      <c r="AG6" s="100" t="str">
        <f>IF(AND(AG8="lun",JUILLET!D8="mar",AG12=5,JUILLET!D12=5),"ê","")</f>
        <v/>
      </c>
    </row>
    <row r="7" spans="1:55" s="1" customFormat="1" ht="12.95" customHeight="1" thickBot="1">
      <c r="B7" s="6"/>
      <c r="C7" s="6"/>
      <c r="D7" s="85"/>
      <c r="E7" s="84"/>
      <c r="F7" s="83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4"/>
      <c r="AF7" s="84"/>
      <c r="AG7" s="86"/>
      <c r="AH7" s="106"/>
      <c r="AZ7" s="130"/>
      <c r="BC7" s="95"/>
    </row>
    <row r="8" spans="1:55" ht="15" customHeight="1" thickTop="1" thickBot="1">
      <c r="B8" s="6"/>
      <c r="C8" s="7"/>
      <c r="D8" s="73" t="str">
        <f>IF(D9="","",TEXT(D9,"jjj"))</f>
        <v>sam</v>
      </c>
      <c r="E8" s="74" t="str">
        <f t="shared" ref="E8:AH8" si="2">IF(E9="","",TEXT(E9,"jjj"))</f>
        <v>dim</v>
      </c>
      <c r="F8" s="74" t="str">
        <f t="shared" si="2"/>
        <v>lun</v>
      </c>
      <c r="G8" s="74" t="str">
        <f t="shared" si="2"/>
        <v>mar</v>
      </c>
      <c r="H8" s="74" t="str">
        <f t="shared" si="2"/>
        <v>mer</v>
      </c>
      <c r="I8" s="75" t="str">
        <f t="shared" si="2"/>
        <v>jeu</v>
      </c>
      <c r="J8" s="74" t="str">
        <f t="shared" si="2"/>
        <v>ven</v>
      </c>
      <c r="K8" s="76" t="str">
        <f t="shared" si="2"/>
        <v>sam</v>
      </c>
      <c r="L8" s="74" t="str">
        <f t="shared" si="2"/>
        <v>dim</v>
      </c>
      <c r="M8" s="77" t="str">
        <f t="shared" si="2"/>
        <v>lun</v>
      </c>
      <c r="N8" s="74" t="str">
        <f t="shared" si="2"/>
        <v>mar</v>
      </c>
      <c r="O8" s="77" t="str">
        <f t="shared" si="2"/>
        <v>mer</v>
      </c>
      <c r="P8" s="75" t="str">
        <f t="shared" si="2"/>
        <v>jeu</v>
      </c>
      <c r="Q8" s="74" t="str">
        <f t="shared" si="2"/>
        <v>ven</v>
      </c>
      <c r="R8" s="77" t="str">
        <f t="shared" si="2"/>
        <v>sam</v>
      </c>
      <c r="S8" s="77" t="str">
        <f t="shared" si="2"/>
        <v>dim</v>
      </c>
      <c r="T8" s="77" t="str">
        <f t="shared" si="2"/>
        <v>lun</v>
      </c>
      <c r="U8" s="74" t="str">
        <f t="shared" si="2"/>
        <v>mar</v>
      </c>
      <c r="V8" s="77" t="str">
        <f t="shared" si="2"/>
        <v>mer</v>
      </c>
      <c r="W8" s="75" t="str">
        <f t="shared" si="2"/>
        <v>jeu</v>
      </c>
      <c r="X8" s="74" t="str">
        <f t="shared" si="2"/>
        <v>ven</v>
      </c>
      <c r="Y8" s="76" t="str">
        <f t="shared" si="2"/>
        <v>sam</v>
      </c>
      <c r="Z8" s="74" t="str">
        <f t="shared" si="2"/>
        <v>dim</v>
      </c>
      <c r="AA8" s="77" t="str">
        <f t="shared" si="2"/>
        <v>lun</v>
      </c>
      <c r="AB8" s="74" t="str">
        <f t="shared" si="2"/>
        <v>mar</v>
      </c>
      <c r="AC8" s="77" t="str">
        <f t="shared" si="2"/>
        <v>mer</v>
      </c>
      <c r="AD8" s="75" t="str">
        <f t="shared" si="2"/>
        <v>jeu</v>
      </c>
      <c r="AE8" s="74" t="str">
        <f t="shared" si="2"/>
        <v>ven</v>
      </c>
      <c r="AF8" s="74" t="str">
        <f t="shared" si="2"/>
        <v>sam</v>
      </c>
      <c r="AG8" s="78" t="str">
        <f t="shared" si="2"/>
        <v>dim</v>
      </c>
      <c r="AH8" s="106" t="str">
        <f t="shared" si="2"/>
        <v>lun</v>
      </c>
    </row>
    <row r="9" spans="1:55" ht="12.95" customHeight="1" thickTop="1" thickBot="1">
      <c r="B9" s="148">
        <f>IF(JANVIER!$B$9="","",EDATE(JANVIER!B9,5))</f>
        <v>43617</v>
      </c>
      <c r="C9" s="149"/>
      <c r="D9" s="87">
        <f>IF(B9="","",B9)</f>
        <v>43617</v>
      </c>
      <c r="E9" s="88">
        <f>IF($B$9="","",D9+1)</f>
        <v>43618</v>
      </c>
      <c r="F9" s="88">
        <f t="shared" ref="F9:AH9" si="3">IF($B$9="","",E9+1)</f>
        <v>43619</v>
      </c>
      <c r="G9" s="88">
        <f t="shared" si="3"/>
        <v>43620</v>
      </c>
      <c r="H9" s="88">
        <f t="shared" si="3"/>
        <v>43621</v>
      </c>
      <c r="I9" s="88">
        <f t="shared" si="3"/>
        <v>43622</v>
      </c>
      <c r="J9" s="88">
        <f t="shared" si="3"/>
        <v>43623</v>
      </c>
      <c r="K9" s="88">
        <f t="shared" si="3"/>
        <v>43624</v>
      </c>
      <c r="L9" s="88">
        <f t="shared" si="3"/>
        <v>43625</v>
      </c>
      <c r="M9" s="88">
        <f t="shared" si="3"/>
        <v>43626</v>
      </c>
      <c r="N9" s="89">
        <f t="shared" si="3"/>
        <v>43627</v>
      </c>
      <c r="O9" s="88">
        <f t="shared" si="3"/>
        <v>43628</v>
      </c>
      <c r="P9" s="88">
        <f t="shared" si="3"/>
        <v>43629</v>
      </c>
      <c r="Q9" s="89">
        <f t="shared" si="3"/>
        <v>43630</v>
      </c>
      <c r="R9" s="88">
        <f t="shared" si="3"/>
        <v>43631</v>
      </c>
      <c r="S9" s="88">
        <f t="shared" si="3"/>
        <v>43632</v>
      </c>
      <c r="T9" s="88">
        <f t="shared" si="3"/>
        <v>43633</v>
      </c>
      <c r="U9" s="88">
        <f t="shared" si="3"/>
        <v>43634</v>
      </c>
      <c r="V9" s="88">
        <f t="shared" si="3"/>
        <v>43635</v>
      </c>
      <c r="W9" s="88">
        <f t="shared" si="3"/>
        <v>43636</v>
      </c>
      <c r="X9" s="88">
        <f t="shared" si="3"/>
        <v>43637</v>
      </c>
      <c r="Y9" s="88">
        <f t="shared" si="3"/>
        <v>43638</v>
      </c>
      <c r="Z9" s="88">
        <f t="shared" si="3"/>
        <v>43639</v>
      </c>
      <c r="AA9" s="88">
        <f t="shared" si="3"/>
        <v>43640</v>
      </c>
      <c r="AB9" s="88">
        <f t="shared" si="3"/>
        <v>43641</v>
      </c>
      <c r="AC9" s="88">
        <f t="shared" si="3"/>
        <v>43642</v>
      </c>
      <c r="AD9" s="88">
        <f t="shared" si="3"/>
        <v>43643</v>
      </c>
      <c r="AE9" s="88">
        <f t="shared" si="3"/>
        <v>43644</v>
      </c>
      <c r="AF9" s="89">
        <f t="shared" si="3"/>
        <v>43645</v>
      </c>
      <c r="AG9" s="91">
        <f t="shared" si="3"/>
        <v>43646</v>
      </c>
      <c r="AH9" s="107">
        <f t="shared" si="3"/>
        <v>43647</v>
      </c>
    </row>
    <row r="10" spans="1:55" ht="12.95" customHeight="1" thickTop="1" thickBot="1">
      <c r="B10" s="150" t="s">
        <v>9</v>
      </c>
      <c r="C10" s="151"/>
      <c r="D10" s="13" t="str">
        <f t="shared" ref="D10:AG10" si="4">IF(AND($B$9&gt;0,D8&lt;&gt;"sam",D8&lt;&gt;"dim",$AS$32&gt;0,COUNTIF(Férié,$D$9:$AH$9)&lt;&gt;1,COUNTIF(D$63:D$84,$AS$32)&lt;1),$AS$32,"")</f>
        <v/>
      </c>
      <c r="E10" s="10" t="str">
        <f t="shared" si="4"/>
        <v/>
      </c>
      <c r="F10" s="10" t="str">
        <f t="shared" si="4"/>
        <v/>
      </c>
      <c r="G10" s="10" t="str">
        <f t="shared" si="4"/>
        <v/>
      </c>
      <c r="H10" s="10" t="str">
        <f t="shared" si="4"/>
        <v/>
      </c>
      <c r="I10" s="10" t="str">
        <f t="shared" si="4"/>
        <v/>
      </c>
      <c r="J10" s="10" t="str">
        <f t="shared" si="4"/>
        <v/>
      </c>
      <c r="K10" s="10" t="str">
        <f t="shared" si="4"/>
        <v/>
      </c>
      <c r="L10" s="10" t="str">
        <f t="shared" si="4"/>
        <v/>
      </c>
      <c r="M10" s="10" t="str">
        <f t="shared" si="4"/>
        <v/>
      </c>
      <c r="N10" s="10" t="str">
        <f t="shared" si="4"/>
        <v/>
      </c>
      <c r="O10" s="10" t="str">
        <f t="shared" si="4"/>
        <v/>
      </c>
      <c r="P10" s="10" t="str">
        <f t="shared" si="4"/>
        <v/>
      </c>
      <c r="Q10" s="10" t="str">
        <f t="shared" si="4"/>
        <v/>
      </c>
      <c r="R10" s="10" t="str">
        <f t="shared" si="4"/>
        <v/>
      </c>
      <c r="S10" s="10" t="str">
        <f t="shared" si="4"/>
        <v/>
      </c>
      <c r="T10" s="10" t="str">
        <f t="shared" si="4"/>
        <v/>
      </c>
      <c r="U10" s="10" t="str">
        <f t="shared" si="4"/>
        <v/>
      </c>
      <c r="V10" s="10" t="str">
        <f t="shared" si="4"/>
        <v/>
      </c>
      <c r="W10" s="10" t="str">
        <f t="shared" si="4"/>
        <v/>
      </c>
      <c r="X10" s="10" t="str">
        <f t="shared" si="4"/>
        <v/>
      </c>
      <c r="Y10" s="10" t="str">
        <f t="shared" si="4"/>
        <v/>
      </c>
      <c r="Z10" s="10" t="str">
        <f t="shared" si="4"/>
        <v/>
      </c>
      <c r="AA10" s="10" t="str">
        <f t="shared" si="4"/>
        <v/>
      </c>
      <c r="AB10" s="10" t="str">
        <f t="shared" si="4"/>
        <v/>
      </c>
      <c r="AC10" s="10" t="str">
        <f t="shared" si="4"/>
        <v/>
      </c>
      <c r="AD10" s="10" t="str">
        <f t="shared" si="4"/>
        <v/>
      </c>
      <c r="AE10" s="10" t="str">
        <f t="shared" si="4"/>
        <v/>
      </c>
      <c r="AF10" s="10" t="str">
        <f t="shared" si="4"/>
        <v/>
      </c>
      <c r="AG10" s="11" t="str">
        <f t="shared" si="4"/>
        <v/>
      </c>
    </row>
    <row r="11" spans="1:55" ht="12.95" customHeight="1" thickBot="1">
      <c r="B11" s="152"/>
      <c r="C11" s="153"/>
      <c r="D11" s="15"/>
      <c r="E11" s="15"/>
      <c r="F11" s="15"/>
      <c r="G11" s="15"/>
      <c r="H11" s="8"/>
      <c r="I11" s="15"/>
      <c r="J11" s="15"/>
      <c r="K11" s="15"/>
      <c r="L11" s="15"/>
      <c r="M11" s="15"/>
      <c r="N11" s="15"/>
      <c r="O11" s="8"/>
      <c r="P11" s="15"/>
      <c r="Q11" s="15"/>
      <c r="R11" s="8"/>
      <c r="S11" s="8"/>
      <c r="T11" s="12"/>
      <c r="U11" s="15"/>
      <c r="V11" s="15"/>
      <c r="W11" s="15"/>
      <c r="X11" s="15"/>
      <c r="Y11" s="15"/>
      <c r="Z11" s="15"/>
      <c r="AA11" s="15"/>
      <c r="AB11" s="15"/>
      <c r="AC11" s="14"/>
      <c r="AD11" s="15"/>
      <c r="AE11" s="14"/>
      <c r="AF11" s="15"/>
      <c r="AG11" s="9"/>
      <c r="AO11" s="1"/>
      <c r="AP11" s="1"/>
      <c r="AQ11" s="1"/>
      <c r="AR11" s="197">
        <v>1</v>
      </c>
      <c r="AS11" s="181">
        <v>2</v>
      </c>
      <c r="AT11" s="187">
        <v>3</v>
      </c>
      <c r="AU11" s="189">
        <v>4</v>
      </c>
      <c r="AV11" s="191">
        <v>5</v>
      </c>
      <c r="AW11" s="193">
        <v>6</v>
      </c>
      <c r="AZ11" s="217" t="s">
        <v>1</v>
      </c>
      <c r="BA11" s="206" t="s">
        <v>2</v>
      </c>
      <c r="BB11" s="206" t="s">
        <v>14</v>
      </c>
      <c r="BC11" s="209" t="s">
        <v>15</v>
      </c>
    </row>
    <row r="12" spans="1:55" ht="12.95" customHeight="1" thickTop="1" thickBot="1">
      <c r="B12" s="150" t="s">
        <v>8</v>
      </c>
      <c r="C12" s="79" t="s">
        <v>12</v>
      </c>
      <c r="D12" s="17">
        <f>IF(AND(MAI!AG12=5,MAI!AH12=5),1,IF(AND(MAI!AG12=1,MAI!AH12=1),2,IF(AND(MAI!AG12=2,MAI!AH12=2),3,IF(AND(MAI!AG12=3,MAI!AH12=3),4,IF(AND(MAI!AG12=4,MAI!AH12=4),5,IF(AND(MAI!AG12=5,MAI!AH12=1),1,IF(AND(MAI!AG12=1,MAI!AH12=2),2,IF(AND(MAI!AG12=2,MAI!AH12=3),3,IF(AND(MAI!AG12=3,MAI!AH12=4),4,IF(AND(MAI!AG12=4,MAI!AH12=5),5,""))))))))))</f>
        <v>1</v>
      </c>
      <c r="E12" s="17">
        <f>IF(AND(MAI!AH12=5,D12=5),1,IF(AND(MAI!AH12=1,D12=1),2,IF(AND(MAI!AH12=2,D12=2),3,IF(AND(MAI!AH12=3,D12=3),4,IF(AND(MAI!AH12=4,D12=4),5,IF(AND(MAI!AH12=5,D12=1),1,IF(AND(MAI!AH12=1,D12=2),2,IF(AND(MAI!AH12=2,D12=3),3,IF(AND(MAI!AH12=3,D12=4),4,IF(AND(MAI!AH12=4,D12=5),5,""))))))))))</f>
        <v>1</v>
      </c>
      <c r="F12" s="17">
        <f>IF(AND(D12=5,E12=5),1,IF(AND(D12=1,E12=1),2,IF(AND(D12=2,E12=2),3,IF(AND(D12=3,E12=3),4,IF(AND(D12=4,E12=4),5,IF(AND(D12=5,E12=1),1,IF(AND(D12=1,E12=2),2,IF(AND(D12=2,E12=3),3,IF(AND(D12=3,E12=4),4,IF(AND(D12=4,E12=5),5,""))))))))))</f>
        <v>2</v>
      </c>
      <c r="G12" s="17">
        <f t="shared" ref="G12:AG12" si="5">IF(AND(E12=5,F12=5),1,IF(AND(E12=1,F12=1),2,IF(AND(E12=2,F12=2),3,IF(AND(E12=3,F12=3),4,IF(AND(E12=4,F12=4),5,IF(AND(E12=5,F12=1),1,IF(AND(E12=1,F12=2),2,IF(AND(E12=2,F12=3),3,IF(AND(E12=3,F12=4),4,IF(AND(E12=4,F12=5),5,""))))))))))</f>
        <v>2</v>
      </c>
      <c r="H12" s="16">
        <f t="shared" si="5"/>
        <v>3</v>
      </c>
      <c r="I12" s="17">
        <f t="shared" si="5"/>
        <v>3</v>
      </c>
      <c r="J12" s="17">
        <f t="shared" si="5"/>
        <v>4</v>
      </c>
      <c r="K12" s="18">
        <f t="shared" si="5"/>
        <v>4</v>
      </c>
      <c r="L12" s="17">
        <f t="shared" si="5"/>
        <v>5</v>
      </c>
      <c r="M12" s="19">
        <f t="shared" si="5"/>
        <v>5</v>
      </c>
      <c r="N12" s="17">
        <f t="shared" si="5"/>
        <v>1</v>
      </c>
      <c r="O12" s="16">
        <f t="shared" si="5"/>
        <v>1</v>
      </c>
      <c r="P12" s="17">
        <f t="shared" si="5"/>
        <v>2</v>
      </c>
      <c r="Q12" s="16">
        <f t="shared" si="5"/>
        <v>2</v>
      </c>
      <c r="R12" s="20">
        <f t="shared" si="5"/>
        <v>3</v>
      </c>
      <c r="S12" s="16">
        <f t="shared" si="5"/>
        <v>3</v>
      </c>
      <c r="T12" s="18">
        <f t="shared" si="5"/>
        <v>4</v>
      </c>
      <c r="U12" s="18">
        <f t="shared" si="5"/>
        <v>4</v>
      </c>
      <c r="V12" s="17">
        <f t="shared" si="5"/>
        <v>5</v>
      </c>
      <c r="W12" s="19">
        <f t="shared" si="5"/>
        <v>5</v>
      </c>
      <c r="X12" s="17">
        <f t="shared" si="5"/>
        <v>1</v>
      </c>
      <c r="Y12" s="16">
        <f t="shared" si="5"/>
        <v>1</v>
      </c>
      <c r="Z12" s="18">
        <f t="shared" si="5"/>
        <v>2</v>
      </c>
      <c r="AA12" s="18">
        <f t="shared" si="5"/>
        <v>2</v>
      </c>
      <c r="AB12" s="18">
        <f t="shared" si="5"/>
        <v>3</v>
      </c>
      <c r="AC12" s="21">
        <f t="shared" si="5"/>
        <v>3</v>
      </c>
      <c r="AD12" s="17">
        <f t="shared" si="5"/>
        <v>4</v>
      </c>
      <c r="AE12" s="21">
        <f t="shared" si="5"/>
        <v>4</v>
      </c>
      <c r="AF12" s="18">
        <f t="shared" si="5"/>
        <v>5</v>
      </c>
      <c r="AG12" s="22">
        <f t="shared" si="5"/>
        <v>5</v>
      </c>
      <c r="AO12" s="1"/>
      <c r="AP12" s="1"/>
      <c r="AQ12" s="1"/>
      <c r="AR12" s="198"/>
      <c r="AS12" s="182"/>
      <c r="AT12" s="188"/>
      <c r="AU12" s="190"/>
      <c r="AV12" s="192"/>
      <c r="AW12" s="194"/>
      <c r="AZ12" s="218"/>
      <c r="BA12" s="207"/>
      <c r="BB12" s="207"/>
      <c r="BC12" s="210"/>
    </row>
    <row r="13" spans="1:55" ht="12.95" customHeight="1" thickBot="1">
      <c r="B13" s="154"/>
      <c r="C13" s="155" t="s">
        <v>10</v>
      </c>
      <c r="D13" s="23" t="str">
        <f t="shared" ref="D13:AG13" si="6">IF(AND(D$12=1,$AR$13&gt;0,COUNTIF(D$63:D$84,$AR$13)&lt;1),$AR$13,IF(AND(D$12=2,$AS$13&gt;0,COUNTIF(D$63:D$84,$AS$13)&lt;1),$AS$13,IF(AND(D$12=3,$AT$13&gt;0,COUNTIF(D$63:D$84,$AT$13)&lt;1),$AT$13,IF(AND(D$12=4,$AU$13&gt;0,COUNTIF(D$63:D$84,$AU$13)&lt;1),$AU$13,IF(AND(D$12=5,$AV$13&gt;0,COUNTIF(D$63:D$84,$AV$13)&lt;1),$AV$13,IF(AND(D$12=6,$AW$13&gt;0,COUNTIF(D$63:D$84,$AW$13)&lt;1),$AW$13,""))))))</f>
        <v/>
      </c>
      <c r="E13" s="23" t="str">
        <f t="shared" si="6"/>
        <v/>
      </c>
      <c r="F13" s="23" t="str">
        <f t="shared" si="6"/>
        <v/>
      </c>
      <c r="G13" s="23" t="str">
        <f t="shared" si="6"/>
        <v/>
      </c>
      <c r="H13" s="23" t="str">
        <f t="shared" si="6"/>
        <v/>
      </c>
      <c r="I13" s="23" t="str">
        <f t="shared" si="6"/>
        <v/>
      </c>
      <c r="J13" s="23" t="str">
        <f t="shared" si="6"/>
        <v/>
      </c>
      <c r="K13" s="23" t="str">
        <f t="shared" si="6"/>
        <v/>
      </c>
      <c r="L13" s="23" t="str">
        <f t="shared" si="6"/>
        <v/>
      </c>
      <c r="M13" s="23" t="str">
        <f t="shared" si="6"/>
        <v/>
      </c>
      <c r="N13" s="23" t="str">
        <f t="shared" si="6"/>
        <v/>
      </c>
      <c r="O13" s="23" t="str">
        <f t="shared" si="6"/>
        <v/>
      </c>
      <c r="P13" s="23" t="str">
        <f t="shared" si="6"/>
        <v/>
      </c>
      <c r="Q13" s="23" t="str">
        <f t="shared" si="6"/>
        <v/>
      </c>
      <c r="R13" s="23" t="str">
        <f t="shared" si="6"/>
        <v/>
      </c>
      <c r="S13" s="23" t="str">
        <f t="shared" si="6"/>
        <v/>
      </c>
      <c r="T13" s="23" t="str">
        <f t="shared" si="6"/>
        <v/>
      </c>
      <c r="U13" s="23" t="str">
        <f t="shared" si="6"/>
        <v/>
      </c>
      <c r="V13" s="23" t="str">
        <f t="shared" si="6"/>
        <v/>
      </c>
      <c r="W13" s="23" t="str">
        <f t="shared" si="6"/>
        <v/>
      </c>
      <c r="X13" s="23" t="str">
        <f t="shared" si="6"/>
        <v/>
      </c>
      <c r="Y13" s="23" t="str">
        <f t="shared" si="6"/>
        <v/>
      </c>
      <c r="Z13" s="23" t="str">
        <f t="shared" si="6"/>
        <v/>
      </c>
      <c r="AA13" s="23" t="str">
        <f t="shared" si="6"/>
        <v/>
      </c>
      <c r="AB13" s="23" t="str">
        <f t="shared" si="6"/>
        <v/>
      </c>
      <c r="AC13" s="23" t="str">
        <f t="shared" si="6"/>
        <v/>
      </c>
      <c r="AD13" s="23" t="str">
        <f t="shared" si="6"/>
        <v/>
      </c>
      <c r="AE13" s="23" t="str">
        <f t="shared" si="6"/>
        <v/>
      </c>
      <c r="AF13" s="23" t="str">
        <f t="shared" si="6"/>
        <v/>
      </c>
      <c r="AG13" s="24" t="str">
        <f t="shared" si="6"/>
        <v/>
      </c>
      <c r="AI13" s="94" t="str">
        <f>IF($AR$13="","",$AR$13)</f>
        <v/>
      </c>
      <c r="AJ13" s="94" t="str">
        <f>IF($AR$13="","",COUNTIF($D$12:$AH$62,$AI$13))</f>
        <v/>
      </c>
      <c r="AO13" s="175" t="s">
        <v>32</v>
      </c>
      <c r="AP13" s="176"/>
      <c r="AQ13" s="195"/>
      <c r="AR13" s="110"/>
      <c r="AS13" s="116"/>
      <c r="AT13" s="116"/>
      <c r="AU13" s="116"/>
      <c r="AV13" s="116"/>
      <c r="AW13" s="117"/>
      <c r="AZ13" s="219"/>
      <c r="BA13" s="208"/>
      <c r="BB13" s="208"/>
      <c r="BC13" s="211"/>
    </row>
    <row r="14" spans="1:55" ht="12.95" customHeight="1" thickBot="1">
      <c r="B14" s="154"/>
      <c r="C14" s="156"/>
      <c r="D14" s="25" t="str">
        <f t="shared" ref="D14:AG14" si="7">IF(AND(D$12=1,$AR$14&gt;0,COUNTIF(D$63:D$84,$AR$14)&lt;1),$AR$14,IF(AND(D$12=2,$AS$14&gt;0,COUNTIF(D$63:D$84,$AS$14)&lt;1),$AS$14,IF(AND(D$12=3,$AT$14&gt;0,COUNTIF(D$63:D$84,$AT$14)&lt;1),$AT$14,IF(AND(D$12=4,$AU$14&gt;0,COUNTIF(D$63:D$84,$AU$14)&lt;1),$AU$14,IF(AND(D$12=5,$AV$14&gt;0,COUNTIF(D$63:D$84,$AV$14)&lt;1),$AV$14,IF(AND(D$12=6,$AW$14&gt;0,COUNTIF(D$63:D$84,$AW$14)&lt;1),$AW$14,""))))))</f>
        <v/>
      </c>
      <c r="E14" s="25" t="str">
        <f t="shared" si="7"/>
        <v/>
      </c>
      <c r="F14" s="25" t="str">
        <f t="shared" si="7"/>
        <v/>
      </c>
      <c r="G14" s="25" t="str">
        <f t="shared" si="7"/>
        <v/>
      </c>
      <c r="H14" s="25" t="str">
        <f t="shared" si="7"/>
        <v/>
      </c>
      <c r="I14" s="25" t="str">
        <f t="shared" si="7"/>
        <v/>
      </c>
      <c r="J14" s="25" t="str">
        <f t="shared" si="7"/>
        <v/>
      </c>
      <c r="K14" s="25" t="str">
        <f t="shared" si="7"/>
        <v/>
      </c>
      <c r="L14" s="25" t="str">
        <f t="shared" si="7"/>
        <v/>
      </c>
      <c r="M14" s="25" t="str">
        <f t="shared" si="7"/>
        <v/>
      </c>
      <c r="N14" s="25" t="str">
        <f t="shared" si="7"/>
        <v/>
      </c>
      <c r="O14" s="25" t="str">
        <f t="shared" si="7"/>
        <v/>
      </c>
      <c r="P14" s="25" t="str">
        <f t="shared" si="7"/>
        <v/>
      </c>
      <c r="Q14" s="25" t="str">
        <f t="shared" si="7"/>
        <v/>
      </c>
      <c r="R14" s="25" t="str">
        <f t="shared" si="7"/>
        <v/>
      </c>
      <c r="S14" s="25" t="str">
        <f t="shared" si="7"/>
        <v/>
      </c>
      <c r="T14" s="25" t="str">
        <f t="shared" si="7"/>
        <v/>
      </c>
      <c r="U14" s="25" t="str">
        <f t="shared" si="7"/>
        <v/>
      </c>
      <c r="V14" s="25" t="str">
        <f t="shared" si="7"/>
        <v/>
      </c>
      <c r="W14" s="25" t="str">
        <f t="shared" si="7"/>
        <v/>
      </c>
      <c r="X14" s="25" t="str">
        <f t="shared" si="7"/>
        <v/>
      </c>
      <c r="Y14" s="25" t="str">
        <f t="shared" si="7"/>
        <v/>
      </c>
      <c r="Z14" s="25" t="str">
        <f t="shared" si="7"/>
        <v/>
      </c>
      <c r="AA14" s="25" t="str">
        <f t="shared" si="7"/>
        <v/>
      </c>
      <c r="AB14" s="25" t="str">
        <f t="shared" si="7"/>
        <v/>
      </c>
      <c r="AC14" s="25" t="str">
        <f t="shared" si="7"/>
        <v/>
      </c>
      <c r="AD14" s="25" t="str">
        <f t="shared" si="7"/>
        <v/>
      </c>
      <c r="AE14" s="25" t="str">
        <f t="shared" si="7"/>
        <v/>
      </c>
      <c r="AF14" s="25" t="str">
        <f t="shared" si="7"/>
        <v/>
      </c>
      <c r="AG14" s="26" t="str">
        <f t="shared" si="7"/>
        <v/>
      </c>
      <c r="AI14" s="1"/>
      <c r="AJ14" s="1"/>
      <c r="AO14" s="179"/>
      <c r="AP14" s="180"/>
      <c r="AQ14" s="196"/>
      <c r="AR14" s="118"/>
      <c r="AS14" s="112"/>
      <c r="AT14" s="112"/>
      <c r="AU14" s="112"/>
      <c r="AV14" s="112"/>
      <c r="AW14" s="113"/>
      <c r="AZ14" s="131"/>
      <c r="BA14" s="93"/>
      <c r="BB14" s="93"/>
      <c r="BC14" s="96"/>
    </row>
    <row r="15" spans="1:55" ht="12.95" customHeight="1">
      <c r="B15" s="154"/>
      <c r="C15" s="155" t="s">
        <v>42</v>
      </c>
      <c r="D15" s="17" t="str">
        <f t="shared" ref="D15:AG15" si="8">IF(AND(D$12=1,$AR$15&gt;0,COUNTIF(D$63:D$84,$AR$15)&lt;1),$AR$15,IF(AND(D$12=2,$AS$15&gt;0,COUNTIF(D$63:D$84,$AS$15)&lt;1),$AS$15,IF(AND(D$12=3,$AT$15&gt;0,COUNTIF(D$63:D$84,$AT$15)&lt;1),$AT$15,IF(AND(D$12=4,$AU$15&gt;0,COUNTIF(D$63:D$84,$AU$15)&lt;1),$AU$15,IF(AND(D$12=5,$AV$15&gt;0,COUNTIF(D$63:D$84,$AV$15)&lt;1),$AV$15,IF(AND(D$12=6,$AW$15&gt;0,COUNTIF(D$63:D$84,$AW$15)&lt;1),$AW$15,""))))))</f>
        <v/>
      </c>
      <c r="E15" s="17" t="str">
        <f t="shared" si="8"/>
        <v/>
      </c>
      <c r="F15" s="17" t="str">
        <f t="shared" si="8"/>
        <v/>
      </c>
      <c r="G15" s="17" t="str">
        <f t="shared" si="8"/>
        <v/>
      </c>
      <c r="H15" s="16" t="str">
        <f t="shared" si="8"/>
        <v/>
      </c>
      <c r="I15" s="17" t="str">
        <f t="shared" si="8"/>
        <v/>
      </c>
      <c r="J15" s="17" t="str">
        <f t="shared" si="8"/>
        <v/>
      </c>
      <c r="K15" s="27" t="str">
        <f t="shared" si="8"/>
        <v/>
      </c>
      <c r="L15" s="27" t="str">
        <f t="shared" si="8"/>
        <v/>
      </c>
      <c r="M15" s="19" t="str">
        <f t="shared" si="8"/>
        <v/>
      </c>
      <c r="N15" s="17" t="str">
        <f t="shared" si="8"/>
        <v/>
      </c>
      <c r="O15" s="17" t="str">
        <f t="shared" si="8"/>
        <v/>
      </c>
      <c r="P15" s="17" t="str">
        <f t="shared" si="8"/>
        <v/>
      </c>
      <c r="Q15" s="16" t="str">
        <f t="shared" si="8"/>
        <v/>
      </c>
      <c r="R15" s="16" t="str">
        <f t="shared" si="8"/>
        <v/>
      </c>
      <c r="S15" s="17" t="str">
        <f t="shared" si="8"/>
        <v/>
      </c>
      <c r="T15" s="17" t="str">
        <f t="shared" si="8"/>
        <v/>
      </c>
      <c r="U15" s="18" t="str">
        <f t="shared" si="8"/>
        <v/>
      </c>
      <c r="V15" s="17" t="str">
        <f t="shared" si="8"/>
        <v/>
      </c>
      <c r="W15" s="19" t="str">
        <f t="shared" si="8"/>
        <v/>
      </c>
      <c r="X15" s="17" t="str">
        <f t="shared" si="8"/>
        <v/>
      </c>
      <c r="Y15" s="17" t="str">
        <f t="shared" si="8"/>
        <v/>
      </c>
      <c r="Z15" s="18" t="str">
        <f t="shared" si="8"/>
        <v/>
      </c>
      <c r="AA15" s="18" t="str">
        <f t="shared" si="8"/>
        <v/>
      </c>
      <c r="AB15" s="18" t="str">
        <f t="shared" si="8"/>
        <v/>
      </c>
      <c r="AC15" s="17" t="str">
        <f t="shared" si="8"/>
        <v/>
      </c>
      <c r="AD15" s="17" t="str">
        <f t="shared" si="8"/>
        <v/>
      </c>
      <c r="AE15" s="18" t="str">
        <f t="shared" si="8"/>
        <v/>
      </c>
      <c r="AF15" s="18" t="str">
        <f t="shared" si="8"/>
        <v/>
      </c>
      <c r="AG15" s="22" t="str">
        <f t="shared" si="8"/>
        <v/>
      </c>
      <c r="AI15" s="94" t="str">
        <f>IF($AS$13="","",$AS$13)</f>
        <v/>
      </c>
      <c r="AJ15" s="94" t="str">
        <f>IF($AS$13="","",COUNTIF($D$12:$AH$62,$AI$15))</f>
        <v/>
      </c>
      <c r="AO15" s="175" t="s">
        <v>42</v>
      </c>
      <c r="AP15" s="176"/>
      <c r="AQ15" s="199" t="s">
        <v>13</v>
      </c>
      <c r="AR15" s="119"/>
      <c r="AS15" s="116"/>
      <c r="AT15" s="116"/>
      <c r="AU15" s="116"/>
      <c r="AV15" s="116"/>
      <c r="AW15" s="117"/>
      <c r="AZ15" s="212"/>
      <c r="BA15" s="201"/>
      <c r="BB15" s="201"/>
      <c r="BC15" s="202"/>
    </row>
    <row r="16" spans="1:55" ht="12.95" customHeight="1">
      <c r="B16" s="154"/>
      <c r="C16" s="157"/>
      <c r="D16" s="28" t="str">
        <f t="shared" ref="D16:AG16" si="9">IF(AND(D$12=1,$AR$16&gt;0,COUNTIF(D$63:D$84,$AR$16)&lt;1),$AR$16,IF(AND(D$12=2,$AS$16&gt;0,COUNTIF(D$63:D$84,$AS$16)&lt;1),$AS$16,IF(AND(D$12=3,$AT$16&gt;0,COUNTIF(D$63:D$84,$AT$16)&lt;1),$AT$16,IF(AND(D$12=4,$AU$16&gt;0,COUNTIF(D$63:D$84,$AU$16)&lt;1),$AU$16,IF(AND(D$12=5,$AV$16&gt;0,COUNTIF(D$63:D$84,$AV$16)&lt;1),$AV$16,IF(AND(D$12=6,$AW$16&gt;0,COUNTIF(D$63:D$84,$AW$16)&lt;1),$AW$16,""))))))</f>
        <v/>
      </c>
      <c r="E16" s="28" t="str">
        <f t="shared" si="9"/>
        <v/>
      </c>
      <c r="F16" s="28" t="str">
        <f t="shared" si="9"/>
        <v/>
      </c>
      <c r="G16" s="28" t="str">
        <f t="shared" si="9"/>
        <v/>
      </c>
      <c r="H16" s="29" t="str">
        <f t="shared" si="9"/>
        <v/>
      </c>
      <c r="I16" s="28" t="str">
        <f t="shared" si="9"/>
        <v/>
      </c>
      <c r="J16" s="28" t="str">
        <f t="shared" si="9"/>
        <v/>
      </c>
      <c r="K16" s="28" t="str">
        <f t="shared" si="9"/>
        <v/>
      </c>
      <c r="L16" s="28" t="str">
        <f t="shared" si="9"/>
        <v/>
      </c>
      <c r="M16" s="30" t="str">
        <f t="shared" si="9"/>
        <v/>
      </c>
      <c r="N16" s="28" t="str">
        <f t="shared" si="9"/>
        <v/>
      </c>
      <c r="O16" s="28" t="str">
        <f t="shared" si="9"/>
        <v/>
      </c>
      <c r="P16" s="28" t="str">
        <f t="shared" si="9"/>
        <v/>
      </c>
      <c r="Q16" s="29" t="str">
        <f t="shared" si="9"/>
        <v/>
      </c>
      <c r="R16" s="29" t="str">
        <f t="shared" si="9"/>
        <v/>
      </c>
      <c r="S16" s="28" t="str">
        <f t="shared" si="9"/>
        <v/>
      </c>
      <c r="T16" s="28" t="str">
        <f t="shared" si="9"/>
        <v/>
      </c>
      <c r="U16" s="28" t="str">
        <f t="shared" si="9"/>
        <v/>
      </c>
      <c r="V16" s="28" t="str">
        <f t="shared" si="9"/>
        <v/>
      </c>
      <c r="W16" s="30" t="str">
        <f t="shared" si="9"/>
        <v/>
      </c>
      <c r="X16" s="28" t="str">
        <f t="shared" si="9"/>
        <v/>
      </c>
      <c r="Y16" s="28" t="str">
        <f t="shared" si="9"/>
        <v/>
      </c>
      <c r="Z16" s="30" t="str">
        <f t="shared" si="9"/>
        <v/>
      </c>
      <c r="AA16" s="30" t="str">
        <f t="shared" si="9"/>
        <v/>
      </c>
      <c r="AB16" s="30" t="str">
        <f t="shared" si="9"/>
        <v/>
      </c>
      <c r="AC16" s="28" t="str">
        <f t="shared" si="9"/>
        <v/>
      </c>
      <c r="AD16" s="28" t="str">
        <f t="shared" si="9"/>
        <v/>
      </c>
      <c r="AE16" s="28" t="str">
        <f t="shared" si="9"/>
        <v/>
      </c>
      <c r="AF16" s="30" t="str">
        <f t="shared" si="9"/>
        <v/>
      </c>
      <c r="AG16" s="31" t="str">
        <f t="shared" si="9"/>
        <v/>
      </c>
      <c r="AI16" s="1"/>
      <c r="AJ16" s="1"/>
      <c r="AO16" s="177"/>
      <c r="AP16" s="178"/>
      <c r="AQ16" s="173"/>
      <c r="AR16" s="114"/>
      <c r="AS16" s="109"/>
      <c r="AT16" s="109"/>
      <c r="AU16" s="109"/>
      <c r="AV16" s="109"/>
      <c r="AW16" s="115"/>
      <c r="AZ16" s="212"/>
      <c r="BA16" s="201"/>
      <c r="BB16" s="201"/>
      <c r="BC16" s="202"/>
    </row>
    <row r="17" spans="2:55" ht="12.95" customHeight="1">
      <c r="B17" s="154"/>
      <c r="C17" s="157"/>
      <c r="D17" s="17" t="str">
        <f t="shared" ref="D17:AG17" si="10">IF(AND(D$12=1,$AR$17&gt;0,COUNTIF(D$63:D$84,$AR$17)&lt;1),$AR$17,IF(AND(D$12=2,$AS$17&gt;0,COUNTIF(D$63:D$84,$AS$17)&lt;1),$AS$17,IF(AND(D$12=3,$AT$17&gt;0,COUNTIF(D$63:D$84,$AT$17)&lt;1),$AT$17,IF(AND(D$12=4,$AU$17&gt;0,COUNTIF(D$63:D$84,$AU$17)&lt;1),$AU$17,IF(AND(D$12=5,$AV$17&gt;0,COUNTIF(D$63:D$84,$AV$17)&lt;1),$AV$17,IF(AND(D$12=6,$AW$17&gt;0,COUNTIF(D$63:D$84,$AW$17)&lt;1),$AW$17,""))))))</f>
        <v/>
      </c>
      <c r="E17" s="17" t="str">
        <f t="shared" si="10"/>
        <v/>
      </c>
      <c r="F17" s="17" t="str">
        <f t="shared" si="10"/>
        <v/>
      </c>
      <c r="G17" s="17" t="str">
        <f t="shared" si="10"/>
        <v/>
      </c>
      <c r="H17" s="32" t="str">
        <f t="shared" si="10"/>
        <v/>
      </c>
      <c r="I17" s="17" t="str">
        <f t="shared" si="10"/>
        <v/>
      </c>
      <c r="J17" s="17" t="str">
        <f t="shared" si="10"/>
        <v/>
      </c>
      <c r="K17" s="18" t="str">
        <f t="shared" si="10"/>
        <v/>
      </c>
      <c r="L17" s="17" t="str">
        <f t="shared" si="10"/>
        <v/>
      </c>
      <c r="M17" s="18" t="str">
        <f t="shared" si="10"/>
        <v/>
      </c>
      <c r="N17" s="17" t="str">
        <f t="shared" si="10"/>
        <v/>
      </c>
      <c r="O17" s="17" t="str">
        <f t="shared" si="10"/>
        <v/>
      </c>
      <c r="P17" s="27" t="str">
        <f t="shared" si="10"/>
        <v/>
      </c>
      <c r="Q17" s="16" t="str">
        <f t="shared" si="10"/>
        <v/>
      </c>
      <c r="R17" s="16" t="str">
        <f t="shared" si="10"/>
        <v/>
      </c>
      <c r="S17" s="17" t="str">
        <f t="shared" si="10"/>
        <v/>
      </c>
      <c r="T17" s="17" t="str">
        <f t="shared" si="10"/>
        <v/>
      </c>
      <c r="U17" s="18" t="str">
        <f t="shared" si="10"/>
        <v/>
      </c>
      <c r="V17" s="17" t="str">
        <f t="shared" si="10"/>
        <v/>
      </c>
      <c r="W17" s="18" t="str">
        <f t="shared" si="10"/>
        <v/>
      </c>
      <c r="X17" s="17" t="str">
        <f t="shared" si="10"/>
        <v/>
      </c>
      <c r="Y17" s="17" t="str">
        <f t="shared" si="10"/>
        <v/>
      </c>
      <c r="Z17" s="27" t="str">
        <f t="shared" si="10"/>
        <v/>
      </c>
      <c r="AA17" s="32" t="str">
        <f t="shared" si="10"/>
        <v/>
      </c>
      <c r="AB17" s="32" t="str">
        <f t="shared" si="10"/>
        <v/>
      </c>
      <c r="AC17" s="17" t="str">
        <f t="shared" si="10"/>
        <v/>
      </c>
      <c r="AD17" s="17" t="str">
        <f t="shared" si="10"/>
        <v/>
      </c>
      <c r="AE17" s="18" t="str">
        <f t="shared" si="10"/>
        <v/>
      </c>
      <c r="AF17" s="17" t="str">
        <f t="shared" si="10"/>
        <v/>
      </c>
      <c r="AG17" s="22" t="str">
        <f t="shared" si="10"/>
        <v/>
      </c>
      <c r="AI17" s="94" t="str">
        <f>IF($AT$13="","",$AT$13)</f>
        <v/>
      </c>
      <c r="AJ17" s="94" t="str">
        <f>IF($AT$13="","",COUNTIF($D$12:$AH$62,$AI$17))</f>
        <v/>
      </c>
      <c r="AO17" s="177"/>
      <c r="AP17" s="178"/>
      <c r="AQ17" s="173" t="s">
        <v>34</v>
      </c>
      <c r="AR17" s="120"/>
      <c r="AS17" s="121"/>
      <c r="AT17" s="121"/>
      <c r="AU17" s="121"/>
      <c r="AV17" s="121"/>
      <c r="AW17" s="122"/>
      <c r="AZ17" s="212"/>
      <c r="BA17" s="201"/>
      <c r="BB17" s="201"/>
      <c r="BC17" s="202"/>
    </row>
    <row r="18" spans="2:55" ht="12.95" customHeight="1">
      <c r="B18" s="154"/>
      <c r="C18" s="157"/>
      <c r="D18" s="28" t="str">
        <f t="shared" ref="D18:AG18" si="11">IF(AND(D$12=1,$AR$18&gt;0,COUNTIF(D$63:D$84,$AR$18)&lt;1),$AR$18,IF(AND(D$12=2,$AS$18&gt;0,COUNTIF(D$63:D$84,$AS$18)&lt;1),$AS$18,IF(AND(D$12=3,$AT$18&gt;0,COUNTIF(D$63:D$84,$AT$18)&lt;1),$AT$18,IF(AND(D$12=4,$AU$18&gt;0,COUNTIF(D$63:D$84,$AU$18)&lt;1),$AU$18,IF(AND(D$12=5,$AV$18&gt;0,COUNTIF(D$63:D$84,$AV$18)&lt;1),$AV$18,IF(AND(D$12=6,$AW$18&gt;0,COUNTIF(D$63:D$84,$AW$18)&lt;1),$AW$18,""))))))</f>
        <v/>
      </c>
      <c r="E18" s="28" t="str">
        <f t="shared" si="11"/>
        <v/>
      </c>
      <c r="F18" s="28" t="str">
        <f t="shared" si="11"/>
        <v/>
      </c>
      <c r="G18" s="28" t="str">
        <f t="shared" si="11"/>
        <v/>
      </c>
      <c r="H18" s="29" t="str">
        <f t="shared" si="11"/>
        <v/>
      </c>
      <c r="I18" s="28" t="str">
        <f t="shared" si="11"/>
        <v/>
      </c>
      <c r="J18" s="28" t="str">
        <f t="shared" si="11"/>
        <v/>
      </c>
      <c r="K18" s="28" t="str">
        <f t="shared" si="11"/>
        <v/>
      </c>
      <c r="L18" s="28" t="str">
        <f t="shared" si="11"/>
        <v/>
      </c>
      <c r="M18" s="28" t="str">
        <f t="shared" si="11"/>
        <v/>
      </c>
      <c r="N18" s="28" t="str">
        <f t="shared" si="11"/>
        <v/>
      </c>
      <c r="O18" s="29" t="str">
        <f t="shared" si="11"/>
        <v/>
      </c>
      <c r="P18" s="29" t="str">
        <f t="shared" si="11"/>
        <v/>
      </c>
      <c r="Q18" s="28" t="str">
        <f t="shared" si="11"/>
        <v/>
      </c>
      <c r="R18" s="28" t="str">
        <f t="shared" si="11"/>
        <v/>
      </c>
      <c r="S18" s="28" t="str">
        <f t="shared" si="11"/>
        <v/>
      </c>
      <c r="T18" s="28" t="str">
        <f t="shared" si="11"/>
        <v/>
      </c>
      <c r="U18" s="28" t="str">
        <f t="shared" si="11"/>
        <v/>
      </c>
      <c r="V18" s="28" t="str">
        <f t="shared" si="11"/>
        <v/>
      </c>
      <c r="W18" s="28" t="str">
        <f t="shared" si="11"/>
        <v/>
      </c>
      <c r="X18" s="28" t="str">
        <f t="shared" si="11"/>
        <v/>
      </c>
      <c r="Y18" s="29" t="str">
        <f t="shared" si="11"/>
        <v/>
      </c>
      <c r="Z18" s="29" t="str">
        <f t="shared" si="11"/>
        <v/>
      </c>
      <c r="AA18" s="30" t="str">
        <f t="shared" si="11"/>
        <v/>
      </c>
      <c r="AB18" s="30" t="str">
        <f t="shared" si="11"/>
        <v/>
      </c>
      <c r="AC18" s="28" t="str">
        <f t="shared" si="11"/>
        <v/>
      </c>
      <c r="AD18" s="28" t="str">
        <f t="shared" si="11"/>
        <v/>
      </c>
      <c r="AE18" s="28" t="str">
        <f t="shared" si="11"/>
        <v/>
      </c>
      <c r="AF18" s="30" t="str">
        <f t="shared" si="11"/>
        <v/>
      </c>
      <c r="AG18" s="31" t="str">
        <f t="shared" si="11"/>
        <v/>
      </c>
      <c r="AI18" s="1"/>
      <c r="AJ18" s="1"/>
      <c r="AO18" s="177"/>
      <c r="AP18" s="178"/>
      <c r="AQ18" s="173"/>
      <c r="AR18" s="114"/>
      <c r="AS18" s="109"/>
      <c r="AT18" s="109"/>
      <c r="AU18" s="109"/>
      <c r="AV18" s="109"/>
      <c r="AW18" s="115"/>
      <c r="AZ18" s="212"/>
      <c r="BA18" s="201"/>
      <c r="BB18" s="201"/>
      <c r="BC18" s="202"/>
    </row>
    <row r="19" spans="2:55" ht="12.95" customHeight="1">
      <c r="B19" s="154"/>
      <c r="C19" s="157"/>
      <c r="D19" s="17" t="str">
        <f t="shared" ref="D19:AG19" si="12">IF(AND(D$12=1,$AR$19&gt;0,COUNTIF(D$63:D$84,$AR$19)&lt;1),$AR$19,IF(AND(D$12=2,$AS$19&gt;0,COUNTIF(D$63:D$84,$AS$19)&lt;1),$AS$19,IF(AND(D$12=3,$AT$19&gt;0,COUNTIF(D$63:D$84,$AT$19)&lt;1),$AT$19,IF(AND(D$12=4,$AU$19&gt;0,COUNTIF(D$63:D$84,$AU$19)&lt;1),$AU$19,IF(AND(D$12=5,$AV$19&gt;0,COUNTIF(D$63:D$84,$AV$19)&lt;1),$AV$19,IF(AND(D$12=6,$AW$19&gt;0,COUNTIF(D$63:D$84,$AW$19)&lt;1),$AW$19,""))))))</f>
        <v/>
      </c>
      <c r="E19" s="17" t="str">
        <f t="shared" si="12"/>
        <v/>
      </c>
      <c r="F19" s="17" t="str">
        <f t="shared" si="12"/>
        <v/>
      </c>
      <c r="G19" s="17" t="str">
        <f t="shared" si="12"/>
        <v/>
      </c>
      <c r="H19" s="27" t="str">
        <f t="shared" si="12"/>
        <v/>
      </c>
      <c r="I19" s="17" t="str">
        <f t="shared" si="12"/>
        <v/>
      </c>
      <c r="J19" s="17" t="str">
        <f t="shared" si="12"/>
        <v/>
      </c>
      <c r="K19" s="18" t="str">
        <f t="shared" si="12"/>
        <v/>
      </c>
      <c r="L19" s="17" t="str">
        <f t="shared" si="12"/>
        <v/>
      </c>
      <c r="M19" s="18" t="str">
        <f t="shared" si="12"/>
        <v/>
      </c>
      <c r="N19" s="17" t="str">
        <f t="shared" si="12"/>
        <v/>
      </c>
      <c r="O19" s="17" t="str">
        <f t="shared" si="12"/>
        <v/>
      </c>
      <c r="P19" s="27" t="str">
        <f t="shared" si="12"/>
        <v/>
      </c>
      <c r="Q19" s="32" t="str">
        <f t="shared" si="12"/>
        <v/>
      </c>
      <c r="R19" s="27" t="str">
        <f t="shared" si="12"/>
        <v/>
      </c>
      <c r="S19" s="17" t="str">
        <f t="shared" si="12"/>
        <v/>
      </c>
      <c r="T19" s="17" t="str">
        <f t="shared" si="12"/>
        <v/>
      </c>
      <c r="U19" s="18" t="str">
        <f t="shared" si="12"/>
        <v/>
      </c>
      <c r="V19" s="17" t="str">
        <f t="shared" si="12"/>
        <v/>
      </c>
      <c r="W19" s="18" t="str">
        <f t="shared" si="12"/>
        <v/>
      </c>
      <c r="X19" s="17" t="str">
        <f t="shared" si="12"/>
        <v/>
      </c>
      <c r="Y19" s="17" t="str">
        <f t="shared" si="12"/>
        <v/>
      </c>
      <c r="Z19" s="17" t="str">
        <f t="shared" si="12"/>
        <v/>
      </c>
      <c r="AA19" s="18" t="str">
        <f t="shared" si="12"/>
        <v/>
      </c>
      <c r="AB19" s="18" t="str">
        <f t="shared" si="12"/>
        <v/>
      </c>
      <c r="AC19" s="17" t="str">
        <f t="shared" si="12"/>
        <v/>
      </c>
      <c r="AD19" s="17" t="str">
        <f t="shared" si="12"/>
        <v/>
      </c>
      <c r="AE19" s="18" t="str">
        <f t="shared" si="12"/>
        <v/>
      </c>
      <c r="AF19" s="18" t="str">
        <f t="shared" si="12"/>
        <v/>
      </c>
      <c r="AG19" s="22" t="str">
        <f t="shared" si="12"/>
        <v/>
      </c>
      <c r="AI19" s="94" t="str">
        <f>IF($AU$13="","",$AU$13)</f>
        <v/>
      </c>
      <c r="AJ19" s="94" t="str">
        <f>IF($AU$13="","",COUNTIF($D$12:$AH$62,$AI$19))</f>
        <v/>
      </c>
      <c r="AO19" s="177"/>
      <c r="AP19" s="178"/>
      <c r="AQ19" s="173" t="s">
        <v>35</v>
      </c>
      <c r="AR19" s="120"/>
      <c r="AS19" s="121"/>
      <c r="AT19" s="121"/>
      <c r="AU19" s="121"/>
      <c r="AV19" s="121"/>
      <c r="AW19" s="122"/>
      <c r="AZ19" s="212"/>
      <c r="BA19" s="201"/>
      <c r="BB19" s="201"/>
      <c r="BC19" s="202"/>
    </row>
    <row r="20" spans="2:55" ht="12.95" customHeight="1">
      <c r="B20" s="154"/>
      <c r="C20" s="157"/>
      <c r="D20" s="28" t="str">
        <f t="shared" ref="D20:AG20" si="13">IF(AND(D$12=1,$AR$20&gt;0,COUNTIF(D$63:D$84,$AR$20)&lt;1),$AR$20,IF(AND(D$12=2,$AS$20&gt;0,COUNTIF(D$63:D$84,$AS$20)&lt;1),$AS$20,IF(AND(D$12=3,$AT$20&gt;0,COUNTIF(D$63:D$84,$AT$20)&lt;1),$AT$20,IF(AND(D$12=4,$AU$20&gt;0,COUNTIF(D$63:D$84,$AU$20)&lt;1),$AU$20,IF(AND(D$12=5,$AV$20&gt;0,COUNTIF(D$63:D$84,$AV$20)&lt;1),$AV$20,IF(AND(D$12=6,$AW$20&gt;0,COUNTIF(D$63:D$84,$AW$20)&lt;1),$AW$20,""))))))</f>
        <v/>
      </c>
      <c r="E20" s="28" t="str">
        <f t="shared" si="13"/>
        <v/>
      </c>
      <c r="F20" s="28" t="str">
        <f t="shared" si="13"/>
        <v/>
      </c>
      <c r="G20" s="28" t="str">
        <f t="shared" si="13"/>
        <v/>
      </c>
      <c r="H20" s="16" t="str">
        <f t="shared" si="13"/>
        <v/>
      </c>
      <c r="I20" s="28" t="str">
        <f t="shared" si="13"/>
        <v/>
      </c>
      <c r="J20" s="28" t="str">
        <f t="shared" si="13"/>
        <v/>
      </c>
      <c r="K20" s="28" t="str">
        <f t="shared" si="13"/>
        <v/>
      </c>
      <c r="L20" s="28" t="str">
        <f t="shared" si="13"/>
        <v/>
      </c>
      <c r="M20" s="28" t="str">
        <f t="shared" si="13"/>
        <v/>
      </c>
      <c r="N20" s="28" t="str">
        <f t="shared" si="13"/>
        <v/>
      </c>
      <c r="O20" s="28" t="str">
        <f t="shared" si="13"/>
        <v/>
      </c>
      <c r="P20" s="28" t="str">
        <f t="shared" si="13"/>
        <v/>
      </c>
      <c r="Q20" s="17" t="str">
        <f t="shared" si="13"/>
        <v/>
      </c>
      <c r="R20" s="16" t="str">
        <f t="shared" si="13"/>
        <v/>
      </c>
      <c r="S20" s="28" t="str">
        <f t="shared" si="13"/>
        <v/>
      </c>
      <c r="T20" s="28" t="str">
        <f t="shared" si="13"/>
        <v/>
      </c>
      <c r="U20" s="28" t="str">
        <f t="shared" si="13"/>
        <v/>
      </c>
      <c r="V20" s="28" t="str">
        <f t="shared" si="13"/>
        <v/>
      </c>
      <c r="W20" s="28" t="str">
        <f t="shared" si="13"/>
        <v/>
      </c>
      <c r="X20" s="28" t="str">
        <f t="shared" si="13"/>
        <v/>
      </c>
      <c r="Y20" s="28" t="str">
        <f t="shared" si="13"/>
        <v/>
      </c>
      <c r="Z20" s="30" t="str">
        <f t="shared" si="13"/>
        <v/>
      </c>
      <c r="AA20" s="28" t="str">
        <f t="shared" si="13"/>
        <v/>
      </c>
      <c r="AB20" s="28" t="str">
        <f t="shared" si="13"/>
        <v/>
      </c>
      <c r="AC20" s="28" t="str">
        <f t="shared" si="13"/>
        <v/>
      </c>
      <c r="AD20" s="28" t="str">
        <f t="shared" si="13"/>
        <v/>
      </c>
      <c r="AE20" s="28" t="str">
        <f t="shared" si="13"/>
        <v/>
      </c>
      <c r="AF20" s="30" t="str">
        <f t="shared" si="13"/>
        <v/>
      </c>
      <c r="AG20" s="31" t="str">
        <f t="shared" si="13"/>
        <v/>
      </c>
      <c r="AI20" s="1"/>
      <c r="AJ20" s="1"/>
      <c r="AO20" s="177"/>
      <c r="AP20" s="178"/>
      <c r="AQ20" s="173"/>
      <c r="AR20" s="114"/>
      <c r="AS20" s="109"/>
      <c r="AT20" s="109"/>
      <c r="AU20" s="109"/>
      <c r="AV20" s="109"/>
      <c r="AW20" s="115"/>
      <c r="AZ20" s="212"/>
      <c r="BA20" s="201"/>
      <c r="BB20" s="201"/>
      <c r="BC20" s="202"/>
    </row>
    <row r="21" spans="2:55" ht="12.95" customHeight="1">
      <c r="B21" s="154"/>
      <c r="C21" s="157"/>
      <c r="D21" s="27" t="str">
        <f t="shared" ref="D21:AG21" si="14">IF(AND(D$12=1,$AR$21&gt;0,COUNTIF(D$63:D$84,$AR$21)&lt;1),$AR$21,IF(AND(D$12=2,$AS$21&gt;0,COUNTIF(D$63:D$84,$AS$21)&lt;1),$AS$21,IF(AND(D$12=3,$AT$21&gt;0,COUNTIF(D$63:D$84,$AT$21)&lt;1),$AT$21,IF(AND(D$12=4,$AU$21&gt;0,COUNTIF(D$63:D$84,$AU$21)&lt;1),$AU$21,IF(AND(D$12=5,$AV$21&gt;0,COUNTIF(D$63:D$84,$AV$21)&lt;1),$AV$21,IF(AND(D$12=6,$AW$21&gt;0,COUNTIF(D$63:D$84,$AW$21)&lt;1),$AW$21,""))))))</f>
        <v/>
      </c>
      <c r="E21" s="27" t="str">
        <f t="shared" si="14"/>
        <v/>
      </c>
      <c r="F21" s="27" t="str">
        <f t="shared" si="14"/>
        <v/>
      </c>
      <c r="G21" s="27" t="str">
        <f t="shared" si="14"/>
        <v/>
      </c>
      <c r="H21" s="32" t="str">
        <f t="shared" si="14"/>
        <v/>
      </c>
      <c r="I21" s="27" t="str">
        <f t="shared" si="14"/>
        <v/>
      </c>
      <c r="J21" s="27" t="str">
        <f t="shared" si="14"/>
        <v/>
      </c>
      <c r="K21" s="33" t="str">
        <f t="shared" si="14"/>
        <v/>
      </c>
      <c r="L21" s="27" t="str">
        <f t="shared" si="14"/>
        <v/>
      </c>
      <c r="M21" s="33" t="str">
        <f t="shared" si="14"/>
        <v/>
      </c>
      <c r="N21" s="27" t="str">
        <f t="shared" si="14"/>
        <v/>
      </c>
      <c r="O21" s="27" t="str">
        <f t="shared" si="14"/>
        <v/>
      </c>
      <c r="P21" s="27" t="str">
        <f t="shared" si="14"/>
        <v/>
      </c>
      <c r="Q21" s="27" t="str">
        <f t="shared" si="14"/>
        <v/>
      </c>
      <c r="R21" s="32" t="str">
        <f t="shared" si="14"/>
        <v/>
      </c>
      <c r="S21" s="27" t="str">
        <f t="shared" si="14"/>
        <v/>
      </c>
      <c r="T21" s="27" t="str">
        <f t="shared" si="14"/>
        <v/>
      </c>
      <c r="U21" s="33" t="str">
        <f t="shared" si="14"/>
        <v/>
      </c>
      <c r="V21" s="27" t="str">
        <f t="shared" si="14"/>
        <v/>
      </c>
      <c r="W21" s="33" t="str">
        <f t="shared" si="14"/>
        <v/>
      </c>
      <c r="X21" s="27" t="str">
        <f t="shared" si="14"/>
        <v/>
      </c>
      <c r="Y21" s="27" t="str">
        <f t="shared" si="14"/>
        <v/>
      </c>
      <c r="Z21" s="27" t="str">
        <f t="shared" si="14"/>
        <v/>
      </c>
      <c r="AA21" s="32" t="str">
        <f t="shared" si="14"/>
        <v/>
      </c>
      <c r="AB21" s="32" t="str">
        <f t="shared" si="14"/>
        <v/>
      </c>
      <c r="AC21" s="27" t="str">
        <f t="shared" si="14"/>
        <v/>
      </c>
      <c r="AD21" s="27" t="str">
        <f t="shared" si="14"/>
        <v/>
      </c>
      <c r="AE21" s="33" t="str">
        <f t="shared" si="14"/>
        <v/>
      </c>
      <c r="AF21" s="33" t="str">
        <f t="shared" si="14"/>
        <v/>
      </c>
      <c r="AG21" s="34" t="str">
        <f t="shared" si="14"/>
        <v/>
      </c>
      <c r="AI21" s="94" t="str">
        <f>IF($AV$13="","",$AV$13)</f>
        <v/>
      </c>
      <c r="AJ21" s="94" t="str">
        <f>IF($AV$13="","",COUNTIF($D$12:$AH$62,$AI$21))</f>
        <v/>
      </c>
      <c r="AO21" s="177"/>
      <c r="AP21" s="178"/>
      <c r="AQ21" s="173" t="s">
        <v>36</v>
      </c>
      <c r="AR21" s="120"/>
      <c r="AS21" s="121"/>
      <c r="AT21" s="121"/>
      <c r="AU21" s="121"/>
      <c r="AV21" s="121"/>
      <c r="AW21" s="122"/>
      <c r="AZ21" s="212"/>
      <c r="BA21" s="201"/>
      <c r="BB21" s="201"/>
      <c r="BC21" s="202"/>
    </row>
    <row r="22" spans="2:55" ht="12.95" customHeight="1" thickBot="1">
      <c r="B22" s="154"/>
      <c r="C22" s="156"/>
      <c r="D22" s="25" t="str">
        <f t="shared" ref="D22:AG22" si="15">IF(AND(D$12=1,$AR$22&gt;0,COUNTIF(D$63:D$84,$AR$22)&lt;1),$AR$22,IF(AND(D$12=2,$AS$22&gt;0,COUNTIF(D$63:D$84,$AS$22)&lt;1),$AS$22,IF(AND(D$12=3,$AT$22&gt;0,COUNTIF(D$63:D$84,$AT$22)&lt;1),$AT$22,IF(AND(D$12=4,$AU$22&gt;0,COUNTIF(D$63:D$84,$AU$22)&lt;1),$AU$22,IF(AND(D$12=5,$AV$22&gt;0,COUNTIF(D$63:D$84,$AV$22)&lt;1),$AV$22,IF(AND(D$12=6,$AW$22&gt;0,COUNTIF(D$63:D$84,$AW$22)&lt;1),$AW$22,""))))))</f>
        <v/>
      </c>
      <c r="E22" s="25" t="str">
        <f t="shared" si="15"/>
        <v/>
      </c>
      <c r="F22" s="25" t="str">
        <f t="shared" si="15"/>
        <v/>
      </c>
      <c r="G22" s="25" t="str">
        <f t="shared" si="15"/>
        <v/>
      </c>
      <c r="H22" s="16" t="str">
        <f t="shared" si="15"/>
        <v/>
      </c>
      <c r="I22" s="25" t="str">
        <f t="shared" si="15"/>
        <v/>
      </c>
      <c r="J22" s="25" t="str">
        <f t="shared" si="15"/>
        <v/>
      </c>
      <c r="K22" s="35" t="str">
        <f t="shared" si="15"/>
        <v/>
      </c>
      <c r="L22" s="25" t="str">
        <f t="shared" si="15"/>
        <v/>
      </c>
      <c r="M22" s="35" t="str">
        <f t="shared" si="15"/>
        <v/>
      </c>
      <c r="N22" s="25" t="str">
        <f t="shared" si="15"/>
        <v/>
      </c>
      <c r="O22" s="25" t="str">
        <f t="shared" si="15"/>
        <v/>
      </c>
      <c r="P22" s="25" t="str">
        <f t="shared" si="15"/>
        <v/>
      </c>
      <c r="Q22" s="16" t="str">
        <f t="shared" si="15"/>
        <v/>
      </c>
      <c r="R22" s="16" t="str">
        <f t="shared" si="15"/>
        <v/>
      </c>
      <c r="S22" s="25" t="str">
        <f t="shared" si="15"/>
        <v/>
      </c>
      <c r="T22" s="25" t="str">
        <f t="shared" si="15"/>
        <v/>
      </c>
      <c r="U22" s="35" t="str">
        <f t="shared" si="15"/>
        <v/>
      </c>
      <c r="V22" s="25" t="str">
        <f t="shared" si="15"/>
        <v/>
      </c>
      <c r="W22" s="35" t="str">
        <f t="shared" si="15"/>
        <v/>
      </c>
      <c r="X22" s="25" t="str">
        <f t="shared" si="15"/>
        <v/>
      </c>
      <c r="Y22" s="25" t="str">
        <f t="shared" si="15"/>
        <v/>
      </c>
      <c r="Z22" s="35" t="str">
        <f t="shared" si="15"/>
        <v/>
      </c>
      <c r="AA22" s="17" t="str">
        <f t="shared" si="15"/>
        <v/>
      </c>
      <c r="AB22" s="16" t="str">
        <f t="shared" si="15"/>
        <v/>
      </c>
      <c r="AC22" s="25" t="str">
        <f t="shared" si="15"/>
        <v/>
      </c>
      <c r="AD22" s="25" t="str">
        <f t="shared" si="15"/>
        <v/>
      </c>
      <c r="AE22" s="35" t="str">
        <f t="shared" si="15"/>
        <v/>
      </c>
      <c r="AF22" s="35" t="str">
        <f t="shared" si="15"/>
        <v/>
      </c>
      <c r="AG22" s="26" t="str">
        <f t="shared" si="15"/>
        <v/>
      </c>
      <c r="AO22" s="179"/>
      <c r="AP22" s="180"/>
      <c r="AQ22" s="174"/>
      <c r="AR22" s="111"/>
      <c r="AS22" s="112"/>
      <c r="AT22" s="112"/>
      <c r="AU22" s="112"/>
      <c r="AV22" s="112"/>
      <c r="AW22" s="113"/>
      <c r="AZ22" s="212"/>
      <c r="BA22" s="201"/>
      <c r="BB22" s="201"/>
      <c r="BC22" s="202"/>
    </row>
    <row r="23" spans="2:55" ht="12.95" customHeight="1">
      <c r="B23" s="154"/>
      <c r="C23" s="157" t="s">
        <v>0</v>
      </c>
      <c r="D23" s="17" t="str">
        <f t="shared" ref="D23:AG23" si="16">IF(AND(D$12=1,$AR$23&gt;0,COUNTIF(D$63:D$84,$AR$23)&lt;1),$AR$23,IF(AND(D$12=2,$AS$23&gt;0,COUNTIF(D$63:D$84,$AS$23)&lt;1),$AS$23,IF(AND(D$12=3,$AT$23&gt;0,COUNTIF(D$63:D$84,$AT$23)&lt;1),$AT$23,IF(AND(D$12=4,$AU$23&gt;0,COUNTIF(D$63:D$84,$AU$23)&lt;1),$AU$23,IF(AND(D$12=5,$AV$23&gt;0,COUNTIF(D$63:D$84,$AV$23)&lt;1),$AV$23,IF(AND(D$12=6,$AW$23&gt;0,COUNTIF(D$63:D$84,$AW$23)&lt;1),$AW$23,""))))))</f>
        <v/>
      </c>
      <c r="E23" s="17" t="str">
        <f t="shared" si="16"/>
        <v/>
      </c>
      <c r="F23" s="17" t="str">
        <f t="shared" si="16"/>
        <v/>
      </c>
      <c r="G23" s="17" t="str">
        <f t="shared" si="16"/>
        <v/>
      </c>
      <c r="H23" s="36" t="str">
        <f t="shared" si="16"/>
        <v/>
      </c>
      <c r="I23" s="16" t="str">
        <f t="shared" si="16"/>
        <v/>
      </c>
      <c r="J23" s="17" t="str">
        <f t="shared" si="16"/>
        <v/>
      </c>
      <c r="K23" s="18" t="str">
        <f t="shared" si="16"/>
        <v/>
      </c>
      <c r="L23" s="17" t="str">
        <f t="shared" si="16"/>
        <v/>
      </c>
      <c r="M23" s="18" t="str">
        <f t="shared" si="16"/>
        <v/>
      </c>
      <c r="N23" s="17" t="str">
        <f t="shared" si="16"/>
        <v/>
      </c>
      <c r="O23" s="17" t="str">
        <f t="shared" si="16"/>
        <v/>
      </c>
      <c r="P23" s="17" t="str">
        <f t="shared" si="16"/>
        <v/>
      </c>
      <c r="Q23" s="36" t="str">
        <f t="shared" si="16"/>
        <v/>
      </c>
      <c r="R23" s="36" t="str">
        <f t="shared" si="16"/>
        <v/>
      </c>
      <c r="S23" s="16" t="str">
        <f t="shared" si="16"/>
        <v/>
      </c>
      <c r="T23" s="17" t="str">
        <f t="shared" si="16"/>
        <v/>
      </c>
      <c r="U23" s="18" t="str">
        <f t="shared" si="16"/>
        <v/>
      </c>
      <c r="V23" s="17" t="str">
        <f t="shared" si="16"/>
        <v/>
      </c>
      <c r="W23" s="18" t="str">
        <f t="shared" si="16"/>
        <v/>
      </c>
      <c r="X23" s="17" t="str">
        <f t="shared" si="16"/>
        <v/>
      </c>
      <c r="Y23" s="17" t="str">
        <f t="shared" si="16"/>
        <v/>
      </c>
      <c r="Z23" s="18" t="str">
        <f t="shared" si="16"/>
        <v/>
      </c>
      <c r="AA23" s="37" t="str">
        <f t="shared" si="16"/>
        <v/>
      </c>
      <c r="AB23" s="23" t="str">
        <f t="shared" si="16"/>
        <v/>
      </c>
      <c r="AC23" s="16" t="str">
        <f t="shared" si="16"/>
        <v/>
      </c>
      <c r="AD23" s="17" t="str">
        <f t="shared" si="16"/>
        <v/>
      </c>
      <c r="AE23" s="18" t="str">
        <f t="shared" si="16"/>
        <v/>
      </c>
      <c r="AF23" s="18" t="str">
        <f t="shared" si="16"/>
        <v/>
      </c>
      <c r="AG23" s="22" t="str">
        <f t="shared" si="16"/>
        <v/>
      </c>
      <c r="AO23" s="175" t="s">
        <v>33</v>
      </c>
      <c r="AP23" s="176"/>
      <c r="AQ23" s="199" t="s">
        <v>13</v>
      </c>
      <c r="AR23" s="119"/>
      <c r="AS23" s="116"/>
      <c r="AT23" s="116"/>
      <c r="AU23" s="116"/>
      <c r="AV23" s="116"/>
      <c r="AW23" s="117"/>
      <c r="AZ23" s="212"/>
      <c r="BA23" s="201"/>
      <c r="BB23" s="201"/>
      <c r="BC23" s="202"/>
    </row>
    <row r="24" spans="2:55" ht="12.95" customHeight="1">
      <c r="B24" s="154"/>
      <c r="C24" s="157"/>
      <c r="D24" s="28" t="str">
        <f t="shared" ref="D24:AG24" si="17">IF(AND(D$12=1,$AR$24&gt;0,COUNTIF(D$63:D$84,$AR$24)&lt;1),$AR$24,IF(AND(D$12=2,$AS$24&gt;0,COUNTIF(D$63:D$84,$AS$24)&lt;1),$AS$24,IF(AND(D$12=3,$AT$24&gt;0,COUNTIF(D$63:D$84,$AT$24)&lt;1),$AT$24,IF(AND(D$12=4,$AU$24&gt;0,COUNTIF(D$63:D$84,$AU$24)&lt;1),$AU$24,IF(AND(D$12=5,$AV$24&gt;0,COUNTIF(D$63:D$84,$AV$24)&lt;1),$AV$24,IF(AND(D$12=6,$AW$24&gt;0,COUNTIF(D$63:D$84,$AW$24)&lt;1),$AW$24,""))))))</f>
        <v/>
      </c>
      <c r="E24" s="28" t="str">
        <f t="shared" si="17"/>
        <v/>
      </c>
      <c r="F24" s="28" t="str">
        <f t="shared" si="17"/>
        <v/>
      </c>
      <c r="G24" s="28" t="str">
        <f t="shared" si="17"/>
        <v/>
      </c>
      <c r="H24" s="29" t="str">
        <f t="shared" si="17"/>
        <v/>
      </c>
      <c r="I24" s="29" t="str">
        <f t="shared" si="17"/>
        <v/>
      </c>
      <c r="J24" s="28" t="str">
        <f t="shared" si="17"/>
        <v/>
      </c>
      <c r="K24" s="28" t="str">
        <f t="shared" si="17"/>
        <v/>
      </c>
      <c r="L24" s="28" t="str">
        <f t="shared" si="17"/>
        <v/>
      </c>
      <c r="M24" s="28" t="str">
        <f t="shared" si="17"/>
        <v/>
      </c>
      <c r="N24" s="28" t="str">
        <f t="shared" si="17"/>
        <v/>
      </c>
      <c r="O24" s="28" t="str">
        <f t="shared" si="17"/>
        <v/>
      </c>
      <c r="P24" s="28" t="str">
        <f t="shared" si="17"/>
        <v/>
      </c>
      <c r="Q24" s="29" t="str">
        <f t="shared" si="17"/>
        <v/>
      </c>
      <c r="R24" s="29" t="str">
        <f t="shared" si="17"/>
        <v/>
      </c>
      <c r="S24" s="29" t="str">
        <f t="shared" si="17"/>
        <v/>
      </c>
      <c r="T24" s="28" t="str">
        <f t="shared" si="17"/>
        <v/>
      </c>
      <c r="U24" s="28" t="str">
        <f t="shared" si="17"/>
        <v/>
      </c>
      <c r="V24" s="28" t="str">
        <f t="shared" si="17"/>
        <v/>
      </c>
      <c r="W24" s="28" t="str">
        <f t="shared" si="17"/>
        <v/>
      </c>
      <c r="X24" s="28" t="str">
        <f t="shared" si="17"/>
        <v/>
      </c>
      <c r="Y24" s="28" t="str">
        <f t="shared" si="17"/>
        <v/>
      </c>
      <c r="Z24" s="30" t="str">
        <f t="shared" si="17"/>
        <v/>
      </c>
      <c r="AA24" s="30" t="str">
        <f t="shared" si="17"/>
        <v/>
      </c>
      <c r="AB24" s="30" t="str">
        <f t="shared" si="17"/>
        <v/>
      </c>
      <c r="AC24" s="28" t="str">
        <f t="shared" si="17"/>
        <v/>
      </c>
      <c r="AD24" s="28" t="str">
        <f t="shared" si="17"/>
        <v/>
      </c>
      <c r="AE24" s="28" t="str">
        <f t="shared" si="17"/>
        <v/>
      </c>
      <c r="AF24" s="30" t="str">
        <f t="shared" si="17"/>
        <v/>
      </c>
      <c r="AG24" s="31" t="str">
        <f t="shared" si="17"/>
        <v/>
      </c>
      <c r="AI24" s="126" t="str">
        <f>IF($BA$15="","",$BA$15)</f>
        <v/>
      </c>
      <c r="AJ24" s="126" t="str">
        <f>IF($BA$15="","",COUNTIF($D$12:$AG$62,$AI$24))</f>
        <v/>
      </c>
      <c r="AO24" s="177"/>
      <c r="AP24" s="178"/>
      <c r="AQ24" s="173"/>
      <c r="AR24" s="114"/>
      <c r="AS24" s="109"/>
      <c r="AT24" s="109"/>
      <c r="AU24" s="109"/>
      <c r="AV24" s="109"/>
      <c r="AW24" s="115"/>
      <c r="AZ24" s="212"/>
      <c r="BA24" s="201"/>
      <c r="BB24" s="201"/>
      <c r="BC24" s="202"/>
    </row>
    <row r="25" spans="2:55" ht="12.95" customHeight="1">
      <c r="B25" s="154"/>
      <c r="C25" s="157"/>
      <c r="D25" s="17" t="str">
        <f t="shared" ref="D25:AG25" si="18">IF(AND(D$12=1,$AR$27&gt;0,COUNTIF(D$63:D$84,$AR$27)&lt;1),$AR$27,IF(AND(D$12=2,$AS$27&gt;0,COUNTIF(D$63:D$84,$AS$27)&lt;1),$AS$27,IF(AND(D$12=3,$AT$27&gt;0,COUNTIF(D$63:D$84,$AT$27)&lt;1),$AT$27,IF(AND(D$12=4,$AU$27&gt;0,COUNTIF(D$63:D$84,$AU$27)&lt;1),$AU$27,IF(AND(D$12=5,$AV$27&gt;0,COUNTIF(D$63:D$84,$AV$27)&lt;1),$AV$27,IF(AND(D$12=6,$AW$27&gt;0,COUNTIF(D$63:D$84,$AW$27)&lt;1),$AW$27,""))))))</f>
        <v/>
      </c>
      <c r="E25" s="17" t="str">
        <f t="shared" si="18"/>
        <v/>
      </c>
      <c r="F25" s="17" t="str">
        <f t="shared" si="18"/>
        <v/>
      </c>
      <c r="G25" s="17" t="str">
        <f t="shared" si="18"/>
        <v/>
      </c>
      <c r="H25" s="16" t="str">
        <f t="shared" si="18"/>
        <v/>
      </c>
      <c r="I25" s="16" t="str">
        <f t="shared" si="18"/>
        <v/>
      </c>
      <c r="J25" s="17" t="str">
        <f t="shared" si="18"/>
        <v/>
      </c>
      <c r="K25" s="18" t="str">
        <f t="shared" si="18"/>
        <v/>
      </c>
      <c r="L25" s="17" t="str">
        <f t="shared" si="18"/>
        <v/>
      </c>
      <c r="M25" s="18" t="str">
        <f t="shared" si="18"/>
        <v/>
      </c>
      <c r="N25" s="17" t="str">
        <f t="shared" si="18"/>
        <v/>
      </c>
      <c r="O25" s="17" t="str">
        <f t="shared" si="18"/>
        <v/>
      </c>
      <c r="P25" s="27" t="str">
        <f t="shared" si="18"/>
        <v/>
      </c>
      <c r="Q25" s="16" t="str">
        <f t="shared" si="18"/>
        <v/>
      </c>
      <c r="R25" s="16" t="str">
        <f t="shared" si="18"/>
        <v/>
      </c>
      <c r="S25" s="16" t="str">
        <f t="shared" si="18"/>
        <v/>
      </c>
      <c r="T25" s="17" t="str">
        <f t="shared" si="18"/>
        <v/>
      </c>
      <c r="U25" s="18" t="str">
        <f t="shared" si="18"/>
        <v/>
      </c>
      <c r="V25" s="17" t="str">
        <f t="shared" si="18"/>
        <v/>
      </c>
      <c r="W25" s="18" t="str">
        <f t="shared" si="18"/>
        <v/>
      </c>
      <c r="X25" s="17" t="str">
        <f t="shared" si="18"/>
        <v/>
      </c>
      <c r="Y25" s="17" t="str">
        <f t="shared" si="18"/>
        <v/>
      </c>
      <c r="Z25" s="27" t="str">
        <f t="shared" si="18"/>
        <v/>
      </c>
      <c r="AA25" s="16" t="str">
        <f t="shared" si="18"/>
        <v/>
      </c>
      <c r="AB25" s="16" t="str">
        <f t="shared" si="18"/>
        <v/>
      </c>
      <c r="AC25" s="17" t="str">
        <f t="shared" si="18"/>
        <v/>
      </c>
      <c r="AD25" s="17" t="str">
        <f t="shared" si="18"/>
        <v/>
      </c>
      <c r="AE25" s="18" t="str">
        <f t="shared" si="18"/>
        <v/>
      </c>
      <c r="AF25" s="18" t="str">
        <f t="shared" si="18"/>
        <v/>
      </c>
      <c r="AG25" s="22" t="str">
        <f t="shared" si="18"/>
        <v/>
      </c>
      <c r="AO25" s="177"/>
      <c r="AP25" s="178"/>
      <c r="AQ25" s="173"/>
      <c r="AR25" s="120"/>
      <c r="AS25" s="121"/>
      <c r="AT25" s="121"/>
      <c r="AU25" s="121"/>
      <c r="AV25" s="121"/>
      <c r="AW25" s="122"/>
      <c r="AZ25" s="212"/>
      <c r="BA25" s="201"/>
      <c r="BB25" s="201"/>
      <c r="BC25" s="202"/>
    </row>
    <row r="26" spans="2:55" ht="12.95" customHeight="1">
      <c r="B26" s="154"/>
      <c r="C26" s="157"/>
      <c r="D26" s="28" t="str">
        <f t="shared" ref="D26:AG26" si="19">IF(AND(D$12=1,$AR$28&gt;0,COUNTIF(D$63:D$84,$AR$28)&lt;1),$AR$28,IF(AND(D$12=2,$AS$28&gt;0,COUNTIF(D$63:D$84,$AS$28)&lt;1),$AS$28,IF(AND(D$12=3,$AT$25&gt;0,COUNTIF(D$63:D$84,$AT$25)&lt;1),$AT$25,IF(AND(D$12=4,$AU$28&gt;0,COUNTIF(D$63:D$84,$AU$28)&lt;1),$AU$28,IF(AND(D$12=5,$AV$28&gt;0,COUNTIF(D$63:D$84,$AV$28)&lt;1),$AV$28,IF(AND(D$12=6,$AW$28&gt;0,COUNTIF(D$63:D$84,$AW$28)&lt;1),$AW$28,""))))))</f>
        <v/>
      </c>
      <c r="E26" s="28" t="str">
        <f t="shared" si="19"/>
        <v/>
      </c>
      <c r="F26" s="28" t="str">
        <f t="shared" si="19"/>
        <v/>
      </c>
      <c r="G26" s="28" t="str">
        <f t="shared" si="19"/>
        <v/>
      </c>
      <c r="H26" s="29" t="str">
        <f t="shared" si="19"/>
        <v/>
      </c>
      <c r="I26" s="29" t="str">
        <f t="shared" si="19"/>
        <v/>
      </c>
      <c r="J26" s="28" t="str">
        <f t="shared" si="19"/>
        <v/>
      </c>
      <c r="K26" s="28" t="str">
        <f t="shared" si="19"/>
        <v/>
      </c>
      <c r="L26" s="28" t="str">
        <f t="shared" si="19"/>
        <v/>
      </c>
      <c r="M26" s="28" t="str">
        <f t="shared" si="19"/>
        <v/>
      </c>
      <c r="N26" s="28" t="str">
        <f t="shared" si="19"/>
        <v/>
      </c>
      <c r="O26" s="28" t="str">
        <f t="shared" si="19"/>
        <v/>
      </c>
      <c r="P26" s="28" t="str">
        <f t="shared" si="19"/>
        <v/>
      </c>
      <c r="Q26" s="29" t="str">
        <f t="shared" si="19"/>
        <v/>
      </c>
      <c r="R26" s="29" t="str">
        <f t="shared" si="19"/>
        <v/>
      </c>
      <c r="S26" s="29" t="str">
        <f t="shared" si="19"/>
        <v/>
      </c>
      <c r="T26" s="28" t="str">
        <f t="shared" si="19"/>
        <v/>
      </c>
      <c r="U26" s="28" t="str">
        <f t="shared" si="19"/>
        <v/>
      </c>
      <c r="V26" s="28" t="str">
        <f t="shared" si="19"/>
        <v/>
      </c>
      <c r="W26" s="28" t="str">
        <f t="shared" si="19"/>
        <v/>
      </c>
      <c r="X26" s="28" t="str">
        <f t="shared" si="19"/>
        <v/>
      </c>
      <c r="Y26" s="28" t="str">
        <f t="shared" si="19"/>
        <v/>
      </c>
      <c r="Z26" s="30" t="str">
        <f t="shared" si="19"/>
        <v/>
      </c>
      <c r="AA26" s="30" t="str">
        <f t="shared" si="19"/>
        <v/>
      </c>
      <c r="AB26" s="30" t="str">
        <f t="shared" si="19"/>
        <v/>
      </c>
      <c r="AC26" s="28" t="str">
        <f t="shared" si="19"/>
        <v/>
      </c>
      <c r="AD26" s="28" t="str">
        <f t="shared" si="19"/>
        <v/>
      </c>
      <c r="AE26" s="28" t="str">
        <f t="shared" si="19"/>
        <v/>
      </c>
      <c r="AF26" s="30" t="str">
        <f t="shared" si="19"/>
        <v/>
      </c>
      <c r="AG26" s="31" t="str">
        <f t="shared" si="19"/>
        <v/>
      </c>
      <c r="AI26" s="126" t="str">
        <f>IF($BA$17="","",$BA$17)</f>
        <v/>
      </c>
      <c r="AJ26" s="126" t="str">
        <f>IF($BA$17="","",COUNTIF($D$12:$AG$62,$AI$26))</f>
        <v/>
      </c>
      <c r="AO26" s="177"/>
      <c r="AP26" s="178"/>
      <c r="AQ26" s="173"/>
      <c r="AR26" s="114"/>
      <c r="AS26" s="109"/>
      <c r="AT26" s="109"/>
      <c r="AU26" s="109"/>
      <c r="AV26" s="109"/>
      <c r="AW26" s="115"/>
      <c r="AZ26" s="212"/>
      <c r="BA26" s="201"/>
      <c r="BB26" s="201"/>
      <c r="BC26" s="202"/>
    </row>
    <row r="27" spans="2:55" ht="12.95" customHeight="1">
      <c r="B27" s="154"/>
      <c r="C27" s="157"/>
      <c r="D27" s="27" t="str">
        <f t="shared" ref="D27:AG27" si="20">IF(AND(D$12=1,$AR$29&gt;0,COUNTIF(D$63:D$84,$AR$29)&lt;1),$AR$29,IF(AND(D$12=2,$AS$29&gt;0,COUNTIF(D$63:D$84,$AS$29)&lt;1),$AS$29,IF(AND(D$12=3,$AT$29&gt;0,COUNTIF(D$63:D$84,$AT$29)&lt;1),$AT$29,IF(AND(D$12=4,$AU$29&gt;0,COUNTIF(D$63:D$84,$AU$29)&lt;1),$AU$29,IF(AND(D$12=5,$AV$29&gt;0,COUNTIF(D$63:D$84,$AV$29)&lt;1),$AV$29,IF(AND(D$12=6,$AW$29&gt;0,COUNTIF(D$63:D$84,$AW$29)&lt;1),$AW$29,""))))))</f>
        <v/>
      </c>
      <c r="E27" s="27" t="str">
        <f t="shared" si="20"/>
        <v/>
      </c>
      <c r="F27" s="27" t="str">
        <f t="shared" si="20"/>
        <v/>
      </c>
      <c r="G27" s="27" t="str">
        <f t="shared" si="20"/>
        <v/>
      </c>
      <c r="H27" s="32" t="str">
        <f t="shared" si="20"/>
        <v/>
      </c>
      <c r="I27" s="32" t="str">
        <f t="shared" si="20"/>
        <v/>
      </c>
      <c r="J27" s="27" t="str">
        <f t="shared" si="20"/>
        <v/>
      </c>
      <c r="K27" s="17" t="str">
        <f t="shared" si="20"/>
        <v/>
      </c>
      <c r="L27" s="18" t="str">
        <f t="shared" si="20"/>
        <v/>
      </c>
      <c r="M27" s="33" t="str">
        <f t="shared" si="20"/>
        <v/>
      </c>
      <c r="N27" s="27" t="str">
        <f t="shared" si="20"/>
        <v/>
      </c>
      <c r="O27" s="32" t="str">
        <f t="shared" si="20"/>
        <v/>
      </c>
      <c r="P27" s="27" t="str">
        <f t="shared" si="20"/>
        <v/>
      </c>
      <c r="Q27" s="32" t="str">
        <f t="shared" si="20"/>
        <v/>
      </c>
      <c r="R27" s="32" t="str">
        <f t="shared" si="20"/>
        <v/>
      </c>
      <c r="S27" s="32" t="str">
        <f t="shared" si="20"/>
        <v/>
      </c>
      <c r="T27" s="27" t="str">
        <f t="shared" si="20"/>
        <v/>
      </c>
      <c r="U27" s="17" t="str">
        <f t="shared" si="20"/>
        <v/>
      </c>
      <c r="V27" s="18" t="str">
        <f t="shared" si="20"/>
        <v/>
      </c>
      <c r="W27" s="33" t="str">
        <f t="shared" si="20"/>
        <v/>
      </c>
      <c r="X27" s="27" t="str">
        <f t="shared" si="20"/>
        <v/>
      </c>
      <c r="Y27" s="32" t="str">
        <f t="shared" si="20"/>
        <v/>
      </c>
      <c r="Z27" s="33" t="str">
        <f t="shared" si="20"/>
        <v/>
      </c>
      <c r="AA27" s="33" t="str">
        <f t="shared" si="20"/>
        <v/>
      </c>
      <c r="AB27" s="33" t="str">
        <f t="shared" si="20"/>
        <v/>
      </c>
      <c r="AC27" s="27" t="str">
        <f t="shared" si="20"/>
        <v/>
      </c>
      <c r="AD27" s="27" t="str">
        <f t="shared" si="20"/>
        <v/>
      </c>
      <c r="AE27" s="17" t="str">
        <f t="shared" si="20"/>
        <v/>
      </c>
      <c r="AF27" s="18" t="str">
        <f t="shared" si="20"/>
        <v/>
      </c>
      <c r="AG27" s="34" t="str">
        <f t="shared" si="20"/>
        <v/>
      </c>
      <c r="AO27" s="177"/>
      <c r="AP27" s="178"/>
      <c r="AQ27" s="173" t="s">
        <v>34</v>
      </c>
      <c r="AR27" s="120"/>
      <c r="AS27" s="121"/>
      <c r="AT27" s="121"/>
      <c r="AU27" s="121"/>
      <c r="AV27" s="121"/>
      <c r="AW27" s="122"/>
      <c r="AZ27" s="212"/>
      <c r="BA27" s="201"/>
      <c r="BB27" s="201"/>
      <c r="BC27" s="202"/>
    </row>
    <row r="28" spans="2:55" ht="12.95" customHeight="1" thickBot="1">
      <c r="B28" s="152"/>
      <c r="C28" s="158"/>
      <c r="D28" s="38" t="str">
        <f t="shared" ref="D28:AG28" si="21">IF(AND(D$12=1,$AR$30&gt;0,COUNTIF(D$63:D$84,$AR$30)&lt;1),$AR$30,IF(AND(D$12=2,$AS$30&gt;0,COUNTIF(D$63:D$84,$AS$30)&lt;1),$AS$30,IF(AND(D$12=3,$AT$30&gt;0,COUNTIF(D$63:D$84,$AT$30)&lt;1),$AT$30,IF(AND(D$12=4,$AU$30&gt;0,COUNTIF(D$63:D$84,$AU$30)&lt;1),$AU$30,IF(AND(D$12=5,$AV$30&gt;0,COUNTIF(D$63:D$84,$AV$30)&lt;1),$AV$30,IF(AND(D$12=6,$AW$30&gt;0,COUNTIF(D$63:D$84,$AW$30)&lt;1),$AW$30,""))))))</f>
        <v/>
      </c>
      <c r="E28" s="38" t="str">
        <f t="shared" si="21"/>
        <v/>
      </c>
      <c r="F28" s="38" t="str">
        <f t="shared" si="21"/>
        <v/>
      </c>
      <c r="G28" s="38" t="str">
        <f t="shared" si="21"/>
        <v/>
      </c>
      <c r="H28" s="39" t="str">
        <f t="shared" si="21"/>
        <v/>
      </c>
      <c r="I28" s="39" t="str">
        <f t="shared" si="21"/>
        <v/>
      </c>
      <c r="J28" s="38" t="str">
        <f t="shared" si="21"/>
        <v/>
      </c>
      <c r="K28" s="40" t="str">
        <f t="shared" si="21"/>
        <v/>
      </c>
      <c r="L28" s="38" t="str">
        <f t="shared" si="21"/>
        <v/>
      </c>
      <c r="M28" s="40" t="str">
        <f t="shared" si="21"/>
        <v/>
      </c>
      <c r="N28" s="38" t="str">
        <f t="shared" si="21"/>
        <v/>
      </c>
      <c r="O28" s="38" t="str">
        <f t="shared" si="21"/>
        <v/>
      </c>
      <c r="P28" s="38" t="str">
        <f t="shared" si="21"/>
        <v/>
      </c>
      <c r="Q28" s="39" t="str">
        <f t="shared" si="21"/>
        <v/>
      </c>
      <c r="R28" s="39" t="str">
        <f t="shared" si="21"/>
        <v/>
      </c>
      <c r="S28" s="39" t="str">
        <f t="shared" si="21"/>
        <v/>
      </c>
      <c r="T28" s="38" t="str">
        <f t="shared" si="21"/>
        <v/>
      </c>
      <c r="U28" s="40" t="str">
        <f t="shared" si="21"/>
        <v/>
      </c>
      <c r="V28" s="38" t="str">
        <f t="shared" si="21"/>
        <v/>
      </c>
      <c r="W28" s="40" t="str">
        <f t="shared" si="21"/>
        <v/>
      </c>
      <c r="X28" s="38" t="str">
        <f t="shared" si="21"/>
        <v/>
      </c>
      <c r="Y28" s="38" t="str">
        <f t="shared" si="21"/>
        <v/>
      </c>
      <c r="Z28" s="40" t="str">
        <f t="shared" si="21"/>
        <v/>
      </c>
      <c r="AA28" s="40" t="str">
        <f t="shared" si="21"/>
        <v/>
      </c>
      <c r="AB28" s="40" t="str">
        <f t="shared" si="21"/>
        <v/>
      </c>
      <c r="AC28" s="38" t="str">
        <f t="shared" si="21"/>
        <v/>
      </c>
      <c r="AD28" s="38" t="str">
        <f t="shared" si="21"/>
        <v/>
      </c>
      <c r="AE28" s="40" t="str">
        <f t="shared" si="21"/>
        <v/>
      </c>
      <c r="AF28" s="40" t="str">
        <f t="shared" si="21"/>
        <v/>
      </c>
      <c r="AG28" s="41" t="str">
        <f t="shared" si="21"/>
        <v/>
      </c>
      <c r="AO28" s="177"/>
      <c r="AP28" s="178"/>
      <c r="AQ28" s="173"/>
      <c r="AR28" s="114"/>
      <c r="AS28" s="109"/>
      <c r="AT28" s="109"/>
      <c r="AU28" s="109"/>
      <c r="AV28" s="109"/>
      <c r="AW28" s="115"/>
      <c r="AZ28" s="212"/>
      <c r="BA28" s="201"/>
      <c r="BB28" s="201"/>
      <c r="BC28" s="202"/>
    </row>
    <row r="29" spans="2:55" ht="12.95" customHeight="1" thickTop="1">
      <c r="B29" s="150" t="s">
        <v>7</v>
      </c>
      <c r="C29" s="79" t="s">
        <v>12</v>
      </c>
      <c r="D29" s="17">
        <f t="shared" ref="D29:AG29" si="22">IF(D12=5,4,IF(D12=4,3,IF(D12=3,2,IF(D12=2,1,IF(D12=1,5,"")))))</f>
        <v>5</v>
      </c>
      <c r="E29" s="17">
        <f t="shared" si="22"/>
        <v>5</v>
      </c>
      <c r="F29" s="17">
        <f t="shared" si="22"/>
        <v>1</v>
      </c>
      <c r="G29" s="17">
        <f t="shared" si="22"/>
        <v>1</v>
      </c>
      <c r="H29" s="16">
        <f t="shared" si="22"/>
        <v>2</v>
      </c>
      <c r="I29" s="17">
        <f t="shared" si="22"/>
        <v>2</v>
      </c>
      <c r="J29" s="17">
        <f t="shared" si="22"/>
        <v>3</v>
      </c>
      <c r="K29" s="18">
        <f t="shared" si="22"/>
        <v>3</v>
      </c>
      <c r="L29" s="17">
        <f t="shared" si="22"/>
        <v>4</v>
      </c>
      <c r="M29" s="19">
        <f t="shared" si="22"/>
        <v>4</v>
      </c>
      <c r="N29" s="17">
        <f t="shared" si="22"/>
        <v>5</v>
      </c>
      <c r="O29" s="16">
        <f t="shared" si="22"/>
        <v>5</v>
      </c>
      <c r="P29" s="17">
        <f t="shared" si="22"/>
        <v>1</v>
      </c>
      <c r="Q29" s="16">
        <f t="shared" si="22"/>
        <v>1</v>
      </c>
      <c r="R29" s="20">
        <f t="shared" si="22"/>
        <v>2</v>
      </c>
      <c r="S29" s="16">
        <f t="shared" si="22"/>
        <v>2</v>
      </c>
      <c r="T29" s="18">
        <f t="shared" si="22"/>
        <v>3</v>
      </c>
      <c r="U29" s="18">
        <f t="shared" si="22"/>
        <v>3</v>
      </c>
      <c r="V29" s="17">
        <f t="shared" si="22"/>
        <v>4</v>
      </c>
      <c r="W29" s="19">
        <f t="shared" si="22"/>
        <v>4</v>
      </c>
      <c r="X29" s="17">
        <f t="shared" si="22"/>
        <v>5</v>
      </c>
      <c r="Y29" s="16">
        <f t="shared" si="22"/>
        <v>5</v>
      </c>
      <c r="Z29" s="18">
        <f t="shared" si="22"/>
        <v>1</v>
      </c>
      <c r="AA29" s="18">
        <f t="shared" si="22"/>
        <v>1</v>
      </c>
      <c r="AB29" s="18">
        <f t="shared" si="22"/>
        <v>2</v>
      </c>
      <c r="AC29" s="21">
        <f t="shared" si="22"/>
        <v>2</v>
      </c>
      <c r="AD29" s="17">
        <f t="shared" si="22"/>
        <v>3</v>
      </c>
      <c r="AE29" s="21">
        <f t="shared" si="22"/>
        <v>3</v>
      </c>
      <c r="AF29" s="18">
        <f t="shared" si="22"/>
        <v>4</v>
      </c>
      <c r="AG29" s="22">
        <f t="shared" si="22"/>
        <v>4</v>
      </c>
      <c r="AO29" s="177"/>
      <c r="AP29" s="178"/>
      <c r="AQ29" s="173" t="s">
        <v>35</v>
      </c>
      <c r="AR29" s="120"/>
      <c r="AS29" s="121"/>
      <c r="AT29" s="121"/>
      <c r="AU29" s="121"/>
      <c r="AV29" s="121"/>
      <c r="AW29" s="122"/>
      <c r="AZ29" s="212"/>
      <c r="BA29" s="201"/>
      <c r="BB29" s="201"/>
      <c r="BC29" s="202"/>
    </row>
    <row r="30" spans="2:55" ht="12.95" customHeight="1" thickBot="1">
      <c r="B30" s="154"/>
      <c r="C30" s="155" t="s">
        <v>10</v>
      </c>
      <c r="D30" s="23" t="str">
        <f t="shared" ref="D30:AG30" si="23">IF(AND(D$29=1,$AR$13&gt;0,COUNTIF(D$63:D$84,$AR$13)&lt;1),$AR$13,IF(AND(D$29=2,$AS$13&gt;0,COUNTIF(D$63:D$84,$AS$13)&lt;1),$AS$13,IF(AND(D$29=3,$AT$13&gt;0,COUNTIF(D$63:D$84,$AT$13)&lt;1),$AT$13,IF(AND(D$29=4,$AU$13&gt;0,COUNTIF(D$63:D$84,$AU$13)&lt;1),$AU$13,IF(AND(D$29=5,$AV$13&gt;0,COUNTIF(D$63:D$84,$AV$13)&lt;1),$AV$13,IF(AND(D$29=6,$AW$13&gt;0,COUNTIF(D$63:D$84,$AW$13)&lt;1),$AW$13,""))))))</f>
        <v/>
      </c>
      <c r="E30" s="23" t="str">
        <f t="shared" si="23"/>
        <v/>
      </c>
      <c r="F30" s="23" t="str">
        <f t="shared" si="23"/>
        <v/>
      </c>
      <c r="G30" s="23" t="str">
        <f t="shared" si="23"/>
        <v/>
      </c>
      <c r="H30" s="23" t="str">
        <f t="shared" si="23"/>
        <v/>
      </c>
      <c r="I30" s="23" t="str">
        <f t="shared" si="23"/>
        <v/>
      </c>
      <c r="J30" s="23" t="str">
        <f t="shared" si="23"/>
        <v/>
      </c>
      <c r="K30" s="23" t="str">
        <f t="shared" si="23"/>
        <v/>
      </c>
      <c r="L30" s="23" t="str">
        <f t="shared" si="23"/>
        <v/>
      </c>
      <c r="M30" s="23" t="str">
        <f t="shared" si="23"/>
        <v/>
      </c>
      <c r="N30" s="23" t="str">
        <f t="shared" si="23"/>
        <v/>
      </c>
      <c r="O30" s="23" t="str">
        <f t="shared" si="23"/>
        <v/>
      </c>
      <c r="P30" s="23" t="str">
        <f t="shared" si="23"/>
        <v/>
      </c>
      <c r="Q30" s="23" t="str">
        <f t="shared" si="23"/>
        <v/>
      </c>
      <c r="R30" s="23" t="str">
        <f t="shared" si="23"/>
        <v/>
      </c>
      <c r="S30" s="23" t="str">
        <f t="shared" si="23"/>
        <v/>
      </c>
      <c r="T30" s="23" t="str">
        <f t="shared" si="23"/>
        <v/>
      </c>
      <c r="U30" s="23" t="str">
        <f t="shared" si="23"/>
        <v/>
      </c>
      <c r="V30" s="23" t="str">
        <f t="shared" si="23"/>
        <v/>
      </c>
      <c r="W30" s="23" t="str">
        <f t="shared" si="23"/>
        <v/>
      </c>
      <c r="X30" s="23" t="str">
        <f t="shared" si="23"/>
        <v/>
      </c>
      <c r="Y30" s="23" t="str">
        <f t="shared" si="23"/>
        <v/>
      </c>
      <c r="Z30" s="23" t="str">
        <f t="shared" si="23"/>
        <v/>
      </c>
      <c r="AA30" s="23" t="str">
        <f t="shared" si="23"/>
        <v/>
      </c>
      <c r="AB30" s="23" t="str">
        <f t="shared" si="23"/>
        <v/>
      </c>
      <c r="AC30" s="23" t="str">
        <f t="shared" si="23"/>
        <v/>
      </c>
      <c r="AD30" s="23" t="str">
        <f t="shared" si="23"/>
        <v/>
      </c>
      <c r="AE30" s="23" t="str">
        <f t="shared" si="23"/>
        <v/>
      </c>
      <c r="AF30" s="23" t="str">
        <f t="shared" si="23"/>
        <v/>
      </c>
      <c r="AG30" s="24" t="str">
        <f t="shared" si="23"/>
        <v/>
      </c>
      <c r="AO30" s="179"/>
      <c r="AP30" s="180"/>
      <c r="AQ30" s="174"/>
      <c r="AR30" s="111"/>
      <c r="AS30" s="112"/>
      <c r="AT30" s="112"/>
      <c r="AU30" s="112"/>
      <c r="AV30" s="112"/>
      <c r="AW30" s="113"/>
      <c r="AZ30" s="212"/>
      <c r="BA30" s="201"/>
      <c r="BB30" s="201"/>
      <c r="BC30" s="202"/>
    </row>
    <row r="31" spans="2:55" ht="12.95" customHeight="1">
      <c r="B31" s="154"/>
      <c r="C31" s="156"/>
      <c r="D31" s="25" t="str">
        <f t="shared" ref="D31:AG31" si="24">IF(AND(D$29=1,$AR$14&gt;0,COUNTIF(D$63:D$84,$AR$14)&lt;1),$AR$14,IF(AND(D$29=2,$AS$14&gt;0,COUNTIF(D$63:D$84,$AS$14)&lt;1),$AS$14,IF(AND(D$29=3,$AT$14&gt;0,COUNTIF(D$63:D$84,$AT$14)&lt;1),$AT$14,IF(AND(D$29=4,$AU$14&gt;0,COUNTIF(D$63:D$84,$AU$14)&lt;1),$AU$14,IF(AND(D$29=5,$AV$14&gt;0,COUNTIF(D$63:D$84,$AV$14)&lt;1),$AV$14,IF(AND(D$29=6,$AW$14&gt;0,COUNTIF(D$63:D$84,$AW$14)&lt;1),$AW$14,""))))))</f>
        <v/>
      </c>
      <c r="E31" s="25" t="str">
        <f t="shared" si="24"/>
        <v/>
      </c>
      <c r="F31" s="25" t="str">
        <f t="shared" si="24"/>
        <v/>
      </c>
      <c r="G31" s="25" t="str">
        <f t="shared" si="24"/>
        <v/>
      </c>
      <c r="H31" s="25" t="str">
        <f t="shared" si="24"/>
        <v/>
      </c>
      <c r="I31" s="25" t="str">
        <f t="shared" si="24"/>
        <v/>
      </c>
      <c r="J31" s="25" t="str">
        <f t="shared" si="24"/>
        <v/>
      </c>
      <c r="K31" s="25" t="str">
        <f t="shared" si="24"/>
        <v/>
      </c>
      <c r="L31" s="25" t="str">
        <f t="shared" si="24"/>
        <v/>
      </c>
      <c r="M31" s="25" t="str">
        <f t="shared" si="24"/>
        <v/>
      </c>
      <c r="N31" s="25" t="str">
        <f t="shared" si="24"/>
        <v/>
      </c>
      <c r="O31" s="25" t="str">
        <f t="shared" si="24"/>
        <v/>
      </c>
      <c r="P31" s="25" t="str">
        <f t="shared" si="24"/>
        <v/>
      </c>
      <c r="Q31" s="25" t="str">
        <f t="shared" si="24"/>
        <v/>
      </c>
      <c r="R31" s="25" t="str">
        <f t="shared" si="24"/>
        <v/>
      </c>
      <c r="S31" s="25" t="str">
        <f t="shared" si="24"/>
        <v/>
      </c>
      <c r="T31" s="25" t="str">
        <f t="shared" si="24"/>
        <v/>
      </c>
      <c r="U31" s="25" t="str">
        <f t="shared" si="24"/>
        <v/>
      </c>
      <c r="V31" s="25" t="str">
        <f t="shared" si="24"/>
        <v/>
      </c>
      <c r="W31" s="25" t="str">
        <f t="shared" si="24"/>
        <v/>
      </c>
      <c r="X31" s="25" t="str">
        <f t="shared" si="24"/>
        <v/>
      </c>
      <c r="Y31" s="25" t="str">
        <f t="shared" si="24"/>
        <v/>
      </c>
      <c r="Z31" s="25" t="str">
        <f t="shared" si="24"/>
        <v/>
      </c>
      <c r="AA31" s="25" t="str">
        <f t="shared" si="24"/>
        <v/>
      </c>
      <c r="AB31" s="25" t="str">
        <f t="shared" si="24"/>
        <v/>
      </c>
      <c r="AC31" s="25" t="str">
        <f t="shared" si="24"/>
        <v/>
      </c>
      <c r="AD31" s="25" t="str">
        <f t="shared" si="24"/>
        <v/>
      </c>
      <c r="AE31" s="25" t="str">
        <f t="shared" si="24"/>
        <v/>
      </c>
      <c r="AF31" s="25" t="str">
        <f t="shared" si="24"/>
        <v/>
      </c>
      <c r="AG31" s="26" t="str">
        <f t="shared" si="24"/>
        <v/>
      </c>
      <c r="AZ31" s="212"/>
      <c r="BA31" s="201"/>
      <c r="BB31" s="201"/>
      <c r="BC31" s="202"/>
    </row>
    <row r="32" spans="2:55" ht="12.95" customHeight="1">
      <c r="B32" s="154"/>
      <c r="C32" s="155" t="s">
        <v>42</v>
      </c>
      <c r="D32" s="17" t="str">
        <f t="shared" ref="D32:AG32" si="25">IF(AND(D$29=1,$AR$15&gt;0,COUNTIF(D$63:D$84,$AR$15)&lt;1),$AR$15,IF(AND(D$29=2,$AS$15&gt;0,COUNTIF(D$63:D$84,$AS$15)&lt;1),$AS$15,IF(AND(D$29=3,$AT$15&gt;0,COUNTIF(D$63:D$84,$AT$15)&lt;1),$AT$15,IF(AND(D$29=4,$AU$15&gt;0,COUNTIF(D$63:D$84,$AU$15)&lt;1),$AU$15,IF(AND(D$29=5,$AV$15&gt;0,COUNTIF(D$63:D$84,$AV$15)&lt;1),$AV$15,IF(AND(D$29=6,$AW$15&gt;0,COUNTIF(D$63:D$84,$AW$15)&lt;1),$AW$15,""))))))</f>
        <v/>
      </c>
      <c r="E32" s="17" t="str">
        <f t="shared" si="25"/>
        <v/>
      </c>
      <c r="F32" s="17" t="str">
        <f t="shared" si="25"/>
        <v/>
      </c>
      <c r="G32" s="17" t="str">
        <f t="shared" si="25"/>
        <v/>
      </c>
      <c r="H32" s="16" t="str">
        <f t="shared" si="25"/>
        <v/>
      </c>
      <c r="I32" s="17" t="str">
        <f t="shared" si="25"/>
        <v/>
      </c>
      <c r="J32" s="17" t="str">
        <f t="shared" si="25"/>
        <v/>
      </c>
      <c r="K32" s="27" t="str">
        <f t="shared" si="25"/>
        <v/>
      </c>
      <c r="L32" s="27" t="str">
        <f t="shared" si="25"/>
        <v/>
      </c>
      <c r="M32" s="19" t="str">
        <f t="shared" si="25"/>
        <v/>
      </c>
      <c r="N32" s="17" t="str">
        <f t="shared" si="25"/>
        <v/>
      </c>
      <c r="O32" s="17" t="str">
        <f t="shared" si="25"/>
        <v/>
      </c>
      <c r="P32" s="17" t="str">
        <f t="shared" si="25"/>
        <v/>
      </c>
      <c r="Q32" s="16" t="str">
        <f t="shared" si="25"/>
        <v/>
      </c>
      <c r="R32" s="16" t="str">
        <f t="shared" si="25"/>
        <v/>
      </c>
      <c r="S32" s="17" t="str">
        <f t="shared" si="25"/>
        <v/>
      </c>
      <c r="T32" s="17" t="str">
        <f t="shared" si="25"/>
        <v/>
      </c>
      <c r="U32" s="18" t="str">
        <f t="shared" si="25"/>
        <v/>
      </c>
      <c r="V32" s="17" t="str">
        <f t="shared" si="25"/>
        <v/>
      </c>
      <c r="W32" s="19" t="str">
        <f t="shared" si="25"/>
        <v/>
      </c>
      <c r="X32" s="17" t="str">
        <f t="shared" si="25"/>
        <v/>
      </c>
      <c r="Y32" s="17" t="str">
        <f t="shared" si="25"/>
        <v/>
      </c>
      <c r="Z32" s="18" t="str">
        <f t="shared" si="25"/>
        <v/>
      </c>
      <c r="AA32" s="18" t="str">
        <f t="shared" si="25"/>
        <v/>
      </c>
      <c r="AB32" s="18" t="str">
        <f t="shared" si="25"/>
        <v/>
      </c>
      <c r="AC32" s="17" t="str">
        <f t="shared" si="25"/>
        <v/>
      </c>
      <c r="AD32" s="17" t="str">
        <f t="shared" si="25"/>
        <v/>
      </c>
      <c r="AE32" s="18" t="str">
        <f t="shared" si="25"/>
        <v/>
      </c>
      <c r="AF32" s="18" t="str">
        <f t="shared" si="25"/>
        <v/>
      </c>
      <c r="AG32" s="22" t="str">
        <f t="shared" si="25"/>
        <v/>
      </c>
      <c r="AO32" s="159" t="s">
        <v>37</v>
      </c>
      <c r="AP32" s="160"/>
      <c r="AQ32" s="161"/>
      <c r="AS32" s="165"/>
      <c r="AZ32" s="212"/>
      <c r="BA32" s="201"/>
      <c r="BB32" s="201"/>
      <c r="BC32" s="202"/>
    </row>
    <row r="33" spans="2:55" ht="12.95" customHeight="1">
      <c r="B33" s="154"/>
      <c r="C33" s="157"/>
      <c r="D33" s="28" t="str">
        <f t="shared" ref="D33:AG33" si="26">IF(AND(D$29=1,$AR$16&gt;0,COUNTIF(D$63:D$84,$AR$16)&lt;1),$AR$16,IF(AND(D$29=2,$AS$16&gt;0,COUNTIF(D$63:D$84,$AS$16)&lt;1),$AS$16,IF(AND(D$29=3,$AT$16&gt;0,COUNTIF(D$63:D$84,$AT$16)&lt;1),$AT$16,IF(AND(D$29=4,$AU$16&gt;0,COUNTIF(D$63:D$84,$AU$16)&lt;1),$AU$16,IF(AND(D$29=5,$AV$16&gt;0,COUNTIF(D$63:D$84,$AV$16)&lt;1),$AV$16,IF(AND(D$29=6,$AW$16&gt;0,COUNTIF(D$63:D$84,$AW$16)&lt;1),$AW$16,""))))))</f>
        <v/>
      </c>
      <c r="E33" s="28" t="str">
        <f t="shared" si="26"/>
        <v/>
      </c>
      <c r="F33" s="28" t="str">
        <f t="shared" si="26"/>
        <v/>
      </c>
      <c r="G33" s="28" t="str">
        <f t="shared" si="26"/>
        <v/>
      </c>
      <c r="H33" s="29" t="str">
        <f t="shared" si="26"/>
        <v/>
      </c>
      <c r="I33" s="28" t="str">
        <f t="shared" si="26"/>
        <v/>
      </c>
      <c r="J33" s="28" t="str">
        <f t="shared" si="26"/>
        <v/>
      </c>
      <c r="K33" s="28" t="str">
        <f t="shared" si="26"/>
        <v/>
      </c>
      <c r="L33" s="28" t="str">
        <f t="shared" si="26"/>
        <v/>
      </c>
      <c r="M33" s="30" t="str">
        <f t="shared" si="26"/>
        <v/>
      </c>
      <c r="N33" s="28" t="str">
        <f t="shared" si="26"/>
        <v/>
      </c>
      <c r="O33" s="28" t="str">
        <f t="shared" si="26"/>
        <v/>
      </c>
      <c r="P33" s="28" t="str">
        <f t="shared" si="26"/>
        <v/>
      </c>
      <c r="Q33" s="29" t="str">
        <f t="shared" si="26"/>
        <v/>
      </c>
      <c r="R33" s="29" t="str">
        <f t="shared" si="26"/>
        <v/>
      </c>
      <c r="S33" s="28" t="str">
        <f t="shared" si="26"/>
        <v/>
      </c>
      <c r="T33" s="28" t="str">
        <f t="shared" si="26"/>
        <v/>
      </c>
      <c r="U33" s="28" t="str">
        <f t="shared" si="26"/>
        <v/>
      </c>
      <c r="V33" s="28" t="str">
        <f t="shared" si="26"/>
        <v/>
      </c>
      <c r="W33" s="30" t="str">
        <f t="shared" si="26"/>
        <v/>
      </c>
      <c r="X33" s="28" t="str">
        <f t="shared" si="26"/>
        <v/>
      </c>
      <c r="Y33" s="28" t="str">
        <f t="shared" si="26"/>
        <v/>
      </c>
      <c r="Z33" s="30" t="str">
        <f t="shared" si="26"/>
        <v/>
      </c>
      <c r="AA33" s="30" t="str">
        <f t="shared" si="26"/>
        <v/>
      </c>
      <c r="AB33" s="30" t="str">
        <f t="shared" si="26"/>
        <v/>
      </c>
      <c r="AC33" s="28" t="str">
        <f t="shared" si="26"/>
        <v/>
      </c>
      <c r="AD33" s="28" t="str">
        <f t="shared" si="26"/>
        <v/>
      </c>
      <c r="AE33" s="28" t="str">
        <f t="shared" si="26"/>
        <v/>
      </c>
      <c r="AF33" s="30" t="str">
        <f t="shared" si="26"/>
        <v/>
      </c>
      <c r="AG33" s="31" t="str">
        <f t="shared" si="26"/>
        <v/>
      </c>
      <c r="AO33" s="162"/>
      <c r="AP33" s="163"/>
      <c r="AQ33" s="164"/>
      <c r="AS33" s="166"/>
      <c r="AZ33" s="212"/>
      <c r="BA33" s="201"/>
      <c r="BB33" s="201"/>
      <c r="BC33" s="202"/>
    </row>
    <row r="34" spans="2:55" ht="12.95" customHeight="1">
      <c r="B34" s="154"/>
      <c r="C34" s="157"/>
      <c r="D34" s="17" t="str">
        <f t="shared" ref="D34:AG34" si="27">IF(AND(D$29=1,$AR$17&gt;0,COUNTIF(D$63:D$84,$AR$17)&lt;1),$AR$17,IF(AND(D$29=2,$AS$17&gt;0,COUNTIF(D$63:D$84,$AS$17)&lt;1),$AS$17,IF(AND(D$29=3,$AT$17&gt;0,COUNTIF(D$63:D$84,$AT$17)&lt;1),$AT$17,IF(AND(D$29=4,$AU$17&gt;0,COUNTIF(D$63:D$84,$AU$17)&lt;1),$AU$17,IF(AND(D$29=5,$AV$17&gt;0,COUNTIF(D$63:D$84,$AV$17)&lt;1),$AV$17,IF(AND(D$29=6,$AW$17&gt;0,COUNTIF(D$63:D$84,$AW$17)&lt;1),$AW$17,""))))))</f>
        <v/>
      </c>
      <c r="E34" s="17" t="str">
        <f t="shared" si="27"/>
        <v/>
      </c>
      <c r="F34" s="17" t="str">
        <f t="shared" si="27"/>
        <v/>
      </c>
      <c r="G34" s="17" t="str">
        <f t="shared" si="27"/>
        <v/>
      </c>
      <c r="H34" s="32" t="str">
        <f t="shared" si="27"/>
        <v/>
      </c>
      <c r="I34" s="17" t="str">
        <f t="shared" si="27"/>
        <v/>
      </c>
      <c r="J34" s="17" t="str">
        <f t="shared" si="27"/>
        <v/>
      </c>
      <c r="K34" s="18" t="str">
        <f t="shared" si="27"/>
        <v/>
      </c>
      <c r="L34" s="17" t="str">
        <f t="shared" si="27"/>
        <v/>
      </c>
      <c r="M34" s="18" t="str">
        <f t="shared" si="27"/>
        <v/>
      </c>
      <c r="N34" s="17" t="str">
        <f t="shared" si="27"/>
        <v/>
      </c>
      <c r="O34" s="17" t="str">
        <f t="shared" si="27"/>
        <v/>
      </c>
      <c r="P34" s="27" t="str">
        <f t="shared" si="27"/>
        <v/>
      </c>
      <c r="Q34" s="16" t="str">
        <f t="shared" si="27"/>
        <v/>
      </c>
      <c r="R34" s="16" t="str">
        <f t="shared" si="27"/>
        <v/>
      </c>
      <c r="S34" s="17" t="str">
        <f t="shared" si="27"/>
        <v/>
      </c>
      <c r="T34" s="17" t="str">
        <f t="shared" si="27"/>
        <v/>
      </c>
      <c r="U34" s="18" t="str">
        <f t="shared" si="27"/>
        <v/>
      </c>
      <c r="V34" s="17" t="str">
        <f t="shared" si="27"/>
        <v/>
      </c>
      <c r="W34" s="18" t="str">
        <f t="shared" si="27"/>
        <v/>
      </c>
      <c r="X34" s="17" t="str">
        <f t="shared" si="27"/>
        <v/>
      </c>
      <c r="Y34" s="17" t="str">
        <f t="shared" si="27"/>
        <v/>
      </c>
      <c r="Z34" s="27" t="str">
        <f t="shared" si="27"/>
        <v/>
      </c>
      <c r="AA34" s="32" t="str">
        <f t="shared" si="27"/>
        <v/>
      </c>
      <c r="AB34" s="32" t="str">
        <f t="shared" si="27"/>
        <v/>
      </c>
      <c r="AC34" s="17" t="str">
        <f t="shared" si="27"/>
        <v/>
      </c>
      <c r="AD34" s="17" t="str">
        <f t="shared" si="27"/>
        <v/>
      </c>
      <c r="AE34" s="18" t="str">
        <f t="shared" si="27"/>
        <v/>
      </c>
      <c r="AF34" s="17" t="str">
        <f t="shared" si="27"/>
        <v/>
      </c>
      <c r="AG34" s="22" t="str">
        <f t="shared" si="27"/>
        <v/>
      </c>
      <c r="AZ34" s="212"/>
      <c r="BA34" s="201"/>
      <c r="BB34" s="201"/>
      <c r="BC34" s="202"/>
    </row>
    <row r="35" spans="2:55" ht="12.95" customHeight="1">
      <c r="B35" s="154"/>
      <c r="C35" s="157"/>
      <c r="D35" s="28" t="str">
        <f t="shared" ref="D35:AG35" si="28">IF(AND(D$29=1,$AR$18&gt;0,COUNTIF(D$63:D$84,$AR$18)&lt;1),$AR$18,IF(AND(D$29=2,$AS$18&gt;0,COUNTIF(D$63:D$84,$AS$18)&lt;1),$AS$18,IF(AND(D$29=3,$AT$18&gt;0,COUNTIF(D$63:D$84,$AT$18)&lt;1),$AT$18,IF(AND(D$29=4,$AU$18&gt;0,COUNTIF(D$63:D$84,$AU$18)&lt;1),$AU$18,IF(AND(D$29=5,$AV$18&gt;0,COUNTIF(D$63:D$84,$AV$18)&lt;1),$AV$18,IF(AND(D$29=6,$AW$18&gt;0,COUNTIF(D$63:D$84,$AW$18)&lt;1),$AW$18,""))))))</f>
        <v/>
      </c>
      <c r="E35" s="28" t="str">
        <f t="shared" si="28"/>
        <v/>
      </c>
      <c r="F35" s="28" t="str">
        <f t="shared" si="28"/>
        <v/>
      </c>
      <c r="G35" s="28" t="str">
        <f t="shared" si="28"/>
        <v/>
      </c>
      <c r="H35" s="29" t="str">
        <f t="shared" si="28"/>
        <v/>
      </c>
      <c r="I35" s="28" t="str">
        <f t="shared" si="28"/>
        <v/>
      </c>
      <c r="J35" s="28" t="str">
        <f t="shared" si="28"/>
        <v/>
      </c>
      <c r="K35" s="28" t="str">
        <f t="shared" si="28"/>
        <v/>
      </c>
      <c r="L35" s="28" t="str">
        <f t="shared" si="28"/>
        <v/>
      </c>
      <c r="M35" s="28" t="str">
        <f t="shared" si="28"/>
        <v/>
      </c>
      <c r="N35" s="28" t="str">
        <f t="shared" si="28"/>
        <v/>
      </c>
      <c r="O35" s="29" t="str">
        <f t="shared" si="28"/>
        <v/>
      </c>
      <c r="P35" s="29" t="str">
        <f t="shared" si="28"/>
        <v/>
      </c>
      <c r="Q35" s="28" t="str">
        <f t="shared" si="28"/>
        <v/>
      </c>
      <c r="R35" s="28" t="str">
        <f t="shared" si="28"/>
        <v/>
      </c>
      <c r="S35" s="28" t="str">
        <f t="shared" si="28"/>
        <v/>
      </c>
      <c r="T35" s="28" t="str">
        <f t="shared" si="28"/>
        <v/>
      </c>
      <c r="U35" s="28" t="str">
        <f t="shared" si="28"/>
        <v/>
      </c>
      <c r="V35" s="28" t="str">
        <f t="shared" si="28"/>
        <v/>
      </c>
      <c r="W35" s="28" t="str">
        <f t="shared" si="28"/>
        <v/>
      </c>
      <c r="X35" s="28" t="str">
        <f t="shared" si="28"/>
        <v/>
      </c>
      <c r="Y35" s="29" t="str">
        <f t="shared" si="28"/>
        <v/>
      </c>
      <c r="Z35" s="29" t="str">
        <f t="shared" si="28"/>
        <v/>
      </c>
      <c r="AA35" s="30" t="str">
        <f t="shared" si="28"/>
        <v/>
      </c>
      <c r="AB35" s="30" t="str">
        <f t="shared" si="28"/>
        <v/>
      </c>
      <c r="AC35" s="28" t="str">
        <f t="shared" si="28"/>
        <v/>
      </c>
      <c r="AD35" s="28" t="str">
        <f t="shared" si="28"/>
        <v/>
      </c>
      <c r="AE35" s="28" t="str">
        <f t="shared" si="28"/>
        <v/>
      </c>
      <c r="AF35" s="30" t="str">
        <f t="shared" si="28"/>
        <v/>
      </c>
      <c r="AG35" s="31" t="str">
        <f t="shared" si="28"/>
        <v/>
      </c>
      <c r="AZ35" s="212"/>
      <c r="BA35" s="201"/>
      <c r="BB35" s="201"/>
      <c r="BC35" s="202"/>
    </row>
    <row r="36" spans="2:55" ht="12.95" customHeight="1">
      <c r="B36" s="154"/>
      <c r="C36" s="157"/>
      <c r="D36" s="17" t="str">
        <f t="shared" ref="D36:AG36" si="29">IF(AND(D$29=1,$AR$19&gt;0,COUNTIF(D$63:D$84,$AR$19)&lt;1),$AR$19,IF(AND(D$29=2,$AS$19&gt;0,COUNTIF(D$63:D$84,$AS$19)&lt;1),$AS$19,IF(AND(D$29=3,$AT$19&gt;0,COUNTIF(D$63:D$84,$AT$19)&lt;1),$AT$19,IF(AND(D$29=4,$AU$19&gt;0,COUNTIF(D$63:D$84,$AU$19)&lt;1),$AU$19,IF(AND(D$29=5,$AV$19&gt;0,COUNTIF(D$63:D$84,$AV$19)&lt;1),$AV$19,IF(AND(D$29=6,$AW$19&gt;0,COUNTIF(D$63:D$84,$AW$19)&lt;1),$AW$19,""))))))</f>
        <v/>
      </c>
      <c r="E36" s="17" t="str">
        <f t="shared" si="29"/>
        <v/>
      </c>
      <c r="F36" s="17" t="str">
        <f t="shared" si="29"/>
        <v/>
      </c>
      <c r="G36" s="17" t="str">
        <f t="shared" si="29"/>
        <v/>
      </c>
      <c r="H36" s="27" t="str">
        <f t="shared" si="29"/>
        <v/>
      </c>
      <c r="I36" s="17" t="str">
        <f t="shared" si="29"/>
        <v/>
      </c>
      <c r="J36" s="17" t="str">
        <f t="shared" si="29"/>
        <v/>
      </c>
      <c r="K36" s="18" t="str">
        <f t="shared" si="29"/>
        <v/>
      </c>
      <c r="L36" s="17" t="str">
        <f t="shared" si="29"/>
        <v/>
      </c>
      <c r="M36" s="18" t="str">
        <f t="shared" si="29"/>
        <v/>
      </c>
      <c r="N36" s="17" t="str">
        <f t="shared" si="29"/>
        <v/>
      </c>
      <c r="O36" s="17" t="str">
        <f t="shared" si="29"/>
        <v/>
      </c>
      <c r="P36" s="27" t="str">
        <f t="shared" si="29"/>
        <v/>
      </c>
      <c r="Q36" s="32" t="str">
        <f t="shared" si="29"/>
        <v/>
      </c>
      <c r="R36" s="27" t="str">
        <f t="shared" si="29"/>
        <v/>
      </c>
      <c r="S36" s="17" t="str">
        <f t="shared" si="29"/>
        <v/>
      </c>
      <c r="T36" s="17" t="str">
        <f t="shared" si="29"/>
        <v/>
      </c>
      <c r="U36" s="18" t="str">
        <f t="shared" si="29"/>
        <v/>
      </c>
      <c r="V36" s="17" t="str">
        <f t="shared" si="29"/>
        <v/>
      </c>
      <c r="W36" s="18" t="str">
        <f t="shared" si="29"/>
        <v/>
      </c>
      <c r="X36" s="17" t="str">
        <f t="shared" si="29"/>
        <v/>
      </c>
      <c r="Y36" s="17" t="str">
        <f t="shared" si="29"/>
        <v/>
      </c>
      <c r="Z36" s="17" t="str">
        <f t="shared" si="29"/>
        <v/>
      </c>
      <c r="AA36" s="18" t="str">
        <f t="shared" si="29"/>
        <v/>
      </c>
      <c r="AB36" s="18" t="str">
        <f t="shared" si="29"/>
        <v/>
      </c>
      <c r="AC36" s="17" t="str">
        <f t="shared" si="29"/>
        <v/>
      </c>
      <c r="AD36" s="17" t="str">
        <f t="shared" si="29"/>
        <v/>
      </c>
      <c r="AE36" s="18" t="str">
        <f t="shared" si="29"/>
        <v/>
      </c>
      <c r="AF36" s="18" t="str">
        <f t="shared" si="29"/>
        <v/>
      </c>
      <c r="AG36" s="22" t="str">
        <f t="shared" si="29"/>
        <v/>
      </c>
      <c r="AZ36" s="212"/>
      <c r="BA36" s="201"/>
      <c r="BB36" s="201"/>
      <c r="BC36" s="202"/>
    </row>
    <row r="37" spans="2:55" ht="12.95" customHeight="1">
      <c r="B37" s="154"/>
      <c r="C37" s="157"/>
      <c r="D37" s="28" t="str">
        <f t="shared" ref="D37:AG37" si="30">IF(AND(D$29=1,$AR$20&gt;0,COUNTIF(D$63:D$84,$AR$20)&lt;1),$AR$20,IF(AND(D$29=2,$AS$20&gt;0,COUNTIF(D$63:D$84,$AS$20)&lt;1),$AS$20,IF(AND(D$29=3,$AT$20&gt;0,COUNTIF(D$63:D$84,$AT$20)&lt;1),$AT$20,IF(AND(D$29=4,$AU$20&gt;0,COUNTIF(D$63:D$84,$AU$20)&lt;1),$AU$20,IF(AND(D$29=5,$AV$20&gt;0,COUNTIF(D$63:D$84,$AV$20)&lt;1),$AV$20,IF(AND(D$29=6,$AW$20&gt;0,COUNTIF(D$63:D$84,$AW$20)&lt;1),$AW$20,""))))))</f>
        <v/>
      </c>
      <c r="E37" s="28" t="str">
        <f t="shared" si="30"/>
        <v/>
      </c>
      <c r="F37" s="28" t="str">
        <f t="shared" si="30"/>
        <v/>
      </c>
      <c r="G37" s="28" t="str">
        <f t="shared" si="30"/>
        <v/>
      </c>
      <c r="H37" s="16" t="str">
        <f t="shared" si="30"/>
        <v/>
      </c>
      <c r="I37" s="28" t="str">
        <f t="shared" si="30"/>
        <v/>
      </c>
      <c r="J37" s="28" t="str">
        <f t="shared" si="30"/>
        <v/>
      </c>
      <c r="K37" s="28" t="str">
        <f t="shared" si="30"/>
        <v/>
      </c>
      <c r="L37" s="28" t="str">
        <f t="shared" si="30"/>
        <v/>
      </c>
      <c r="M37" s="28" t="str">
        <f t="shared" si="30"/>
        <v/>
      </c>
      <c r="N37" s="28" t="str">
        <f t="shared" si="30"/>
        <v/>
      </c>
      <c r="O37" s="28" t="str">
        <f t="shared" si="30"/>
        <v/>
      </c>
      <c r="P37" s="28" t="str">
        <f t="shared" si="30"/>
        <v/>
      </c>
      <c r="Q37" s="17" t="str">
        <f t="shared" si="30"/>
        <v/>
      </c>
      <c r="R37" s="16" t="str">
        <f t="shared" si="30"/>
        <v/>
      </c>
      <c r="S37" s="28" t="str">
        <f t="shared" si="30"/>
        <v/>
      </c>
      <c r="T37" s="28" t="str">
        <f t="shared" si="30"/>
        <v/>
      </c>
      <c r="U37" s="28" t="str">
        <f t="shared" si="30"/>
        <v/>
      </c>
      <c r="V37" s="28" t="str">
        <f t="shared" si="30"/>
        <v/>
      </c>
      <c r="W37" s="28" t="str">
        <f t="shared" si="30"/>
        <v/>
      </c>
      <c r="X37" s="28" t="str">
        <f t="shared" si="30"/>
        <v/>
      </c>
      <c r="Y37" s="28" t="str">
        <f t="shared" si="30"/>
        <v/>
      </c>
      <c r="Z37" s="30" t="str">
        <f t="shared" si="30"/>
        <v/>
      </c>
      <c r="AA37" s="28" t="str">
        <f t="shared" si="30"/>
        <v/>
      </c>
      <c r="AB37" s="28" t="str">
        <f t="shared" si="30"/>
        <v/>
      </c>
      <c r="AC37" s="28" t="str">
        <f t="shared" si="30"/>
        <v/>
      </c>
      <c r="AD37" s="28" t="str">
        <f t="shared" si="30"/>
        <v/>
      </c>
      <c r="AE37" s="28" t="str">
        <f t="shared" si="30"/>
        <v/>
      </c>
      <c r="AF37" s="30" t="str">
        <f t="shared" si="30"/>
        <v/>
      </c>
      <c r="AG37" s="31" t="str">
        <f t="shared" si="30"/>
        <v/>
      </c>
      <c r="AZ37" s="212"/>
      <c r="BA37" s="201"/>
      <c r="BB37" s="201"/>
      <c r="BC37" s="202"/>
    </row>
    <row r="38" spans="2:55" ht="12.95" customHeight="1">
      <c r="B38" s="154"/>
      <c r="C38" s="157"/>
      <c r="D38" s="27" t="str">
        <f t="shared" ref="D38:AG38" si="31">IF(AND(D$29=1,$AR$21&gt;0,COUNTIF(D$63:D$84,$AR$21)&lt;1),$AR$21,IF(AND(D$29=2,$AS$21&gt;0,COUNTIF(D$63:D$84,$AS$21)&lt;1),$AS$21,IF(AND(D$29=3,$AT$21&gt;0,COUNTIF(D$63:D$84,$AT$21)&lt;1),$AT$21,IF(AND(D$29=4,$AU$21&gt;0,COUNTIF(D$63:D$84,$AU$21)&lt;1),$AU$21,IF(AND(D$29=5,$AV$21&gt;0,COUNTIF(D$63:D$84,$AV$21)&lt;1),$AV$21,IF(AND(D$29=6,$AW$21&gt;0,COUNTIF(D$63:D$84,$AW$21)&lt;1),$AW$21,""))))))</f>
        <v/>
      </c>
      <c r="E38" s="27" t="str">
        <f t="shared" si="31"/>
        <v/>
      </c>
      <c r="F38" s="27" t="str">
        <f t="shared" si="31"/>
        <v/>
      </c>
      <c r="G38" s="27" t="str">
        <f t="shared" si="31"/>
        <v/>
      </c>
      <c r="H38" s="32" t="str">
        <f t="shared" si="31"/>
        <v/>
      </c>
      <c r="I38" s="27" t="str">
        <f t="shared" si="31"/>
        <v/>
      </c>
      <c r="J38" s="27" t="str">
        <f t="shared" si="31"/>
        <v/>
      </c>
      <c r="K38" s="33" t="str">
        <f t="shared" si="31"/>
        <v/>
      </c>
      <c r="L38" s="27" t="str">
        <f t="shared" si="31"/>
        <v/>
      </c>
      <c r="M38" s="33" t="str">
        <f t="shared" si="31"/>
        <v/>
      </c>
      <c r="N38" s="27" t="str">
        <f t="shared" si="31"/>
        <v/>
      </c>
      <c r="O38" s="27" t="str">
        <f t="shared" si="31"/>
        <v/>
      </c>
      <c r="P38" s="27" t="str">
        <f t="shared" si="31"/>
        <v/>
      </c>
      <c r="Q38" s="27" t="str">
        <f t="shared" si="31"/>
        <v/>
      </c>
      <c r="R38" s="32" t="str">
        <f t="shared" si="31"/>
        <v/>
      </c>
      <c r="S38" s="27" t="str">
        <f t="shared" si="31"/>
        <v/>
      </c>
      <c r="T38" s="27" t="str">
        <f t="shared" si="31"/>
        <v/>
      </c>
      <c r="U38" s="33" t="str">
        <f t="shared" si="31"/>
        <v/>
      </c>
      <c r="V38" s="27" t="str">
        <f t="shared" si="31"/>
        <v/>
      </c>
      <c r="W38" s="33" t="str">
        <f t="shared" si="31"/>
        <v/>
      </c>
      <c r="X38" s="27" t="str">
        <f t="shared" si="31"/>
        <v/>
      </c>
      <c r="Y38" s="27" t="str">
        <f t="shared" si="31"/>
        <v/>
      </c>
      <c r="Z38" s="27" t="str">
        <f t="shared" si="31"/>
        <v/>
      </c>
      <c r="AA38" s="32" t="str">
        <f t="shared" si="31"/>
        <v/>
      </c>
      <c r="AB38" s="32" t="str">
        <f t="shared" si="31"/>
        <v/>
      </c>
      <c r="AC38" s="27" t="str">
        <f t="shared" si="31"/>
        <v/>
      </c>
      <c r="AD38" s="27" t="str">
        <f t="shared" si="31"/>
        <v/>
      </c>
      <c r="AE38" s="33" t="str">
        <f t="shared" si="31"/>
        <v/>
      </c>
      <c r="AF38" s="33" t="str">
        <f t="shared" si="31"/>
        <v/>
      </c>
      <c r="AG38" s="34" t="str">
        <f t="shared" si="31"/>
        <v/>
      </c>
      <c r="AZ38" s="212"/>
      <c r="BA38" s="201"/>
      <c r="BB38" s="201"/>
      <c r="BC38" s="202"/>
    </row>
    <row r="39" spans="2:55" ht="12.95" customHeight="1">
      <c r="B39" s="154"/>
      <c r="C39" s="156"/>
      <c r="D39" s="25" t="str">
        <f t="shared" ref="D39:AG39" si="32">IF(AND(D$29=1,$AR$22&gt;0,COUNTIF(D$63:D$84,$AR$22)&lt;1),$AR$22,IF(AND(D$29=2,$AS$22&gt;0,COUNTIF(D$63:D$84,$AS$22)&lt;1),$AS$22,IF(AND(D$29=3,$AT$22&gt;0,COUNTIF(D$63:D$84,$AT$22)&lt;1),$AT$22,IF(AND(D$29=4,$AU$22&gt;0,COUNTIF(D$63:D$84,$AU$22)&lt;1),$AU$22,IF(AND(D$29=5,$AV$22&gt;0,COUNTIF(D$63:D$84,$AV$22)&lt;1),$AV$22,IF(AND(D$29=6,$AW$22&gt;0,COUNTIF(D$63:D$84,$AW$22)&lt;1),$AW$22,""))))))</f>
        <v/>
      </c>
      <c r="E39" s="25" t="str">
        <f t="shared" si="32"/>
        <v/>
      </c>
      <c r="F39" s="25" t="str">
        <f t="shared" si="32"/>
        <v/>
      </c>
      <c r="G39" s="25" t="str">
        <f t="shared" si="32"/>
        <v/>
      </c>
      <c r="H39" s="16" t="str">
        <f t="shared" si="32"/>
        <v/>
      </c>
      <c r="I39" s="25" t="str">
        <f t="shared" si="32"/>
        <v/>
      </c>
      <c r="J39" s="25" t="str">
        <f t="shared" si="32"/>
        <v/>
      </c>
      <c r="K39" s="35" t="str">
        <f t="shared" si="32"/>
        <v/>
      </c>
      <c r="L39" s="25" t="str">
        <f t="shared" si="32"/>
        <v/>
      </c>
      <c r="M39" s="35" t="str">
        <f t="shared" si="32"/>
        <v/>
      </c>
      <c r="N39" s="25" t="str">
        <f t="shared" si="32"/>
        <v/>
      </c>
      <c r="O39" s="25" t="str">
        <f t="shared" si="32"/>
        <v/>
      </c>
      <c r="P39" s="25" t="str">
        <f t="shared" si="32"/>
        <v/>
      </c>
      <c r="Q39" s="16" t="str">
        <f t="shared" si="32"/>
        <v/>
      </c>
      <c r="R39" s="16" t="str">
        <f t="shared" si="32"/>
        <v/>
      </c>
      <c r="S39" s="25" t="str">
        <f t="shared" si="32"/>
        <v/>
      </c>
      <c r="T39" s="25" t="str">
        <f t="shared" si="32"/>
        <v/>
      </c>
      <c r="U39" s="35" t="str">
        <f t="shared" si="32"/>
        <v/>
      </c>
      <c r="V39" s="25" t="str">
        <f t="shared" si="32"/>
        <v/>
      </c>
      <c r="W39" s="35" t="str">
        <f t="shared" si="32"/>
        <v/>
      </c>
      <c r="X39" s="25" t="str">
        <f t="shared" si="32"/>
        <v/>
      </c>
      <c r="Y39" s="25" t="str">
        <f t="shared" si="32"/>
        <v/>
      </c>
      <c r="Z39" s="35" t="str">
        <f t="shared" si="32"/>
        <v/>
      </c>
      <c r="AA39" s="17" t="str">
        <f t="shared" si="32"/>
        <v/>
      </c>
      <c r="AB39" s="16" t="str">
        <f t="shared" si="32"/>
        <v/>
      </c>
      <c r="AC39" s="25" t="str">
        <f t="shared" si="32"/>
        <v/>
      </c>
      <c r="AD39" s="25" t="str">
        <f t="shared" si="32"/>
        <v/>
      </c>
      <c r="AE39" s="35" t="str">
        <f t="shared" si="32"/>
        <v/>
      </c>
      <c r="AF39" s="35" t="str">
        <f t="shared" si="32"/>
        <v/>
      </c>
      <c r="AG39" s="26" t="str">
        <f t="shared" si="32"/>
        <v/>
      </c>
      <c r="AZ39" s="212"/>
      <c r="BA39" s="201"/>
      <c r="BB39" s="201"/>
      <c r="BC39" s="202"/>
    </row>
    <row r="40" spans="2:55" ht="12.95" customHeight="1">
      <c r="B40" s="154"/>
      <c r="C40" s="157" t="s">
        <v>0</v>
      </c>
      <c r="D40" s="17" t="str">
        <f t="shared" ref="D40:AG40" si="33">IF(AND(D$29=1,$AR$23&gt;0,COUNTIF(D$63:D$84,$AR$23)&lt;1),$AR$23,IF(AND(D$29=2,$AS$23&gt;0,COUNTIF(D$63:D$84,$AS$23)&lt;1),$AS$23,IF(AND(D$29=3,$AT$23&gt;0,COUNTIF(D$63:D$84,$AT$23)&lt;1),$AT$23,IF(AND(D$29=4,$AU$23&gt;0,COUNTIF(D$63:D$84,$AU$23)&lt;1),$AU$23,IF(AND(D$29=5,$AV$23&gt;0,COUNTIF(D$63:D$84,$AV$23)&lt;1),$AV$23,IF(AND(D$29=6,$AW$23&gt;0,COUNTIF(D$63:D$84,$AW$23)&lt;1),$AW$23,""))))))</f>
        <v/>
      </c>
      <c r="E40" s="17" t="str">
        <f t="shared" si="33"/>
        <v/>
      </c>
      <c r="F40" s="17" t="str">
        <f t="shared" si="33"/>
        <v/>
      </c>
      <c r="G40" s="17" t="str">
        <f t="shared" si="33"/>
        <v/>
      </c>
      <c r="H40" s="36" t="str">
        <f t="shared" si="33"/>
        <v/>
      </c>
      <c r="I40" s="16" t="str">
        <f t="shared" si="33"/>
        <v/>
      </c>
      <c r="J40" s="17" t="str">
        <f t="shared" si="33"/>
        <v/>
      </c>
      <c r="K40" s="18" t="str">
        <f t="shared" si="33"/>
        <v/>
      </c>
      <c r="L40" s="17" t="str">
        <f t="shared" si="33"/>
        <v/>
      </c>
      <c r="M40" s="18" t="str">
        <f t="shared" si="33"/>
        <v/>
      </c>
      <c r="N40" s="17" t="str">
        <f t="shared" si="33"/>
        <v/>
      </c>
      <c r="O40" s="17" t="str">
        <f t="shared" si="33"/>
        <v/>
      </c>
      <c r="P40" s="17" t="str">
        <f t="shared" si="33"/>
        <v/>
      </c>
      <c r="Q40" s="36" t="str">
        <f t="shared" si="33"/>
        <v/>
      </c>
      <c r="R40" s="36" t="str">
        <f t="shared" si="33"/>
        <v/>
      </c>
      <c r="S40" s="16" t="str">
        <f t="shared" si="33"/>
        <v/>
      </c>
      <c r="T40" s="17" t="str">
        <f t="shared" si="33"/>
        <v/>
      </c>
      <c r="U40" s="18" t="str">
        <f t="shared" si="33"/>
        <v/>
      </c>
      <c r="V40" s="17" t="str">
        <f t="shared" si="33"/>
        <v/>
      </c>
      <c r="W40" s="18" t="str">
        <f t="shared" si="33"/>
        <v/>
      </c>
      <c r="X40" s="17" t="str">
        <f t="shared" si="33"/>
        <v/>
      </c>
      <c r="Y40" s="17" t="str">
        <f t="shared" si="33"/>
        <v/>
      </c>
      <c r="Z40" s="18" t="str">
        <f t="shared" si="33"/>
        <v/>
      </c>
      <c r="AA40" s="37" t="str">
        <f t="shared" si="33"/>
        <v/>
      </c>
      <c r="AB40" s="23" t="str">
        <f t="shared" si="33"/>
        <v/>
      </c>
      <c r="AC40" s="16" t="str">
        <f t="shared" si="33"/>
        <v/>
      </c>
      <c r="AD40" s="17" t="str">
        <f t="shared" si="33"/>
        <v/>
      </c>
      <c r="AE40" s="18" t="str">
        <f t="shared" si="33"/>
        <v/>
      </c>
      <c r="AF40" s="18" t="str">
        <f t="shared" si="33"/>
        <v/>
      </c>
      <c r="AG40" s="22" t="str">
        <f t="shared" si="33"/>
        <v/>
      </c>
      <c r="AZ40" s="212"/>
      <c r="BA40" s="201"/>
      <c r="BB40" s="201"/>
      <c r="BC40" s="202"/>
    </row>
    <row r="41" spans="2:55" ht="12.95" customHeight="1">
      <c r="B41" s="154"/>
      <c r="C41" s="157"/>
      <c r="D41" s="28" t="str">
        <f t="shared" ref="D41:AG41" si="34">IF(AND(D$29=1,$AR$24&gt;0,COUNTIF(D$63:D$84,$AR$24)&lt;1),$AR$24,IF(AND(D$29=2,$AS$24&gt;0,COUNTIF(D$63:D$84,$AS$24)&lt;1),$AS$24,IF(AND(D$29=3,$AT$24&gt;0,COUNTIF(D$63:D$84,$AT$24)&lt;1),$AT$24,IF(AND(D$29=4,$AU$24&gt;0,COUNTIF(D$63:D$84,$AU$24)&lt;1),$AU$24,IF(AND(D$29=5,$AV$24&gt;0,COUNTIF(D$63:D$84,$AV$24)&lt;1),$AV$24,IF(AND(D$29=6,$AW$24&gt;0,COUNTIF(D$63:D$84,$AW$24)&lt;1),$AW$24,""))))))</f>
        <v/>
      </c>
      <c r="E41" s="28" t="str">
        <f t="shared" si="34"/>
        <v/>
      </c>
      <c r="F41" s="28" t="str">
        <f t="shared" si="34"/>
        <v/>
      </c>
      <c r="G41" s="28" t="str">
        <f t="shared" si="34"/>
        <v/>
      </c>
      <c r="H41" s="29" t="str">
        <f t="shared" si="34"/>
        <v/>
      </c>
      <c r="I41" s="29" t="str">
        <f t="shared" si="34"/>
        <v/>
      </c>
      <c r="J41" s="28" t="str">
        <f t="shared" si="34"/>
        <v/>
      </c>
      <c r="K41" s="28" t="str">
        <f t="shared" si="34"/>
        <v/>
      </c>
      <c r="L41" s="28" t="str">
        <f t="shared" si="34"/>
        <v/>
      </c>
      <c r="M41" s="28" t="str">
        <f t="shared" si="34"/>
        <v/>
      </c>
      <c r="N41" s="28" t="str">
        <f t="shared" si="34"/>
        <v/>
      </c>
      <c r="O41" s="28" t="str">
        <f t="shared" si="34"/>
        <v/>
      </c>
      <c r="P41" s="28" t="str">
        <f t="shared" si="34"/>
        <v/>
      </c>
      <c r="Q41" s="29" t="str">
        <f t="shared" si="34"/>
        <v/>
      </c>
      <c r="R41" s="29" t="str">
        <f t="shared" si="34"/>
        <v/>
      </c>
      <c r="S41" s="29" t="str">
        <f t="shared" si="34"/>
        <v/>
      </c>
      <c r="T41" s="28" t="str">
        <f t="shared" si="34"/>
        <v/>
      </c>
      <c r="U41" s="28" t="str">
        <f t="shared" si="34"/>
        <v/>
      </c>
      <c r="V41" s="28" t="str">
        <f t="shared" si="34"/>
        <v/>
      </c>
      <c r="W41" s="28" t="str">
        <f t="shared" si="34"/>
        <v/>
      </c>
      <c r="X41" s="28" t="str">
        <f t="shared" si="34"/>
        <v/>
      </c>
      <c r="Y41" s="28" t="str">
        <f t="shared" si="34"/>
        <v/>
      </c>
      <c r="Z41" s="30" t="str">
        <f t="shared" si="34"/>
        <v/>
      </c>
      <c r="AA41" s="30" t="str">
        <f t="shared" si="34"/>
        <v/>
      </c>
      <c r="AB41" s="30" t="str">
        <f t="shared" si="34"/>
        <v/>
      </c>
      <c r="AC41" s="28" t="str">
        <f t="shared" si="34"/>
        <v/>
      </c>
      <c r="AD41" s="28" t="str">
        <f t="shared" si="34"/>
        <v/>
      </c>
      <c r="AE41" s="28" t="str">
        <f t="shared" si="34"/>
        <v/>
      </c>
      <c r="AF41" s="30" t="str">
        <f t="shared" si="34"/>
        <v/>
      </c>
      <c r="AG41" s="31" t="str">
        <f t="shared" si="34"/>
        <v/>
      </c>
      <c r="AZ41" s="212"/>
      <c r="BA41" s="201"/>
      <c r="BB41" s="201"/>
      <c r="BC41" s="202"/>
    </row>
    <row r="42" spans="2:55" ht="12.95" customHeight="1">
      <c r="B42" s="154"/>
      <c r="C42" s="157"/>
      <c r="D42" s="17" t="str">
        <f t="shared" ref="D42:AG42" si="35">IF(AND(D$29=1,$AR$27&gt;0,COUNTIF(D$63:D$84,$AR$27)&lt;1),$AR$27,IF(AND(D$29=2,$AS$27&gt;0,COUNTIF(D$63:D$84,$AS$27)&lt;1),$AS$27,IF(AND(D$29=3,$AT$27&gt;0,COUNTIF(D$63:D$84,$AT$27)&lt;1),$AT$27,IF(AND(D$29=4,$AU$27&gt;0,COUNTIF(D$63:D$84,$AU$27)&lt;1),$AU$27,IF(AND(D$29=5,$AV$27&gt;0,COUNTIF(D$63:D$84,$AV$27)&lt;1),$AV$27,IF(AND(D$29=6,$AW$27&gt;0,COUNTIF(D$63:D$84,$AW$27)&lt;1),$AW$27,""))))))</f>
        <v/>
      </c>
      <c r="E42" s="17" t="str">
        <f t="shared" si="35"/>
        <v/>
      </c>
      <c r="F42" s="17" t="str">
        <f t="shared" si="35"/>
        <v/>
      </c>
      <c r="G42" s="17" t="str">
        <f t="shared" si="35"/>
        <v/>
      </c>
      <c r="H42" s="16" t="str">
        <f t="shared" si="35"/>
        <v/>
      </c>
      <c r="I42" s="16" t="str">
        <f t="shared" si="35"/>
        <v/>
      </c>
      <c r="J42" s="17" t="str">
        <f t="shared" si="35"/>
        <v/>
      </c>
      <c r="K42" s="18" t="str">
        <f t="shared" si="35"/>
        <v/>
      </c>
      <c r="L42" s="17" t="str">
        <f t="shared" si="35"/>
        <v/>
      </c>
      <c r="M42" s="18" t="str">
        <f t="shared" si="35"/>
        <v/>
      </c>
      <c r="N42" s="17" t="str">
        <f t="shared" si="35"/>
        <v/>
      </c>
      <c r="O42" s="17" t="str">
        <f t="shared" si="35"/>
        <v/>
      </c>
      <c r="P42" s="27" t="str">
        <f t="shared" si="35"/>
        <v/>
      </c>
      <c r="Q42" s="16" t="str">
        <f t="shared" si="35"/>
        <v/>
      </c>
      <c r="R42" s="16" t="str">
        <f t="shared" si="35"/>
        <v/>
      </c>
      <c r="S42" s="16" t="str">
        <f t="shared" si="35"/>
        <v/>
      </c>
      <c r="T42" s="17" t="str">
        <f t="shared" si="35"/>
        <v/>
      </c>
      <c r="U42" s="18" t="str">
        <f t="shared" si="35"/>
        <v/>
      </c>
      <c r="V42" s="17" t="str">
        <f t="shared" si="35"/>
        <v/>
      </c>
      <c r="W42" s="18" t="str">
        <f t="shared" si="35"/>
        <v/>
      </c>
      <c r="X42" s="17" t="str">
        <f t="shared" si="35"/>
        <v/>
      </c>
      <c r="Y42" s="17" t="str">
        <f t="shared" si="35"/>
        <v/>
      </c>
      <c r="Z42" s="27" t="str">
        <f t="shared" si="35"/>
        <v/>
      </c>
      <c r="AA42" s="16" t="str">
        <f t="shared" si="35"/>
        <v/>
      </c>
      <c r="AB42" s="16" t="str">
        <f t="shared" si="35"/>
        <v/>
      </c>
      <c r="AC42" s="17" t="str">
        <f t="shared" si="35"/>
        <v/>
      </c>
      <c r="AD42" s="17" t="str">
        <f t="shared" si="35"/>
        <v/>
      </c>
      <c r="AE42" s="18" t="str">
        <f t="shared" si="35"/>
        <v/>
      </c>
      <c r="AF42" s="18" t="str">
        <f t="shared" si="35"/>
        <v/>
      </c>
      <c r="AG42" s="22" t="str">
        <f t="shared" si="35"/>
        <v/>
      </c>
      <c r="AZ42" s="212"/>
      <c r="BA42" s="201"/>
      <c r="BB42" s="201"/>
      <c r="BC42" s="202"/>
    </row>
    <row r="43" spans="2:55" ht="12.95" customHeight="1">
      <c r="B43" s="154"/>
      <c r="C43" s="157"/>
      <c r="D43" s="28" t="str">
        <f t="shared" ref="D43:AG43" si="36">IF(AND(D$29=1,$AR$28&gt;0,COUNTIF(D$63:D$84,$AR$28)&lt;1),$AR$28,IF(AND(D$29=2,$AS$28&gt;0,COUNTIF(D$63:D$84,$AS$28)&lt;1),$AS$28,IF(AND(D$29=3,$AT$25&gt;0,COUNTIF(D$63:D$84,$AT$25)&lt;1),$AT$25,IF(AND(D$29=4,$AU$28&gt;0,COUNTIF(D$63:D$84,$AU$28)&lt;1),$AU$28,IF(AND(D$29=5,$AV$28&gt;0,COUNTIF(D$63:D$84,$AV$28)&lt;1),$AV$28,IF(AND(D$29=6,$AW$28&gt;0,COUNTIF(D$63:D$84,$AW$28)&lt;1),$AW$28,""))))))</f>
        <v/>
      </c>
      <c r="E43" s="28" t="str">
        <f t="shared" si="36"/>
        <v/>
      </c>
      <c r="F43" s="28" t="str">
        <f t="shared" si="36"/>
        <v/>
      </c>
      <c r="G43" s="28" t="str">
        <f t="shared" si="36"/>
        <v/>
      </c>
      <c r="H43" s="29" t="str">
        <f t="shared" si="36"/>
        <v/>
      </c>
      <c r="I43" s="29" t="str">
        <f t="shared" si="36"/>
        <v/>
      </c>
      <c r="J43" s="28" t="str">
        <f t="shared" si="36"/>
        <v/>
      </c>
      <c r="K43" s="28" t="str">
        <f t="shared" si="36"/>
        <v/>
      </c>
      <c r="L43" s="28" t="str">
        <f t="shared" si="36"/>
        <v/>
      </c>
      <c r="M43" s="28" t="str">
        <f t="shared" si="36"/>
        <v/>
      </c>
      <c r="N43" s="28" t="str">
        <f t="shared" si="36"/>
        <v/>
      </c>
      <c r="O43" s="28" t="str">
        <f t="shared" si="36"/>
        <v/>
      </c>
      <c r="P43" s="28" t="str">
        <f t="shared" si="36"/>
        <v/>
      </c>
      <c r="Q43" s="29" t="str">
        <f t="shared" si="36"/>
        <v/>
      </c>
      <c r="R43" s="29" t="str">
        <f t="shared" si="36"/>
        <v/>
      </c>
      <c r="S43" s="29" t="str">
        <f t="shared" si="36"/>
        <v/>
      </c>
      <c r="T43" s="28" t="str">
        <f t="shared" si="36"/>
        <v/>
      </c>
      <c r="U43" s="28" t="str">
        <f t="shared" si="36"/>
        <v/>
      </c>
      <c r="V43" s="28" t="str">
        <f t="shared" si="36"/>
        <v/>
      </c>
      <c r="W43" s="28" t="str">
        <f t="shared" si="36"/>
        <v/>
      </c>
      <c r="X43" s="28" t="str">
        <f t="shared" si="36"/>
        <v/>
      </c>
      <c r="Y43" s="28" t="str">
        <f t="shared" si="36"/>
        <v/>
      </c>
      <c r="Z43" s="30" t="str">
        <f t="shared" si="36"/>
        <v/>
      </c>
      <c r="AA43" s="30" t="str">
        <f t="shared" si="36"/>
        <v/>
      </c>
      <c r="AB43" s="30" t="str">
        <f t="shared" si="36"/>
        <v/>
      </c>
      <c r="AC43" s="28" t="str">
        <f t="shared" si="36"/>
        <v/>
      </c>
      <c r="AD43" s="28" t="str">
        <f t="shared" si="36"/>
        <v/>
      </c>
      <c r="AE43" s="28" t="str">
        <f t="shared" si="36"/>
        <v/>
      </c>
      <c r="AF43" s="30" t="str">
        <f t="shared" si="36"/>
        <v/>
      </c>
      <c r="AG43" s="31" t="str">
        <f t="shared" si="36"/>
        <v/>
      </c>
      <c r="AZ43" s="212"/>
      <c r="BA43" s="201"/>
      <c r="BB43" s="201"/>
      <c r="BC43" s="202"/>
    </row>
    <row r="44" spans="2:55" ht="12.95" customHeight="1">
      <c r="B44" s="154"/>
      <c r="C44" s="157"/>
      <c r="D44" s="27" t="str">
        <f t="shared" ref="D44:AG44" si="37">IF(AND(D$29=1,$AR$29&gt;0,COUNTIF(D$63:D$84,$AR$29)&lt;1),$AR$29,IF(AND(D$29=2,$AS$29&gt;0,COUNTIF(D$63:D$84,$AS$29)&lt;1),$AS$29,IF(AND(D$29=3,$AT$29&gt;0,COUNTIF(D$63:D$84,$AT$29)&lt;1),$AT$29,IF(AND(D$29=4,$AU$29&gt;0,COUNTIF(D$63:D$84,$AU$29)&lt;1),$AU$29,IF(AND(D$29=5,$AV$29&gt;0,COUNTIF(D$63:D$84,$AV$29)&lt;1),$AV$29,IF(AND(D$29=6,$AW$29&gt;0,COUNTIF(D$63:D$84,$AW$29)&lt;1),$AW$29,""))))))</f>
        <v/>
      </c>
      <c r="E44" s="27" t="str">
        <f t="shared" si="37"/>
        <v/>
      </c>
      <c r="F44" s="27" t="str">
        <f t="shared" si="37"/>
        <v/>
      </c>
      <c r="G44" s="27" t="str">
        <f t="shared" si="37"/>
        <v/>
      </c>
      <c r="H44" s="32" t="str">
        <f t="shared" si="37"/>
        <v/>
      </c>
      <c r="I44" s="32" t="str">
        <f t="shared" si="37"/>
        <v/>
      </c>
      <c r="J44" s="27" t="str">
        <f t="shared" si="37"/>
        <v/>
      </c>
      <c r="K44" s="17" t="str">
        <f t="shared" si="37"/>
        <v/>
      </c>
      <c r="L44" s="18" t="str">
        <f t="shared" si="37"/>
        <v/>
      </c>
      <c r="M44" s="33" t="str">
        <f t="shared" si="37"/>
        <v/>
      </c>
      <c r="N44" s="27" t="str">
        <f t="shared" si="37"/>
        <v/>
      </c>
      <c r="O44" s="32" t="str">
        <f t="shared" si="37"/>
        <v/>
      </c>
      <c r="P44" s="27" t="str">
        <f t="shared" si="37"/>
        <v/>
      </c>
      <c r="Q44" s="32" t="str">
        <f t="shared" si="37"/>
        <v/>
      </c>
      <c r="R44" s="32" t="str">
        <f t="shared" si="37"/>
        <v/>
      </c>
      <c r="S44" s="32" t="str">
        <f t="shared" si="37"/>
        <v/>
      </c>
      <c r="T44" s="27" t="str">
        <f t="shared" si="37"/>
        <v/>
      </c>
      <c r="U44" s="17" t="str">
        <f t="shared" si="37"/>
        <v/>
      </c>
      <c r="V44" s="18" t="str">
        <f t="shared" si="37"/>
        <v/>
      </c>
      <c r="W44" s="33" t="str">
        <f t="shared" si="37"/>
        <v/>
      </c>
      <c r="X44" s="27" t="str">
        <f t="shared" si="37"/>
        <v/>
      </c>
      <c r="Y44" s="32" t="str">
        <f t="shared" si="37"/>
        <v/>
      </c>
      <c r="Z44" s="33" t="str">
        <f t="shared" si="37"/>
        <v/>
      </c>
      <c r="AA44" s="33" t="str">
        <f t="shared" si="37"/>
        <v/>
      </c>
      <c r="AB44" s="33" t="str">
        <f t="shared" si="37"/>
        <v/>
      </c>
      <c r="AC44" s="27" t="str">
        <f t="shared" si="37"/>
        <v/>
      </c>
      <c r="AD44" s="27" t="str">
        <f t="shared" si="37"/>
        <v/>
      </c>
      <c r="AE44" s="17" t="str">
        <f t="shared" si="37"/>
        <v/>
      </c>
      <c r="AF44" s="18" t="str">
        <f t="shared" si="37"/>
        <v/>
      </c>
      <c r="AG44" s="34" t="str">
        <f t="shared" si="37"/>
        <v/>
      </c>
      <c r="AZ44" s="212"/>
      <c r="BA44" s="201"/>
      <c r="BB44" s="201"/>
      <c r="BC44" s="202"/>
    </row>
    <row r="45" spans="2:55" ht="12.95" customHeight="1" thickBot="1">
      <c r="B45" s="152"/>
      <c r="C45" s="158"/>
      <c r="D45" s="38" t="str">
        <f t="shared" ref="D45:AG45" si="38">IF(AND(D$29=1,$AR$30&gt;0,COUNTIF(D$63:D$84,$AR$30)&lt;1),$AR$30,IF(AND(D$29=2,$AS$30&gt;0,COUNTIF(D$63:D$84,$AS$30)&lt;1),$AS$30,IF(AND(D$29=3,$AT$30&gt;0,COUNTIF(D$63:D$84,$AT$30)&lt;1),$AT$30,IF(AND(D$29=4,$AU$30&gt;0,COUNTIF(D$63:D$84,$AU$30)&lt;1),$AU$30,IF(AND(D$29=5,$AV$30&gt;0,COUNTIF(D$63:D$84,$AV$30)&lt;1),$AV$30,IF(AND(D$29=6,$AW$30&gt;0,COUNTIF(D$63:D$84,$AW$30)&lt;1),$AW$30,""))))))</f>
        <v/>
      </c>
      <c r="E45" s="38" t="str">
        <f t="shared" si="38"/>
        <v/>
      </c>
      <c r="F45" s="38" t="str">
        <f t="shared" si="38"/>
        <v/>
      </c>
      <c r="G45" s="38" t="str">
        <f t="shared" si="38"/>
        <v/>
      </c>
      <c r="H45" s="39" t="str">
        <f t="shared" si="38"/>
        <v/>
      </c>
      <c r="I45" s="39" t="str">
        <f t="shared" si="38"/>
        <v/>
      </c>
      <c r="J45" s="38" t="str">
        <f t="shared" si="38"/>
        <v/>
      </c>
      <c r="K45" s="40" t="str">
        <f t="shared" si="38"/>
        <v/>
      </c>
      <c r="L45" s="38" t="str">
        <f t="shared" si="38"/>
        <v/>
      </c>
      <c r="M45" s="40" t="str">
        <f t="shared" si="38"/>
        <v/>
      </c>
      <c r="N45" s="38" t="str">
        <f t="shared" si="38"/>
        <v/>
      </c>
      <c r="O45" s="38" t="str">
        <f t="shared" si="38"/>
        <v/>
      </c>
      <c r="P45" s="38" t="str">
        <f t="shared" si="38"/>
        <v/>
      </c>
      <c r="Q45" s="39" t="str">
        <f t="shared" si="38"/>
        <v/>
      </c>
      <c r="R45" s="39" t="str">
        <f t="shared" si="38"/>
        <v/>
      </c>
      <c r="S45" s="39" t="str">
        <f t="shared" si="38"/>
        <v/>
      </c>
      <c r="T45" s="38" t="str">
        <f t="shared" si="38"/>
        <v/>
      </c>
      <c r="U45" s="40" t="str">
        <f t="shared" si="38"/>
        <v/>
      </c>
      <c r="V45" s="38" t="str">
        <f t="shared" si="38"/>
        <v/>
      </c>
      <c r="W45" s="40" t="str">
        <f t="shared" si="38"/>
        <v/>
      </c>
      <c r="X45" s="38" t="str">
        <f t="shared" si="38"/>
        <v/>
      </c>
      <c r="Y45" s="38" t="str">
        <f t="shared" si="38"/>
        <v/>
      </c>
      <c r="Z45" s="40" t="str">
        <f t="shared" si="38"/>
        <v/>
      </c>
      <c r="AA45" s="40" t="str">
        <f t="shared" si="38"/>
        <v/>
      </c>
      <c r="AB45" s="40" t="str">
        <f t="shared" si="38"/>
        <v/>
      </c>
      <c r="AC45" s="38" t="str">
        <f t="shared" si="38"/>
        <v/>
      </c>
      <c r="AD45" s="38" t="str">
        <f t="shared" si="38"/>
        <v/>
      </c>
      <c r="AE45" s="40" t="str">
        <f t="shared" si="38"/>
        <v/>
      </c>
      <c r="AF45" s="40" t="str">
        <f t="shared" si="38"/>
        <v/>
      </c>
      <c r="AG45" s="41" t="str">
        <f t="shared" si="38"/>
        <v/>
      </c>
      <c r="AZ45" s="212"/>
      <c r="BA45" s="201"/>
      <c r="BB45" s="201"/>
      <c r="BC45" s="202"/>
    </row>
    <row r="46" spans="2:55" ht="12.95" customHeight="1" thickTop="1">
      <c r="B46" s="150" t="s">
        <v>11</v>
      </c>
      <c r="C46" s="79" t="s">
        <v>12</v>
      </c>
      <c r="D46" s="17">
        <f t="shared" ref="D46:AG46" si="39">IF(D29=5,4,IF(D29=4,3,IF(D29=3,2,IF(D29=2,1,IF(D29=1,5,"")))))</f>
        <v>4</v>
      </c>
      <c r="E46" s="17">
        <f t="shared" si="39"/>
        <v>4</v>
      </c>
      <c r="F46" s="17">
        <f t="shared" si="39"/>
        <v>5</v>
      </c>
      <c r="G46" s="17">
        <f t="shared" si="39"/>
        <v>5</v>
      </c>
      <c r="H46" s="16">
        <f t="shared" si="39"/>
        <v>1</v>
      </c>
      <c r="I46" s="17">
        <f t="shared" si="39"/>
        <v>1</v>
      </c>
      <c r="J46" s="17">
        <f t="shared" si="39"/>
        <v>2</v>
      </c>
      <c r="K46" s="18">
        <f t="shared" si="39"/>
        <v>2</v>
      </c>
      <c r="L46" s="17">
        <f t="shared" si="39"/>
        <v>3</v>
      </c>
      <c r="M46" s="19">
        <f t="shared" si="39"/>
        <v>3</v>
      </c>
      <c r="N46" s="17">
        <f t="shared" si="39"/>
        <v>4</v>
      </c>
      <c r="O46" s="16">
        <f t="shared" si="39"/>
        <v>4</v>
      </c>
      <c r="P46" s="17">
        <f t="shared" si="39"/>
        <v>5</v>
      </c>
      <c r="Q46" s="16">
        <f t="shared" si="39"/>
        <v>5</v>
      </c>
      <c r="R46" s="20">
        <f t="shared" si="39"/>
        <v>1</v>
      </c>
      <c r="S46" s="16">
        <f t="shared" si="39"/>
        <v>1</v>
      </c>
      <c r="T46" s="18">
        <f t="shared" si="39"/>
        <v>2</v>
      </c>
      <c r="U46" s="18">
        <f t="shared" si="39"/>
        <v>2</v>
      </c>
      <c r="V46" s="17">
        <f t="shared" si="39"/>
        <v>3</v>
      </c>
      <c r="W46" s="19">
        <f t="shared" si="39"/>
        <v>3</v>
      </c>
      <c r="X46" s="17">
        <f t="shared" si="39"/>
        <v>4</v>
      </c>
      <c r="Y46" s="16">
        <f t="shared" si="39"/>
        <v>4</v>
      </c>
      <c r="Z46" s="18">
        <f t="shared" si="39"/>
        <v>5</v>
      </c>
      <c r="AA46" s="18">
        <f t="shared" si="39"/>
        <v>5</v>
      </c>
      <c r="AB46" s="18">
        <f t="shared" si="39"/>
        <v>1</v>
      </c>
      <c r="AC46" s="21">
        <f t="shared" si="39"/>
        <v>1</v>
      </c>
      <c r="AD46" s="17">
        <f t="shared" si="39"/>
        <v>2</v>
      </c>
      <c r="AE46" s="21">
        <f t="shared" si="39"/>
        <v>2</v>
      </c>
      <c r="AF46" s="18">
        <f t="shared" si="39"/>
        <v>3</v>
      </c>
      <c r="AG46" s="22">
        <f t="shared" si="39"/>
        <v>3</v>
      </c>
      <c r="AZ46" s="212"/>
      <c r="BA46" s="201"/>
      <c r="BB46" s="201"/>
      <c r="BC46" s="202"/>
    </row>
    <row r="47" spans="2:55" ht="12.95" customHeight="1">
      <c r="B47" s="154"/>
      <c r="C47" s="155" t="s">
        <v>10</v>
      </c>
      <c r="D47" s="23" t="str">
        <f t="shared" ref="D47:AG47" si="40">IF(AND(D$46=1,$AR$13&gt;0,COUNTIF(D$63:D$84,$AR$13)&lt;1),$AR$13,IF(AND(D$46=2,$AS$13&gt;0,COUNTIF(D$63:D$84,$AS$13)&lt;1),$AS$13,IF(AND(D$46=3,$AT$13&gt;0,COUNTIF(D$63:D$84,$AT$13)&lt;1),$AT$13,IF(AND(D$46=4,$AU$13&gt;0,COUNTIF(D$63:D$84,$AU$13)&lt;1),$AU$13,IF(AND(D$46=5,$AV$13&gt;0,COUNTIF(D$63:D$84,$AV$13)&lt;1),$AV$13,IF(AND(D$46=6,$AW$13&gt;0,COUNTIF(D$63:D$84,$AW$13)&lt;1),$AW$13,""))))))</f>
        <v/>
      </c>
      <c r="E47" s="23" t="str">
        <f t="shared" si="40"/>
        <v/>
      </c>
      <c r="F47" s="23" t="str">
        <f t="shared" si="40"/>
        <v/>
      </c>
      <c r="G47" s="23" t="str">
        <f t="shared" si="40"/>
        <v/>
      </c>
      <c r="H47" s="23" t="str">
        <f t="shared" si="40"/>
        <v/>
      </c>
      <c r="I47" s="23" t="str">
        <f t="shared" si="40"/>
        <v/>
      </c>
      <c r="J47" s="23" t="str">
        <f t="shared" si="40"/>
        <v/>
      </c>
      <c r="K47" s="23" t="str">
        <f t="shared" si="40"/>
        <v/>
      </c>
      <c r="L47" s="23" t="str">
        <f t="shared" si="40"/>
        <v/>
      </c>
      <c r="M47" s="23" t="str">
        <f t="shared" si="40"/>
        <v/>
      </c>
      <c r="N47" s="23" t="str">
        <f t="shared" si="40"/>
        <v/>
      </c>
      <c r="O47" s="23" t="str">
        <f t="shared" si="40"/>
        <v/>
      </c>
      <c r="P47" s="23" t="str">
        <f t="shared" si="40"/>
        <v/>
      </c>
      <c r="Q47" s="23" t="str">
        <f t="shared" si="40"/>
        <v/>
      </c>
      <c r="R47" s="23" t="str">
        <f t="shared" si="40"/>
        <v/>
      </c>
      <c r="S47" s="23" t="str">
        <f t="shared" si="40"/>
        <v/>
      </c>
      <c r="T47" s="23" t="str">
        <f t="shared" si="40"/>
        <v/>
      </c>
      <c r="U47" s="23" t="str">
        <f t="shared" si="40"/>
        <v/>
      </c>
      <c r="V47" s="23" t="str">
        <f t="shared" si="40"/>
        <v/>
      </c>
      <c r="W47" s="23" t="str">
        <f t="shared" si="40"/>
        <v/>
      </c>
      <c r="X47" s="23" t="str">
        <f t="shared" si="40"/>
        <v/>
      </c>
      <c r="Y47" s="23" t="str">
        <f t="shared" si="40"/>
        <v/>
      </c>
      <c r="Z47" s="23" t="str">
        <f t="shared" si="40"/>
        <v/>
      </c>
      <c r="AA47" s="23" t="str">
        <f t="shared" si="40"/>
        <v/>
      </c>
      <c r="AB47" s="23" t="str">
        <f t="shared" si="40"/>
        <v/>
      </c>
      <c r="AC47" s="23" t="str">
        <f t="shared" si="40"/>
        <v/>
      </c>
      <c r="AD47" s="23" t="str">
        <f t="shared" si="40"/>
        <v/>
      </c>
      <c r="AE47" s="23" t="str">
        <f t="shared" si="40"/>
        <v/>
      </c>
      <c r="AF47" s="23" t="str">
        <f t="shared" si="40"/>
        <v/>
      </c>
      <c r="AG47" s="24" t="str">
        <f t="shared" si="40"/>
        <v/>
      </c>
      <c r="AZ47" s="212"/>
      <c r="BA47" s="201"/>
      <c r="BB47" s="201"/>
      <c r="BC47" s="202"/>
    </row>
    <row r="48" spans="2:55" ht="12.95" customHeight="1">
      <c r="B48" s="154"/>
      <c r="C48" s="156"/>
      <c r="D48" s="25" t="str">
        <f t="shared" ref="D48:AG48" si="41">IF(AND(D$46=1,$AR$14&gt;0,COUNTIF(D$63:D$84,$AR$14)&lt;1),$AR$14,IF(AND(D$46=2,$AS$14&gt;0,COUNTIF(D$63:D$84,$AS$14)&lt;1),$AS$14,IF(AND(D$46=3,$AT$14&gt;0,COUNTIF(D$63:D$84,$AT$14)&lt;1),$AT$14,IF(AND(D$46=4,$AU$14&gt;0,COUNTIF(D$63:D$84,$AU$14)&lt;1),$AU$14,IF(AND(D$46=5,$AV$14&gt;0,COUNTIF(D$63:D$84,$AV$14)&lt;1),$AV$14,IF(AND(D$46=6,$AW$14&gt;0,COUNTIF(D$63:D$84,$AW$14)&lt;1),$AW$14,""))))))</f>
        <v/>
      </c>
      <c r="E48" s="25" t="str">
        <f t="shared" si="41"/>
        <v/>
      </c>
      <c r="F48" s="25" t="str">
        <f t="shared" si="41"/>
        <v/>
      </c>
      <c r="G48" s="25" t="str">
        <f t="shared" si="41"/>
        <v/>
      </c>
      <c r="H48" s="25" t="str">
        <f t="shared" si="41"/>
        <v/>
      </c>
      <c r="I48" s="25" t="str">
        <f t="shared" si="41"/>
        <v/>
      </c>
      <c r="J48" s="25" t="str">
        <f t="shared" si="41"/>
        <v/>
      </c>
      <c r="K48" s="25" t="str">
        <f t="shared" si="41"/>
        <v/>
      </c>
      <c r="L48" s="25" t="str">
        <f t="shared" si="41"/>
        <v/>
      </c>
      <c r="M48" s="25" t="str">
        <f t="shared" si="41"/>
        <v/>
      </c>
      <c r="N48" s="25" t="str">
        <f t="shared" si="41"/>
        <v/>
      </c>
      <c r="O48" s="25" t="str">
        <f t="shared" si="41"/>
        <v/>
      </c>
      <c r="P48" s="25" t="str">
        <f t="shared" si="41"/>
        <v/>
      </c>
      <c r="Q48" s="25" t="str">
        <f t="shared" si="41"/>
        <v/>
      </c>
      <c r="R48" s="25" t="str">
        <f t="shared" si="41"/>
        <v/>
      </c>
      <c r="S48" s="25" t="str">
        <f t="shared" si="41"/>
        <v/>
      </c>
      <c r="T48" s="25" t="str">
        <f t="shared" si="41"/>
        <v/>
      </c>
      <c r="U48" s="25" t="str">
        <f t="shared" si="41"/>
        <v/>
      </c>
      <c r="V48" s="25" t="str">
        <f t="shared" si="41"/>
        <v/>
      </c>
      <c r="W48" s="25" t="str">
        <f t="shared" si="41"/>
        <v/>
      </c>
      <c r="X48" s="25" t="str">
        <f t="shared" si="41"/>
        <v/>
      </c>
      <c r="Y48" s="25" t="str">
        <f t="shared" si="41"/>
        <v/>
      </c>
      <c r="Z48" s="25" t="str">
        <f t="shared" si="41"/>
        <v/>
      </c>
      <c r="AA48" s="25" t="str">
        <f t="shared" si="41"/>
        <v/>
      </c>
      <c r="AB48" s="25" t="str">
        <f t="shared" si="41"/>
        <v/>
      </c>
      <c r="AC48" s="25" t="str">
        <f t="shared" si="41"/>
        <v/>
      </c>
      <c r="AD48" s="25" t="str">
        <f t="shared" si="41"/>
        <v/>
      </c>
      <c r="AE48" s="25" t="str">
        <f t="shared" si="41"/>
        <v/>
      </c>
      <c r="AF48" s="25" t="str">
        <f t="shared" si="41"/>
        <v/>
      </c>
      <c r="AG48" s="26" t="str">
        <f t="shared" si="41"/>
        <v/>
      </c>
      <c r="AZ48" s="212"/>
      <c r="BA48" s="201"/>
      <c r="BB48" s="201"/>
      <c r="BC48" s="202"/>
    </row>
    <row r="49" spans="2:55" ht="12.95" customHeight="1">
      <c r="B49" s="154"/>
      <c r="C49" s="155" t="s">
        <v>42</v>
      </c>
      <c r="D49" s="17" t="str">
        <f t="shared" ref="D49:AG49" si="42">IF(AND(D$46=1,$AR$15&gt;0,COUNTIF(D$63:D$84,$AR$15)&lt;1),$AR$15,IF(AND(D$46=2,$AS$15&gt;0,COUNTIF(D$63:D$84,$AS$15)&lt;1),$AS$15,IF(AND(D$46=3,$AT$15&gt;0,COUNTIF(D$63:D$84,$AT$15)&lt;1),$AT$15,IF(AND(D$46=4,$AU$15&gt;0,COUNTIF(D$63:D$84,$AU$15)&lt;1),$AU$15,IF(AND(D$46=5,$AV$15&gt;0,COUNTIF(D$63:D$84,$AV$15)&lt;1),$AV$15,IF(AND(D$46=6,$AW$15&gt;0,COUNTIF(D$63:D$84,$AW$15)&lt;1),$AW$15,""))))))</f>
        <v/>
      </c>
      <c r="E49" s="17" t="str">
        <f t="shared" si="42"/>
        <v/>
      </c>
      <c r="F49" s="17" t="str">
        <f t="shared" si="42"/>
        <v/>
      </c>
      <c r="G49" s="17" t="str">
        <f t="shared" si="42"/>
        <v/>
      </c>
      <c r="H49" s="16" t="str">
        <f t="shared" si="42"/>
        <v/>
      </c>
      <c r="I49" s="17" t="str">
        <f t="shared" si="42"/>
        <v/>
      </c>
      <c r="J49" s="17" t="str">
        <f t="shared" si="42"/>
        <v/>
      </c>
      <c r="K49" s="27" t="str">
        <f t="shared" si="42"/>
        <v/>
      </c>
      <c r="L49" s="27" t="str">
        <f t="shared" si="42"/>
        <v/>
      </c>
      <c r="M49" s="19" t="str">
        <f t="shared" si="42"/>
        <v/>
      </c>
      <c r="N49" s="17" t="str">
        <f t="shared" si="42"/>
        <v/>
      </c>
      <c r="O49" s="17" t="str">
        <f t="shared" si="42"/>
        <v/>
      </c>
      <c r="P49" s="17" t="str">
        <f t="shared" si="42"/>
        <v/>
      </c>
      <c r="Q49" s="16" t="str">
        <f t="shared" si="42"/>
        <v/>
      </c>
      <c r="R49" s="16" t="str">
        <f t="shared" si="42"/>
        <v/>
      </c>
      <c r="S49" s="17" t="str">
        <f t="shared" si="42"/>
        <v/>
      </c>
      <c r="T49" s="17" t="str">
        <f t="shared" si="42"/>
        <v/>
      </c>
      <c r="U49" s="18" t="str">
        <f t="shared" si="42"/>
        <v/>
      </c>
      <c r="V49" s="17" t="str">
        <f t="shared" si="42"/>
        <v/>
      </c>
      <c r="W49" s="19" t="str">
        <f t="shared" si="42"/>
        <v/>
      </c>
      <c r="X49" s="17" t="str">
        <f t="shared" si="42"/>
        <v/>
      </c>
      <c r="Y49" s="17" t="str">
        <f t="shared" si="42"/>
        <v/>
      </c>
      <c r="Z49" s="18" t="str">
        <f t="shared" si="42"/>
        <v/>
      </c>
      <c r="AA49" s="18" t="str">
        <f t="shared" si="42"/>
        <v/>
      </c>
      <c r="AB49" s="18" t="str">
        <f t="shared" si="42"/>
        <v/>
      </c>
      <c r="AC49" s="17" t="str">
        <f t="shared" si="42"/>
        <v/>
      </c>
      <c r="AD49" s="17" t="str">
        <f t="shared" si="42"/>
        <v/>
      </c>
      <c r="AE49" s="18" t="str">
        <f t="shared" si="42"/>
        <v/>
      </c>
      <c r="AF49" s="18" t="str">
        <f t="shared" si="42"/>
        <v/>
      </c>
      <c r="AG49" s="22" t="str">
        <f t="shared" si="42"/>
        <v/>
      </c>
      <c r="AZ49" s="212"/>
      <c r="BA49" s="201"/>
      <c r="BB49" s="201"/>
      <c r="BC49" s="202"/>
    </row>
    <row r="50" spans="2:55" ht="12.95" customHeight="1">
      <c r="B50" s="154"/>
      <c r="C50" s="157"/>
      <c r="D50" s="28" t="str">
        <f t="shared" ref="D50:AG50" si="43">IF(AND(D$46=1,$AR$16&gt;0,COUNTIF(D$63:D$84,$AR$16)&lt;1),$AR$16,IF(AND(D$46=2,$AS$16&gt;0,COUNTIF(D$63:D$84,$AS$16)&lt;1),$AS$16,IF(AND(D$46=3,$AT$16&gt;0,COUNTIF(D$63:D$84,$AT$16)&lt;1),$AT$16,IF(AND(D$46=4,$AU$16&gt;0,COUNTIF(D$63:D$84,$AU$16)&lt;1),$AU$16,IF(AND(D$46=5,$AV$16&gt;0,COUNTIF(D$63:D$84,$AV$16)&lt;1),$AV$16,IF(AND(D$46=6,$AW$16&gt;0,COUNTIF(D$63:D$84,$AW$16)&lt;1),$AW$16,""))))))</f>
        <v/>
      </c>
      <c r="E50" s="28" t="str">
        <f t="shared" si="43"/>
        <v/>
      </c>
      <c r="F50" s="28" t="str">
        <f t="shared" si="43"/>
        <v/>
      </c>
      <c r="G50" s="28" t="str">
        <f t="shared" si="43"/>
        <v/>
      </c>
      <c r="H50" s="29" t="str">
        <f t="shared" si="43"/>
        <v/>
      </c>
      <c r="I50" s="28" t="str">
        <f t="shared" si="43"/>
        <v/>
      </c>
      <c r="J50" s="28" t="str">
        <f t="shared" si="43"/>
        <v/>
      </c>
      <c r="K50" s="28" t="str">
        <f t="shared" si="43"/>
        <v/>
      </c>
      <c r="L50" s="28" t="str">
        <f t="shared" si="43"/>
        <v/>
      </c>
      <c r="M50" s="30" t="str">
        <f t="shared" si="43"/>
        <v/>
      </c>
      <c r="N50" s="28" t="str">
        <f t="shared" si="43"/>
        <v/>
      </c>
      <c r="O50" s="28" t="str">
        <f t="shared" si="43"/>
        <v/>
      </c>
      <c r="P50" s="28" t="str">
        <f t="shared" si="43"/>
        <v/>
      </c>
      <c r="Q50" s="29" t="str">
        <f t="shared" si="43"/>
        <v/>
      </c>
      <c r="R50" s="29" t="str">
        <f t="shared" si="43"/>
        <v/>
      </c>
      <c r="S50" s="28" t="str">
        <f t="shared" si="43"/>
        <v/>
      </c>
      <c r="T50" s="28" t="str">
        <f t="shared" si="43"/>
        <v/>
      </c>
      <c r="U50" s="28" t="str">
        <f t="shared" si="43"/>
        <v/>
      </c>
      <c r="V50" s="28" t="str">
        <f t="shared" si="43"/>
        <v/>
      </c>
      <c r="W50" s="30" t="str">
        <f t="shared" si="43"/>
        <v/>
      </c>
      <c r="X50" s="28" t="str">
        <f t="shared" si="43"/>
        <v/>
      </c>
      <c r="Y50" s="28" t="str">
        <f t="shared" si="43"/>
        <v/>
      </c>
      <c r="Z50" s="30" t="str">
        <f t="shared" si="43"/>
        <v/>
      </c>
      <c r="AA50" s="30" t="str">
        <f t="shared" si="43"/>
        <v/>
      </c>
      <c r="AB50" s="30" t="str">
        <f t="shared" si="43"/>
        <v/>
      </c>
      <c r="AC50" s="28" t="str">
        <f t="shared" si="43"/>
        <v/>
      </c>
      <c r="AD50" s="28" t="str">
        <f t="shared" si="43"/>
        <v/>
      </c>
      <c r="AE50" s="28" t="str">
        <f t="shared" si="43"/>
        <v/>
      </c>
      <c r="AF50" s="30" t="str">
        <f t="shared" si="43"/>
        <v/>
      </c>
      <c r="AG50" s="31" t="str">
        <f t="shared" si="43"/>
        <v/>
      </c>
      <c r="AZ50" s="212"/>
      <c r="BA50" s="201"/>
      <c r="BB50" s="201"/>
      <c r="BC50" s="202"/>
    </row>
    <row r="51" spans="2:55" ht="12.95" customHeight="1">
      <c r="B51" s="154"/>
      <c r="C51" s="157"/>
      <c r="D51" s="17" t="str">
        <f t="shared" ref="D51:AG51" si="44">IF(AND(D$46=1,$AR$17&gt;0,COUNTIF(D$63:D$84,$AR$17)&lt;1),$AR$17,IF(AND(D$46=2,$AS$17&gt;0,COUNTIF(D$63:D$84,$AS$17)&lt;1),$AS$17,IF(AND(D$46=3,$AT$17&gt;0,COUNTIF(D$63:D$84,$AT$17)&lt;1),$AT$17,IF(AND(D$46=4,$AU$17&gt;0,COUNTIF(D$63:D$84,$AU$17)&lt;1),$AU$17,IF(AND(D$46=5,$AV$17&gt;0,COUNTIF(D$63:D$84,$AV$17)&lt;1),$AV$17,IF(AND(D$46=6,$AW$17&gt;0,COUNTIF(D$63:D$84,$AW$17)&lt;1),$AW$17,""))))))</f>
        <v/>
      </c>
      <c r="E51" s="17" t="str">
        <f t="shared" si="44"/>
        <v/>
      </c>
      <c r="F51" s="17" t="str">
        <f t="shared" si="44"/>
        <v/>
      </c>
      <c r="G51" s="17" t="str">
        <f t="shared" si="44"/>
        <v/>
      </c>
      <c r="H51" s="32" t="str">
        <f t="shared" si="44"/>
        <v/>
      </c>
      <c r="I51" s="17" t="str">
        <f t="shared" si="44"/>
        <v/>
      </c>
      <c r="J51" s="17" t="str">
        <f t="shared" si="44"/>
        <v/>
      </c>
      <c r="K51" s="18" t="str">
        <f t="shared" si="44"/>
        <v/>
      </c>
      <c r="L51" s="17" t="str">
        <f t="shared" si="44"/>
        <v/>
      </c>
      <c r="M51" s="18" t="str">
        <f t="shared" si="44"/>
        <v/>
      </c>
      <c r="N51" s="17" t="str">
        <f t="shared" si="44"/>
        <v/>
      </c>
      <c r="O51" s="17" t="str">
        <f t="shared" si="44"/>
        <v/>
      </c>
      <c r="P51" s="27" t="str">
        <f t="shared" si="44"/>
        <v/>
      </c>
      <c r="Q51" s="16" t="str">
        <f t="shared" si="44"/>
        <v/>
      </c>
      <c r="R51" s="16" t="str">
        <f t="shared" si="44"/>
        <v/>
      </c>
      <c r="S51" s="17" t="str">
        <f t="shared" si="44"/>
        <v/>
      </c>
      <c r="T51" s="17" t="str">
        <f t="shared" si="44"/>
        <v/>
      </c>
      <c r="U51" s="18" t="str">
        <f t="shared" si="44"/>
        <v/>
      </c>
      <c r="V51" s="17" t="str">
        <f t="shared" si="44"/>
        <v/>
      </c>
      <c r="W51" s="18" t="str">
        <f t="shared" si="44"/>
        <v/>
      </c>
      <c r="X51" s="17" t="str">
        <f t="shared" si="44"/>
        <v/>
      </c>
      <c r="Y51" s="17" t="str">
        <f t="shared" si="44"/>
        <v/>
      </c>
      <c r="Z51" s="27" t="str">
        <f t="shared" si="44"/>
        <v/>
      </c>
      <c r="AA51" s="32" t="str">
        <f t="shared" si="44"/>
        <v/>
      </c>
      <c r="AB51" s="32" t="str">
        <f t="shared" si="44"/>
        <v/>
      </c>
      <c r="AC51" s="17" t="str">
        <f t="shared" si="44"/>
        <v/>
      </c>
      <c r="AD51" s="17" t="str">
        <f t="shared" si="44"/>
        <v/>
      </c>
      <c r="AE51" s="18" t="str">
        <f t="shared" si="44"/>
        <v/>
      </c>
      <c r="AF51" s="17" t="str">
        <f t="shared" si="44"/>
        <v/>
      </c>
      <c r="AG51" s="22" t="str">
        <f t="shared" si="44"/>
        <v/>
      </c>
      <c r="AZ51" s="212"/>
      <c r="BA51" s="201"/>
      <c r="BB51" s="201"/>
      <c r="BC51" s="202"/>
    </row>
    <row r="52" spans="2:55" ht="12.95" customHeight="1">
      <c r="B52" s="154"/>
      <c r="C52" s="157"/>
      <c r="D52" s="28" t="str">
        <f t="shared" ref="D52:AG52" si="45">IF(AND(D$46=1,$AR$18&gt;0,COUNTIF(D$63:D$84,$AR$18)&lt;1),$AR$18,IF(AND(D$46=2,$AS$18&gt;0,COUNTIF(D$63:D$84,$AS$18)&lt;1),$AS$18,IF(AND(D$46=3,$AT$18&gt;0,COUNTIF(D$63:D$84,$AT$18)&lt;1),$AT$18,IF(AND(D$46=4,$AU$18&gt;0,COUNTIF(D$63:D$84,$AU$18)&lt;1),$AU$18,IF(AND(D$46=5,$AV$18&gt;0,COUNTIF(D$63:D$84,$AV$18)&lt;1),$AV$18,IF(AND(D$46=6,$AW$18&gt;0,COUNTIF(D$63:D$84,$AW$18)&lt;1),$AW$18,""))))))</f>
        <v/>
      </c>
      <c r="E52" s="28" t="str">
        <f t="shared" si="45"/>
        <v/>
      </c>
      <c r="F52" s="28" t="str">
        <f t="shared" si="45"/>
        <v/>
      </c>
      <c r="G52" s="28" t="str">
        <f t="shared" si="45"/>
        <v/>
      </c>
      <c r="H52" s="29" t="str">
        <f t="shared" si="45"/>
        <v/>
      </c>
      <c r="I52" s="28" t="str">
        <f t="shared" si="45"/>
        <v/>
      </c>
      <c r="J52" s="28" t="str">
        <f t="shared" si="45"/>
        <v/>
      </c>
      <c r="K52" s="28" t="str">
        <f t="shared" si="45"/>
        <v/>
      </c>
      <c r="L52" s="28" t="str">
        <f t="shared" si="45"/>
        <v/>
      </c>
      <c r="M52" s="28" t="str">
        <f t="shared" si="45"/>
        <v/>
      </c>
      <c r="N52" s="28" t="str">
        <f t="shared" si="45"/>
        <v/>
      </c>
      <c r="O52" s="29" t="str">
        <f t="shared" si="45"/>
        <v/>
      </c>
      <c r="P52" s="29" t="str">
        <f t="shared" si="45"/>
        <v/>
      </c>
      <c r="Q52" s="28" t="str">
        <f t="shared" si="45"/>
        <v/>
      </c>
      <c r="R52" s="28" t="str">
        <f t="shared" si="45"/>
        <v/>
      </c>
      <c r="S52" s="28" t="str">
        <f t="shared" si="45"/>
        <v/>
      </c>
      <c r="T52" s="28" t="str">
        <f t="shared" si="45"/>
        <v/>
      </c>
      <c r="U52" s="28" t="str">
        <f t="shared" si="45"/>
        <v/>
      </c>
      <c r="V52" s="28" t="str">
        <f t="shared" si="45"/>
        <v/>
      </c>
      <c r="W52" s="28" t="str">
        <f t="shared" si="45"/>
        <v/>
      </c>
      <c r="X52" s="28" t="str">
        <f t="shared" si="45"/>
        <v/>
      </c>
      <c r="Y52" s="29" t="str">
        <f t="shared" si="45"/>
        <v/>
      </c>
      <c r="Z52" s="29" t="str">
        <f t="shared" si="45"/>
        <v/>
      </c>
      <c r="AA52" s="30" t="str">
        <f t="shared" si="45"/>
        <v/>
      </c>
      <c r="AB52" s="30" t="str">
        <f t="shared" si="45"/>
        <v/>
      </c>
      <c r="AC52" s="28" t="str">
        <f t="shared" si="45"/>
        <v/>
      </c>
      <c r="AD52" s="28" t="str">
        <f t="shared" si="45"/>
        <v/>
      </c>
      <c r="AE52" s="28" t="str">
        <f t="shared" si="45"/>
        <v/>
      </c>
      <c r="AF52" s="30" t="str">
        <f t="shared" si="45"/>
        <v/>
      </c>
      <c r="AG52" s="31" t="str">
        <f t="shared" si="45"/>
        <v/>
      </c>
      <c r="AZ52" s="212"/>
      <c r="BA52" s="201"/>
      <c r="BB52" s="201"/>
      <c r="BC52" s="202"/>
    </row>
    <row r="53" spans="2:55" ht="12.95" customHeight="1">
      <c r="B53" s="154"/>
      <c r="C53" s="157"/>
      <c r="D53" s="17" t="str">
        <f t="shared" ref="D53:AG53" si="46">IF(AND(D$46=1,$AR$19&gt;0,COUNTIF(D$63:D$84,$AR$19)&lt;1),$AR$19,IF(AND(D$46=2,$AS$19&gt;0,COUNTIF(D$63:D$84,$AS$19)&lt;1),$AS$19,IF(AND(D$46=3,$AT$19&gt;0,COUNTIF(D$63:D$84,$AT$19)&lt;1),$AT$19,IF(AND(D$46=4,$AU$19&gt;0,COUNTIF(D$63:D$84,$AU$19)&lt;1),$AU$19,IF(AND(D$46=5,$AV$19&gt;0,COUNTIF(D$63:D$84,$AV$19)&lt;1),$AV$19,IF(AND(D$46=6,$AW$19&gt;0,COUNTIF(D$63:D$84,$AW$19)&lt;1),$AW$19,""))))))</f>
        <v/>
      </c>
      <c r="E53" s="17" t="str">
        <f t="shared" si="46"/>
        <v/>
      </c>
      <c r="F53" s="17" t="str">
        <f t="shared" si="46"/>
        <v/>
      </c>
      <c r="G53" s="17" t="str">
        <f t="shared" si="46"/>
        <v/>
      </c>
      <c r="H53" s="27" t="str">
        <f t="shared" si="46"/>
        <v/>
      </c>
      <c r="I53" s="17" t="str">
        <f t="shared" si="46"/>
        <v/>
      </c>
      <c r="J53" s="17" t="str">
        <f t="shared" si="46"/>
        <v/>
      </c>
      <c r="K53" s="18" t="str">
        <f t="shared" si="46"/>
        <v/>
      </c>
      <c r="L53" s="17" t="str">
        <f t="shared" si="46"/>
        <v/>
      </c>
      <c r="M53" s="18" t="str">
        <f t="shared" si="46"/>
        <v/>
      </c>
      <c r="N53" s="17" t="str">
        <f t="shared" si="46"/>
        <v/>
      </c>
      <c r="O53" s="17" t="str">
        <f t="shared" si="46"/>
        <v/>
      </c>
      <c r="P53" s="27" t="str">
        <f t="shared" si="46"/>
        <v/>
      </c>
      <c r="Q53" s="32" t="str">
        <f t="shared" si="46"/>
        <v/>
      </c>
      <c r="R53" s="27" t="str">
        <f t="shared" si="46"/>
        <v/>
      </c>
      <c r="S53" s="17" t="str">
        <f t="shared" si="46"/>
        <v/>
      </c>
      <c r="T53" s="17" t="str">
        <f t="shared" si="46"/>
        <v/>
      </c>
      <c r="U53" s="18" t="str">
        <f t="shared" si="46"/>
        <v/>
      </c>
      <c r="V53" s="17" t="str">
        <f t="shared" si="46"/>
        <v/>
      </c>
      <c r="W53" s="18" t="str">
        <f t="shared" si="46"/>
        <v/>
      </c>
      <c r="X53" s="17" t="str">
        <f t="shared" si="46"/>
        <v/>
      </c>
      <c r="Y53" s="17" t="str">
        <f t="shared" si="46"/>
        <v/>
      </c>
      <c r="Z53" s="17" t="str">
        <f t="shared" si="46"/>
        <v/>
      </c>
      <c r="AA53" s="18" t="str">
        <f t="shared" si="46"/>
        <v/>
      </c>
      <c r="AB53" s="18" t="str">
        <f t="shared" si="46"/>
        <v/>
      </c>
      <c r="AC53" s="17" t="str">
        <f t="shared" si="46"/>
        <v/>
      </c>
      <c r="AD53" s="17" t="str">
        <f t="shared" si="46"/>
        <v/>
      </c>
      <c r="AE53" s="18" t="str">
        <f t="shared" si="46"/>
        <v/>
      </c>
      <c r="AF53" s="18" t="str">
        <f t="shared" si="46"/>
        <v/>
      </c>
      <c r="AG53" s="22" t="str">
        <f t="shared" si="46"/>
        <v/>
      </c>
      <c r="AZ53" s="212"/>
      <c r="BA53" s="201"/>
      <c r="BB53" s="201"/>
      <c r="BC53" s="202"/>
    </row>
    <row r="54" spans="2:55" ht="12.95" customHeight="1">
      <c r="B54" s="154"/>
      <c r="C54" s="157"/>
      <c r="D54" s="28" t="str">
        <f t="shared" ref="D54:AG54" si="47">IF(AND(D$46=1,$AR$20&gt;0,COUNTIF(D$63:D$84,$AR$20)&lt;1),$AR$20,IF(AND(D$46=2,$AS$20&gt;0,COUNTIF(D$63:D$84,$AS$20)&lt;1),$AS$20,IF(AND(D$46=3,$AT$20&gt;0,COUNTIF(D$63:D$84,$AT$20)&lt;1),$AT$20,IF(AND(D$46=4,$AU$20&gt;0,COUNTIF(D$63:D$84,$AU$20)&lt;1),$AU$20,IF(AND(D$46=5,$AV$20&gt;0,COUNTIF(D$63:D$84,$AV$20)&lt;1),$AV$20,IF(AND(D$46=6,$AW$20&gt;0,COUNTIF(D$63:D$84,$AW$20)&lt;1),$AW$20,""))))))</f>
        <v/>
      </c>
      <c r="E54" s="28" t="str">
        <f t="shared" si="47"/>
        <v/>
      </c>
      <c r="F54" s="28" t="str">
        <f t="shared" si="47"/>
        <v/>
      </c>
      <c r="G54" s="28" t="str">
        <f t="shared" si="47"/>
        <v/>
      </c>
      <c r="H54" s="16" t="str">
        <f t="shared" si="47"/>
        <v/>
      </c>
      <c r="I54" s="28" t="str">
        <f t="shared" si="47"/>
        <v/>
      </c>
      <c r="J54" s="28" t="str">
        <f t="shared" si="47"/>
        <v/>
      </c>
      <c r="K54" s="28" t="str">
        <f t="shared" si="47"/>
        <v/>
      </c>
      <c r="L54" s="28" t="str">
        <f t="shared" si="47"/>
        <v/>
      </c>
      <c r="M54" s="28" t="str">
        <f t="shared" si="47"/>
        <v/>
      </c>
      <c r="N54" s="28" t="str">
        <f t="shared" si="47"/>
        <v/>
      </c>
      <c r="O54" s="28" t="str">
        <f t="shared" si="47"/>
        <v/>
      </c>
      <c r="P54" s="28" t="str">
        <f t="shared" si="47"/>
        <v/>
      </c>
      <c r="Q54" s="17" t="str">
        <f t="shared" si="47"/>
        <v/>
      </c>
      <c r="R54" s="16" t="str">
        <f t="shared" si="47"/>
        <v/>
      </c>
      <c r="S54" s="28" t="str">
        <f t="shared" si="47"/>
        <v/>
      </c>
      <c r="T54" s="28" t="str">
        <f t="shared" si="47"/>
        <v/>
      </c>
      <c r="U54" s="28" t="str">
        <f t="shared" si="47"/>
        <v/>
      </c>
      <c r="V54" s="28" t="str">
        <f t="shared" si="47"/>
        <v/>
      </c>
      <c r="W54" s="28" t="str">
        <f t="shared" si="47"/>
        <v/>
      </c>
      <c r="X54" s="28" t="str">
        <f t="shared" si="47"/>
        <v/>
      </c>
      <c r="Y54" s="28" t="str">
        <f t="shared" si="47"/>
        <v/>
      </c>
      <c r="Z54" s="30" t="str">
        <f t="shared" si="47"/>
        <v/>
      </c>
      <c r="AA54" s="28" t="str">
        <f t="shared" si="47"/>
        <v/>
      </c>
      <c r="AB54" s="28" t="str">
        <f t="shared" si="47"/>
        <v/>
      </c>
      <c r="AC54" s="28" t="str">
        <f t="shared" si="47"/>
        <v/>
      </c>
      <c r="AD54" s="28" t="str">
        <f t="shared" si="47"/>
        <v/>
      </c>
      <c r="AE54" s="28" t="str">
        <f t="shared" si="47"/>
        <v/>
      </c>
      <c r="AF54" s="30" t="str">
        <f t="shared" si="47"/>
        <v/>
      </c>
      <c r="AG54" s="31" t="str">
        <f t="shared" si="47"/>
        <v/>
      </c>
      <c r="AZ54" s="212"/>
      <c r="BA54" s="201"/>
      <c r="BB54" s="201"/>
      <c r="BC54" s="202"/>
    </row>
    <row r="55" spans="2:55" ht="12.95" customHeight="1">
      <c r="B55" s="154"/>
      <c r="C55" s="157"/>
      <c r="D55" s="27" t="str">
        <f t="shared" ref="D55:AG55" si="48">IF(AND(D$46=1,$AR$21&gt;0,COUNTIF(D$63:D$84,$AR$21)&lt;1),$AR$21,IF(AND(D$46=2,$AS$21&gt;0,COUNTIF(D$63:D$84,$AS$21)&lt;1),$AS$21,IF(AND(D$46=3,$AT$21&gt;0,COUNTIF(D$63:D$84,$AT$21)&lt;1),$AT$21,IF(AND(D$46=4,$AU$21&gt;0,COUNTIF(D$63:D$84,$AU$21)&lt;1),$AU$21,IF(AND(D$46=5,$AV$21&gt;0,COUNTIF(D$63:D$84,$AV$21)&lt;1),$AV$21,IF(AND(D$46=6,$AW$21&gt;0,COUNTIF(D$63:D$84,$AW$21)&lt;1),$AW$21,""))))))</f>
        <v/>
      </c>
      <c r="E55" s="27" t="str">
        <f t="shared" si="48"/>
        <v/>
      </c>
      <c r="F55" s="27" t="str">
        <f t="shared" si="48"/>
        <v/>
      </c>
      <c r="G55" s="27" t="str">
        <f t="shared" si="48"/>
        <v/>
      </c>
      <c r="H55" s="32" t="str">
        <f t="shared" si="48"/>
        <v/>
      </c>
      <c r="I55" s="27" t="str">
        <f t="shared" si="48"/>
        <v/>
      </c>
      <c r="J55" s="27" t="str">
        <f t="shared" si="48"/>
        <v/>
      </c>
      <c r="K55" s="33" t="str">
        <f t="shared" si="48"/>
        <v/>
      </c>
      <c r="L55" s="27" t="str">
        <f t="shared" si="48"/>
        <v/>
      </c>
      <c r="M55" s="33" t="str">
        <f t="shared" si="48"/>
        <v/>
      </c>
      <c r="N55" s="27" t="str">
        <f t="shared" si="48"/>
        <v/>
      </c>
      <c r="O55" s="27" t="str">
        <f t="shared" si="48"/>
        <v/>
      </c>
      <c r="P55" s="27" t="str">
        <f t="shared" si="48"/>
        <v/>
      </c>
      <c r="Q55" s="27" t="str">
        <f t="shared" si="48"/>
        <v/>
      </c>
      <c r="R55" s="32" t="str">
        <f t="shared" si="48"/>
        <v/>
      </c>
      <c r="S55" s="27" t="str">
        <f t="shared" si="48"/>
        <v/>
      </c>
      <c r="T55" s="27" t="str">
        <f t="shared" si="48"/>
        <v/>
      </c>
      <c r="U55" s="33" t="str">
        <f t="shared" si="48"/>
        <v/>
      </c>
      <c r="V55" s="27" t="str">
        <f t="shared" si="48"/>
        <v/>
      </c>
      <c r="W55" s="33" t="str">
        <f t="shared" si="48"/>
        <v/>
      </c>
      <c r="X55" s="27" t="str">
        <f t="shared" si="48"/>
        <v/>
      </c>
      <c r="Y55" s="27" t="str">
        <f t="shared" si="48"/>
        <v/>
      </c>
      <c r="Z55" s="27" t="str">
        <f t="shared" si="48"/>
        <v/>
      </c>
      <c r="AA55" s="32" t="str">
        <f t="shared" si="48"/>
        <v/>
      </c>
      <c r="AB55" s="32" t="str">
        <f t="shared" si="48"/>
        <v/>
      </c>
      <c r="AC55" s="27" t="str">
        <f t="shared" si="48"/>
        <v/>
      </c>
      <c r="AD55" s="27" t="str">
        <f t="shared" si="48"/>
        <v/>
      </c>
      <c r="AE55" s="33" t="str">
        <f t="shared" si="48"/>
        <v/>
      </c>
      <c r="AF55" s="33" t="str">
        <f t="shared" si="48"/>
        <v/>
      </c>
      <c r="AG55" s="34" t="str">
        <f t="shared" si="48"/>
        <v/>
      </c>
      <c r="AZ55" s="212"/>
      <c r="BA55" s="201"/>
      <c r="BB55" s="201"/>
      <c r="BC55" s="202"/>
    </row>
    <row r="56" spans="2:55" ht="12.95" customHeight="1">
      <c r="B56" s="154"/>
      <c r="C56" s="156"/>
      <c r="D56" s="25" t="str">
        <f t="shared" ref="D56:AG56" si="49">IF(AND(D$46=1,$AR$22&gt;0,COUNTIF(D$63:D$84,$AR$22)&lt;1),$AR$22,IF(AND(D$46=2,$AS$22&gt;0,COUNTIF(D$63:D$84,$AS$22)&lt;1),$AS$22,IF(AND(D$46=3,$AT$22&gt;0,COUNTIF(D$63:D$84,$AT$22)&lt;1),$AT$22,IF(AND(D$46=4,$AU$22&gt;0,COUNTIF(D$63:D$84,$AU$22)&lt;1),$AU$22,IF(AND(D$46=5,$AV$22&gt;0,COUNTIF(D$63:D$84,$AV$22)&lt;1),$AV$22,IF(AND(D$46=6,$AW$22&gt;0,COUNTIF(D$63:D$84,$AW$22)&lt;1),$AW$22,""))))))</f>
        <v/>
      </c>
      <c r="E56" s="25" t="str">
        <f t="shared" si="49"/>
        <v/>
      </c>
      <c r="F56" s="25" t="str">
        <f t="shared" si="49"/>
        <v/>
      </c>
      <c r="G56" s="25" t="str">
        <f t="shared" si="49"/>
        <v/>
      </c>
      <c r="H56" s="16" t="str">
        <f t="shared" si="49"/>
        <v/>
      </c>
      <c r="I56" s="25" t="str">
        <f t="shared" si="49"/>
        <v/>
      </c>
      <c r="J56" s="25" t="str">
        <f t="shared" si="49"/>
        <v/>
      </c>
      <c r="K56" s="35" t="str">
        <f t="shared" si="49"/>
        <v/>
      </c>
      <c r="L56" s="25" t="str">
        <f t="shared" si="49"/>
        <v/>
      </c>
      <c r="M56" s="35" t="str">
        <f t="shared" si="49"/>
        <v/>
      </c>
      <c r="N56" s="25" t="str">
        <f t="shared" si="49"/>
        <v/>
      </c>
      <c r="O56" s="25" t="str">
        <f t="shared" si="49"/>
        <v/>
      </c>
      <c r="P56" s="25" t="str">
        <f t="shared" si="49"/>
        <v/>
      </c>
      <c r="Q56" s="16" t="str">
        <f t="shared" si="49"/>
        <v/>
      </c>
      <c r="R56" s="16" t="str">
        <f t="shared" si="49"/>
        <v/>
      </c>
      <c r="S56" s="25" t="str">
        <f t="shared" si="49"/>
        <v/>
      </c>
      <c r="T56" s="25" t="str">
        <f t="shared" si="49"/>
        <v/>
      </c>
      <c r="U56" s="35" t="str">
        <f t="shared" si="49"/>
        <v/>
      </c>
      <c r="V56" s="25" t="str">
        <f t="shared" si="49"/>
        <v/>
      </c>
      <c r="W56" s="35" t="str">
        <f t="shared" si="49"/>
        <v/>
      </c>
      <c r="X56" s="25" t="str">
        <f t="shared" si="49"/>
        <v/>
      </c>
      <c r="Y56" s="25" t="str">
        <f t="shared" si="49"/>
        <v/>
      </c>
      <c r="Z56" s="35" t="str">
        <f t="shared" si="49"/>
        <v/>
      </c>
      <c r="AA56" s="17" t="str">
        <f t="shared" si="49"/>
        <v/>
      </c>
      <c r="AB56" s="16" t="str">
        <f t="shared" si="49"/>
        <v/>
      </c>
      <c r="AC56" s="25" t="str">
        <f t="shared" si="49"/>
        <v/>
      </c>
      <c r="AD56" s="25" t="str">
        <f t="shared" si="49"/>
        <v/>
      </c>
      <c r="AE56" s="35" t="str">
        <f t="shared" si="49"/>
        <v/>
      </c>
      <c r="AF56" s="35" t="str">
        <f t="shared" si="49"/>
        <v/>
      </c>
      <c r="AG56" s="26" t="str">
        <f t="shared" si="49"/>
        <v/>
      </c>
      <c r="AZ56" s="212"/>
      <c r="BA56" s="201"/>
      <c r="BB56" s="201"/>
      <c r="BC56" s="202"/>
    </row>
    <row r="57" spans="2:55" ht="12.95" customHeight="1">
      <c r="B57" s="154"/>
      <c r="C57" s="157" t="s">
        <v>0</v>
      </c>
      <c r="D57" s="17" t="str">
        <f t="shared" ref="D57:AG57" si="50">IF(AND(D$46=1,$AR$23&gt;0,COUNTIF(D$63:D$84,$AR$23)&lt;1),$AR$23,IF(AND(D$46=2,$AS$23&gt;0,COUNTIF(D$63:D$84,$AS$23)&lt;1),$AS$23,IF(AND(D$46=3,$AT$23&gt;0,COUNTIF(D$63:D$84,$AT$23)&lt;1),$AT$23,IF(AND(D$46=4,$AU$23&gt;0,COUNTIF(D$63:D$84,$AU$23)&lt;1),$AU$23,IF(AND(D$46=5,$AV$23&gt;0,COUNTIF(D$63:D$84,$AV$23)&lt;1),$AV$23,IF(AND(D$46=6,$AW$23&gt;0,COUNTIF(D$63:D$84,$AW$23)&lt;1),$AW$23,""))))))</f>
        <v/>
      </c>
      <c r="E57" s="17" t="str">
        <f t="shared" si="50"/>
        <v/>
      </c>
      <c r="F57" s="17" t="str">
        <f t="shared" si="50"/>
        <v/>
      </c>
      <c r="G57" s="17" t="str">
        <f t="shared" si="50"/>
        <v/>
      </c>
      <c r="H57" s="36" t="str">
        <f t="shared" si="50"/>
        <v/>
      </c>
      <c r="I57" s="16" t="str">
        <f t="shared" si="50"/>
        <v/>
      </c>
      <c r="J57" s="17" t="str">
        <f t="shared" si="50"/>
        <v/>
      </c>
      <c r="K57" s="18" t="str">
        <f t="shared" si="50"/>
        <v/>
      </c>
      <c r="L57" s="17" t="str">
        <f t="shared" si="50"/>
        <v/>
      </c>
      <c r="M57" s="18" t="str">
        <f t="shared" si="50"/>
        <v/>
      </c>
      <c r="N57" s="17" t="str">
        <f t="shared" si="50"/>
        <v/>
      </c>
      <c r="O57" s="17" t="str">
        <f t="shared" si="50"/>
        <v/>
      </c>
      <c r="P57" s="17" t="str">
        <f t="shared" si="50"/>
        <v/>
      </c>
      <c r="Q57" s="36" t="str">
        <f t="shared" si="50"/>
        <v/>
      </c>
      <c r="R57" s="36" t="str">
        <f t="shared" si="50"/>
        <v/>
      </c>
      <c r="S57" s="16" t="str">
        <f t="shared" si="50"/>
        <v/>
      </c>
      <c r="T57" s="17" t="str">
        <f t="shared" si="50"/>
        <v/>
      </c>
      <c r="U57" s="18" t="str">
        <f t="shared" si="50"/>
        <v/>
      </c>
      <c r="V57" s="17" t="str">
        <f t="shared" si="50"/>
        <v/>
      </c>
      <c r="W57" s="18" t="str">
        <f t="shared" si="50"/>
        <v/>
      </c>
      <c r="X57" s="17" t="str">
        <f t="shared" si="50"/>
        <v/>
      </c>
      <c r="Y57" s="17" t="str">
        <f t="shared" si="50"/>
        <v/>
      </c>
      <c r="Z57" s="18" t="str">
        <f t="shared" si="50"/>
        <v/>
      </c>
      <c r="AA57" s="37" t="str">
        <f t="shared" si="50"/>
        <v/>
      </c>
      <c r="AB57" s="23" t="str">
        <f t="shared" si="50"/>
        <v/>
      </c>
      <c r="AC57" s="16" t="str">
        <f t="shared" si="50"/>
        <v/>
      </c>
      <c r="AD57" s="17" t="str">
        <f t="shared" si="50"/>
        <v/>
      </c>
      <c r="AE57" s="18" t="str">
        <f t="shared" si="50"/>
        <v/>
      </c>
      <c r="AF57" s="18" t="str">
        <f t="shared" si="50"/>
        <v/>
      </c>
      <c r="AG57" s="22" t="str">
        <f t="shared" si="50"/>
        <v/>
      </c>
      <c r="AZ57" s="212"/>
      <c r="BA57" s="201"/>
      <c r="BB57" s="201"/>
      <c r="BC57" s="202"/>
    </row>
    <row r="58" spans="2:55" ht="12.95" customHeight="1">
      <c r="B58" s="154"/>
      <c r="C58" s="157"/>
      <c r="D58" s="28" t="str">
        <f t="shared" ref="D58:AG58" si="51">IF(AND(D$46=1,$AR$24&gt;0,COUNTIF(D$63:D$84,$AR$24)&lt;1),$AR$24,IF(AND(D$46=2,$AS$24&gt;0,COUNTIF(D$63:D$84,$AS$24)&lt;1),$AS$24,IF(AND(D$46=3,$AT$24&gt;0,COUNTIF(D$63:D$84,$AT$24)&lt;1),$AT$24,IF(AND(D$46=4,$AU$24&gt;0,COUNTIF(D$63:D$84,$AU$24)&lt;1),$AU$24,IF(AND(D$46=5,$AV$24&gt;0,COUNTIF(D$63:D$84,$AV$24)&lt;1),$AV$24,IF(AND(D$46=6,$AW$24&gt;0,COUNTIF(D$63:D$84,$AW$24)&lt;1),$AW$24,""))))))</f>
        <v/>
      </c>
      <c r="E58" s="28" t="str">
        <f t="shared" si="51"/>
        <v/>
      </c>
      <c r="F58" s="28" t="str">
        <f t="shared" si="51"/>
        <v/>
      </c>
      <c r="G58" s="28" t="str">
        <f t="shared" si="51"/>
        <v/>
      </c>
      <c r="H58" s="29" t="str">
        <f t="shared" si="51"/>
        <v/>
      </c>
      <c r="I58" s="29" t="str">
        <f t="shared" si="51"/>
        <v/>
      </c>
      <c r="J58" s="28" t="str">
        <f t="shared" si="51"/>
        <v/>
      </c>
      <c r="K58" s="28" t="str">
        <f t="shared" si="51"/>
        <v/>
      </c>
      <c r="L58" s="28" t="str">
        <f t="shared" si="51"/>
        <v/>
      </c>
      <c r="M58" s="28" t="str">
        <f t="shared" si="51"/>
        <v/>
      </c>
      <c r="N58" s="28" t="str">
        <f t="shared" si="51"/>
        <v/>
      </c>
      <c r="O58" s="28" t="str">
        <f t="shared" si="51"/>
        <v/>
      </c>
      <c r="P58" s="28" t="str">
        <f t="shared" si="51"/>
        <v/>
      </c>
      <c r="Q58" s="29" t="str">
        <f t="shared" si="51"/>
        <v/>
      </c>
      <c r="R58" s="29" t="str">
        <f t="shared" si="51"/>
        <v/>
      </c>
      <c r="S58" s="29" t="str">
        <f t="shared" si="51"/>
        <v/>
      </c>
      <c r="T58" s="28" t="str">
        <f t="shared" si="51"/>
        <v/>
      </c>
      <c r="U58" s="28" t="str">
        <f t="shared" si="51"/>
        <v/>
      </c>
      <c r="V58" s="28" t="str">
        <f t="shared" si="51"/>
        <v/>
      </c>
      <c r="W58" s="28" t="str">
        <f t="shared" si="51"/>
        <v/>
      </c>
      <c r="X58" s="28" t="str">
        <f t="shared" si="51"/>
        <v/>
      </c>
      <c r="Y58" s="28" t="str">
        <f t="shared" si="51"/>
        <v/>
      </c>
      <c r="Z58" s="30" t="str">
        <f t="shared" si="51"/>
        <v/>
      </c>
      <c r="AA58" s="30" t="str">
        <f t="shared" si="51"/>
        <v/>
      </c>
      <c r="AB58" s="30" t="str">
        <f t="shared" si="51"/>
        <v/>
      </c>
      <c r="AC58" s="28" t="str">
        <f t="shared" si="51"/>
        <v/>
      </c>
      <c r="AD58" s="28" t="str">
        <f t="shared" si="51"/>
        <v/>
      </c>
      <c r="AE58" s="28" t="str">
        <f t="shared" si="51"/>
        <v/>
      </c>
      <c r="AF58" s="30" t="str">
        <f t="shared" si="51"/>
        <v/>
      </c>
      <c r="AG58" s="31" t="str">
        <f t="shared" si="51"/>
        <v/>
      </c>
      <c r="AZ58" s="212"/>
      <c r="BA58" s="201"/>
      <c r="BB58" s="201"/>
      <c r="BC58" s="202"/>
    </row>
    <row r="59" spans="2:55" ht="12.95" customHeight="1">
      <c r="B59" s="154"/>
      <c r="C59" s="157"/>
      <c r="D59" s="17" t="str">
        <f t="shared" ref="D59:AG59" si="52">IF(AND(D$46=1,$AR$27&gt;0,COUNTIF(D$63:D$84,$AR$27)&lt;1),$AR$27,IF(AND(D$46=2,$AS$27&gt;0,COUNTIF(D$63:D$84,$AS$27)&lt;1),$AS$27,IF(AND(D$46=3,$AT$27&gt;0,COUNTIF(D$63:D$84,$AT$27)&lt;1),$AT$27,IF(AND(D$46=4,$AU$27&gt;0,COUNTIF(D$63:D$84,$AU$27)&lt;1),$AU$27,IF(AND(D$46=5,$AV$27&gt;0,COUNTIF(D$63:D$84,$AV$27)&lt;1),$AV$27,IF(AND(D$46=6,$AW$27&gt;0,COUNTIF(D$63:D$84,$AW$27)&lt;1),$AW$27,""))))))</f>
        <v/>
      </c>
      <c r="E59" s="17" t="str">
        <f t="shared" si="52"/>
        <v/>
      </c>
      <c r="F59" s="17" t="str">
        <f t="shared" si="52"/>
        <v/>
      </c>
      <c r="G59" s="17" t="str">
        <f t="shared" si="52"/>
        <v/>
      </c>
      <c r="H59" s="16" t="str">
        <f t="shared" si="52"/>
        <v/>
      </c>
      <c r="I59" s="16" t="str">
        <f t="shared" si="52"/>
        <v/>
      </c>
      <c r="J59" s="17" t="str">
        <f t="shared" si="52"/>
        <v/>
      </c>
      <c r="K59" s="18" t="str">
        <f t="shared" si="52"/>
        <v/>
      </c>
      <c r="L59" s="17" t="str">
        <f t="shared" si="52"/>
        <v/>
      </c>
      <c r="M59" s="18" t="str">
        <f t="shared" si="52"/>
        <v/>
      </c>
      <c r="N59" s="17" t="str">
        <f t="shared" si="52"/>
        <v/>
      </c>
      <c r="O59" s="17" t="str">
        <f t="shared" si="52"/>
        <v/>
      </c>
      <c r="P59" s="27" t="str">
        <f t="shared" si="52"/>
        <v/>
      </c>
      <c r="Q59" s="16" t="str">
        <f t="shared" si="52"/>
        <v/>
      </c>
      <c r="R59" s="16" t="str">
        <f t="shared" si="52"/>
        <v/>
      </c>
      <c r="S59" s="16" t="str">
        <f t="shared" si="52"/>
        <v/>
      </c>
      <c r="T59" s="17" t="str">
        <f t="shared" si="52"/>
        <v/>
      </c>
      <c r="U59" s="18" t="str">
        <f t="shared" si="52"/>
        <v/>
      </c>
      <c r="V59" s="17" t="str">
        <f t="shared" si="52"/>
        <v/>
      </c>
      <c r="W59" s="18" t="str">
        <f t="shared" si="52"/>
        <v/>
      </c>
      <c r="X59" s="17" t="str">
        <f t="shared" si="52"/>
        <v/>
      </c>
      <c r="Y59" s="17" t="str">
        <f t="shared" si="52"/>
        <v/>
      </c>
      <c r="Z59" s="27" t="str">
        <f t="shared" si="52"/>
        <v/>
      </c>
      <c r="AA59" s="16" t="str">
        <f t="shared" si="52"/>
        <v/>
      </c>
      <c r="AB59" s="16" t="str">
        <f t="shared" si="52"/>
        <v/>
      </c>
      <c r="AC59" s="17" t="str">
        <f t="shared" si="52"/>
        <v/>
      </c>
      <c r="AD59" s="17" t="str">
        <f t="shared" si="52"/>
        <v/>
      </c>
      <c r="AE59" s="18" t="str">
        <f t="shared" si="52"/>
        <v/>
      </c>
      <c r="AF59" s="18" t="str">
        <f t="shared" si="52"/>
        <v/>
      </c>
      <c r="AG59" s="22" t="str">
        <f t="shared" si="52"/>
        <v/>
      </c>
      <c r="AZ59" s="212"/>
      <c r="BA59" s="201"/>
      <c r="BB59" s="201"/>
      <c r="BC59" s="202"/>
    </row>
    <row r="60" spans="2:55" ht="12.95" customHeight="1">
      <c r="B60" s="154"/>
      <c r="C60" s="157"/>
      <c r="D60" s="28" t="str">
        <f t="shared" ref="D60:AG60" si="53">IF(AND(D$46=1,$AR$28&gt;0,COUNTIF(D$63:D$84,$AR$28)&lt;1),$AR$28,IF(AND(D$46=2,$AS$28&gt;0,COUNTIF(D$63:D$84,$AS$28)&lt;1),$AS$28,IF(AND(D$46=3,$AT$25&gt;0,COUNTIF(D$63:D$84,$AT$25)&lt;1),$AT$25,IF(AND(D$46=4,$AU$28&gt;0,COUNTIF(D$63:D$84,$AU$28)&lt;1),$AU$28,IF(AND(D$46=5,$AV$28&gt;0,COUNTIF(D$63:D$84,$AV$28)&lt;1),$AV$28,IF(AND(D$46=6,$AW$28&gt;0,COUNTIF(D$63:D$84,$AW$28)&lt;1),$AW$28,""))))))</f>
        <v/>
      </c>
      <c r="E60" s="28" t="str">
        <f t="shared" si="53"/>
        <v/>
      </c>
      <c r="F60" s="28" t="str">
        <f t="shared" si="53"/>
        <v/>
      </c>
      <c r="G60" s="28" t="str">
        <f t="shared" si="53"/>
        <v/>
      </c>
      <c r="H60" s="29" t="str">
        <f t="shared" si="53"/>
        <v/>
      </c>
      <c r="I60" s="29" t="str">
        <f t="shared" si="53"/>
        <v/>
      </c>
      <c r="J60" s="28" t="str">
        <f t="shared" si="53"/>
        <v/>
      </c>
      <c r="K60" s="28" t="str">
        <f t="shared" si="53"/>
        <v/>
      </c>
      <c r="L60" s="28" t="str">
        <f t="shared" si="53"/>
        <v/>
      </c>
      <c r="M60" s="28" t="str">
        <f t="shared" si="53"/>
        <v/>
      </c>
      <c r="N60" s="28" t="str">
        <f t="shared" si="53"/>
        <v/>
      </c>
      <c r="O60" s="28" t="str">
        <f t="shared" si="53"/>
        <v/>
      </c>
      <c r="P60" s="28" t="str">
        <f t="shared" si="53"/>
        <v/>
      </c>
      <c r="Q60" s="29" t="str">
        <f t="shared" si="53"/>
        <v/>
      </c>
      <c r="R60" s="29" t="str">
        <f t="shared" si="53"/>
        <v/>
      </c>
      <c r="S60" s="29" t="str">
        <f t="shared" si="53"/>
        <v/>
      </c>
      <c r="T60" s="28" t="str">
        <f t="shared" si="53"/>
        <v/>
      </c>
      <c r="U60" s="28" t="str">
        <f t="shared" si="53"/>
        <v/>
      </c>
      <c r="V60" s="28" t="str">
        <f t="shared" si="53"/>
        <v/>
      </c>
      <c r="W60" s="28" t="str">
        <f t="shared" si="53"/>
        <v/>
      </c>
      <c r="X60" s="28" t="str">
        <f t="shared" si="53"/>
        <v/>
      </c>
      <c r="Y60" s="28" t="str">
        <f t="shared" si="53"/>
        <v/>
      </c>
      <c r="Z60" s="30" t="str">
        <f t="shared" si="53"/>
        <v/>
      </c>
      <c r="AA60" s="30" t="str">
        <f t="shared" si="53"/>
        <v/>
      </c>
      <c r="AB60" s="30" t="str">
        <f t="shared" si="53"/>
        <v/>
      </c>
      <c r="AC60" s="28" t="str">
        <f t="shared" si="53"/>
        <v/>
      </c>
      <c r="AD60" s="28" t="str">
        <f t="shared" si="53"/>
        <v/>
      </c>
      <c r="AE60" s="28" t="str">
        <f t="shared" si="53"/>
        <v/>
      </c>
      <c r="AF60" s="30" t="str">
        <f t="shared" si="53"/>
        <v/>
      </c>
      <c r="AG60" s="31" t="str">
        <f t="shared" si="53"/>
        <v/>
      </c>
      <c r="AZ60" s="212"/>
      <c r="BA60" s="201"/>
      <c r="BB60" s="201"/>
      <c r="BC60" s="202"/>
    </row>
    <row r="61" spans="2:55" ht="12.95" customHeight="1">
      <c r="B61" s="154"/>
      <c r="C61" s="157"/>
      <c r="D61" s="27" t="str">
        <f t="shared" ref="D61:AG61" si="54">IF(AND(D$46=1,$AR$29&gt;0,COUNTIF(D$63:D$84,$AR$29)&lt;1),$AR$29,IF(AND(D$46=2,$AS$29&gt;0,COUNTIF(D$63:D$84,$AS$29)&lt;1),$AS$29,IF(AND(D$46=3,$AT$29&gt;0,COUNTIF(D$63:D$84,$AT$29)&lt;1),$AT$29,IF(AND(D$46=4,$AU$29&gt;0,COUNTIF(D$63:D$84,$AU$29)&lt;1),$AU$29,IF(AND(D$46=5,$AV$29&gt;0,COUNTIF(D$63:D$84,$AV$29)&lt;1),$AV$29,IF(AND(D$46=6,$AW$29&gt;0,COUNTIF(D$63:D$84,$AW$29)&lt;1),$AW$29,""))))))</f>
        <v/>
      </c>
      <c r="E61" s="27" t="str">
        <f t="shared" si="54"/>
        <v/>
      </c>
      <c r="F61" s="27" t="str">
        <f t="shared" si="54"/>
        <v/>
      </c>
      <c r="G61" s="27" t="str">
        <f t="shared" si="54"/>
        <v/>
      </c>
      <c r="H61" s="32" t="str">
        <f t="shared" si="54"/>
        <v/>
      </c>
      <c r="I61" s="32" t="str">
        <f t="shared" si="54"/>
        <v/>
      </c>
      <c r="J61" s="27" t="str">
        <f t="shared" si="54"/>
        <v/>
      </c>
      <c r="K61" s="17" t="str">
        <f t="shared" si="54"/>
        <v/>
      </c>
      <c r="L61" s="18" t="str">
        <f t="shared" si="54"/>
        <v/>
      </c>
      <c r="M61" s="33" t="str">
        <f t="shared" si="54"/>
        <v/>
      </c>
      <c r="N61" s="27" t="str">
        <f t="shared" si="54"/>
        <v/>
      </c>
      <c r="O61" s="32" t="str">
        <f t="shared" si="54"/>
        <v/>
      </c>
      <c r="P61" s="27" t="str">
        <f t="shared" si="54"/>
        <v/>
      </c>
      <c r="Q61" s="32" t="str">
        <f t="shared" si="54"/>
        <v/>
      </c>
      <c r="R61" s="32" t="str">
        <f t="shared" si="54"/>
        <v/>
      </c>
      <c r="S61" s="32" t="str">
        <f t="shared" si="54"/>
        <v/>
      </c>
      <c r="T61" s="27" t="str">
        <f t="shared" si="54"/>
        <v/>
      </c>
      <c r="U61" s="17" t="str">
        <f t="shared" si="54"/>
        <v/>
      </c>
      <c r="V61" s="18" t="str">
        <f t="shared" si="54"/>
        <v/>
      </c>
      <c r="W61" s="33" t="str">
        <f t="shared" si="54"/>
        <v/>
      </c>
      <c r="X61" s="27" t="str">
        <f t="shared" si="54"/>
        <v/>
      </c>
      <c r="Y61" s="32" t="str">
        <f t="shared" si="54"/>
        <v/>
      </c>
      <c r="Z61" s="33" t="str">
        <f t="shared" si="54"/>
        <v/>
      </c>
      <c r="AA61" s="33" t="str">
        <f t="shared" si="54"/>
        <v/>
      </c>
      <c r="AB61" s="33" t="str">
        <f t="shared" si="54"/>
        <v/>
      </c>
      <c r="AC61" s="27" t="str">
        <f t="shared" si="54"/>
        <v/>
      </c>
      <c r="AD61" s="27" t="str">
        <f t="shared" si="54"/>
        <v/>
      </c>
      <c r="AE61" s="17" t="str">
        <f t="shared" si="54"/>
        <v/>
      </c>
      <c r="AF61" s="18" t="str">
        <f t="shared" si="54"/>
        <v/>
      </c>
      <c r="AG61" s="34" t="str">
        <f t="shared" si="54"/>
        <v/>
      </c>
      <c r="AZ61" s="212"/>
      <c r="BA61" s="201"/>
      <c r="BB61" s="201"/>
      <c r="BC61" s="202"/>
    </row>
    <row r="62" spans="2:55" ht="12.95" customHeight="1" thickBot="1">
      <c r="B62" s="152"/>
      <c r="C62" s="158"/>
      <c r="D62" s="38" t="str">
        <f t="shared" ref="D62:AG62" si="55">IF(AND(D$46=1,$AR$30&gt;0,COUNTIF(D$63:D$84,$AR$30)&lt;1),$AR$30,IF(AND(D$46=2,$AS$30&gt;0,COUNTIF(D$63:D$84,$AS$30)&lt;1),$AS$30,IF(AND(D$46=3,$AT$30&gt;0,COUNTIF(D$63:D$84,$AT$30)&lt;1),$AT$30,IF(AND(D$46=4,$AU$30&gt;0,COUNTIF(D$63:D$84,$AU$30)&lt;1),$AU$30,IF(AND(D$46=5,$AV$30&gt;0,COUNTIF(D$63:D$84,$AV$30)&lt;1),$AV$30,IF(AND(D$46=6,$AW$30&gt;0,COUNTIF(D$63:D$84,$AW$30)&lt;1),$AW$30,""))))))</f>
        <v/>
      </c>
      <c r="E62" s="38" t="str">
        <f t="shared" si="55"/>
        <v/>
      </c>
      <c r="F62" s="38" t="str">
        <f t="shared" si="55"/>
        <v/>
      </c>
      <c r="G62" s="38" t="str">
        <f t="shared" si="55"/>
        <v/>
      </c>
      <c r="H62" s="39" t="str">
        <f t="shared" si="55"/>
        <v/>
      </c>
      <c r="I62" s="39" t="str">
        <f t="shared" si="55"/>
        <v/>
      </c>
      <c r="J62" s="38" t="str">
        <f t="shared" si="55"/>
        <v/>
      </c>
      <c r="K62" s="40" t="str">
        <f t="shared" si="55"/>
        <v/>
      </c>
      <c r="L62" s="38" t="str">
        <f t="shared" si="55"/>
        <v/>
      </c>
      <c r="M62" s="40" t="str">
        <f t="shared" si="55"/>
        <v/>
      </c>
      <c r="N62" s="38" t="str">
        <f t="shared" si="55"/>
        <v/>
      </c>
      <c r="O62" s="38" t="str">
        <f t="shared" si="55"/>
        <v/>
      </c>
      <c r="P62" s="38" t="str">
        <f t="shared" si="55"/>
        <v/>
      </c>
      <c r="Q62" s="39" t="str">
        <f t="shared" si="55"/>
        <v/>
      </c>
      <c r="R62" s="39" t="str">
        <f t="shared" si="55"/>
        <v/>
      </c>
      <c r="S62" s="39" t="str">
        <f t="shared" si="55"/>
        <v/>
      </c>
      <c r="T62" s="38" t="str">
        <f t="shared" si="55"/>
        <v/>
      </c>
      <c r="U62" s="40" t="str">
        <f t="shared" si="55"/>
        <v/>
      </c>
      <c r="V62" s="38" t="str">
        <f t="shared" si="55"/>
        <v/>
      </c>
      <c r="W62" s="40" t="str">
        <f t="shared" si="55"/>
        <v/>
      </c>
      <c r="X62" s="38" t="str">
        <f t="shared" si="55"/>
        <v/>
      </c>
      <c r="Y62" s="38" t="str">
        <f t="shared" si="55"/>
        <v/>
      </c>
      <c r="Z62" s="40" t="str">
        <f t="shared" si="55"/>
        <v/>
      </c>
      <c r="AA62" s="40" t="str">
        <f t="shared" si="55"/>
        <v/>
      </c>
      <c r="AB62" s="40" t="str">
        <f t="shared" si="55"/>
        <v/>
      </c>
      <c r="AC62" s="38" t="str">
        <f t="shared" si="55"/>
        <v/>
      </c>
      <c r="AD62" s="38" t="str">
        <f t="shared" si="55"/>
        <v/>
      </c>
      <c r="AE62" s="40" t="str">
        <f t="shared" si="55"/>
        <v/>
      </c>
      <c r="AF62" s="40" t="str">
        <f t="shared" si="55"/>
        <v/>
      </c>
      <c r="AG62" s="41" t="str">
        <f t="shared" si="55"/>
        <v/>
      </c>
      <c r="AZ62" s="212"/>
      <c r="BA62" s="201"/>
      <c r="BB62" s="201"/>
      <c r="BC62" s="202"/>
    </row>
    <row r="63" spans="2:55" ht="12.95" customHeight="1" thickTop="1">
      <c r="B63" s="167" t="s">
        <v>31</v>
      </c>
      <c r="C63" s="168"/>
      <c r="D63" s="25"/>
      <c r="E63" s="25"/>
      <c r="F63" s="25"/>
      <c r="G63" s="25"/>
      <c r="H63" s="42"/>
      <c r="I63" s="25"/>
      <c r="J63" s="25"/>
      <c r="K63" s="25"/>
      <c r="L63" s="42"/>
      <c r="M63" s="42"/>
      <c r="N63" s="25"/>
      <c r="O63" s="42"/>
      <c r="P63" s="25"/>
      <c r="Q63" s="25"/>
      <c r="R63" s="42"/>
      <c r="S63" s="42"/>
      <c r="T63" s="25"/>
      <c r="U63" s="25"/>
      <c r="V63" s="25"/>
      <c r="W63" s="25"/>
      <c r="X63" s="42"/>
      <c r="Y63" s="25"/>
      <c r="Z63" s="42"/>
      <c r="AA63" s="25"/>
      <c r="AB63" s="43"/>
      <c r="AC63" s="25"/>
      <c r="AD63" s="25"/>
      <c r="AE63" s="25"/>
      <c r="AF63" s="21"/>
      <c r="AG63" s="44"/>
      <c r="AZ63" s="212"/>
      <c r="BA63" s="201"/>
      <c r="BB63" s="201"/>
      <c r="BC63" s="202"/>
    </row>
    <row r="64" spans="2:55" ht="12.95" customHeight="1">
      <c r="B64" s="169"/>
      <c r="C64" s="170"/>
      <c r="D64" s="25"/>
      <c r="E64" s="25"/>
      <c r="F64" s="25"/>
      <c r="G64" s="25"/>
      <c r="H64" s="42"/>
      <c r="I64" s="25"/>
      <c r="J64" s="25"/>
      <c r="K64" s="45"/>
      <c r="L64" s="46"/>
      <c r="M64" s="46"/>
      <c r="N64" s="47"/>
      <c r="O64" s="48"/>
      <c r="P64" s="45"/>
      <c r="Q64" s="47"/>
      <c r="R64" s="48"/>
      <c r="S64" s="47"/>
      <c r="T64" s="47"/>
      <c r="U64" s="47"/>
      <c r="V64" s="47"/>
      <c r="W64" s="47"/>
      <c r="X64" s="47"/>
      <c r="Y64" s="47"/>
      <c r="Z64" s="47"/>
      <c r="AA64" s="46"/>
      <c r="AB64" s="46"/>
      <c r="AC64" s="46"/>
      <c r="AD64" s="46"/>
      <c r="AE64" s="47"/>
      <c r="AF64" s="25"/>
      <c r="AG64" s="26"/>
      <c r="AZ64" s="212"/>
      <c r="BA64" s="201"/>
      <c r="BB64" s="201"/>
      <c r="BC64" s="202"/>
    </row>
    <row r="65" spans="2:55" ht="12.95" customHeight="1">
      <c r="B65" s="169"/>
      <c r="C65" s="170"/>
      <c r="D65" s="25"/>
      <c r="E65" s="25"/>
      <c r="F65" s="25"/>
      <c r="G65" s="25"/>
      <c r="H65" s="42"/>
      <c r="I65" s="25"/>
      <c r="J65" s="25"/>
      <c r="K65" s="25"/>
      <c r="L65" s="25"/>
      <c r="M65" s="25"/>
      <c r="N65" s="25"/>
      <c r="O65" s="48"/>
      <c r="P65" s="45"/>
      <c r="Q65" s="47"/>
      <c r="R65" s="48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25"/>
      <c r="AG65" s="26"/>
      <c r="AZ65" s="212"/>
      <c r="BA65" s="201"/>
      <c r="BB65" s="201"/>
      <c r="BC65" s="202"/>
    </row>
    <row r="66" spans="2:55" ht="12.95" customHeight="1">
      <c r="B66" s="169"/>
      <c r="C66" s="170"/>
      <c r="D66" s="25"/>
      <c r="E66" s="25"/>
      <c r="F66" s="25"/>
      <c r="G66" s="25"/>
      <c r="H66" s="42"/>
      <c r="I66" s="25"/>
      <c r="J66" s="25"/>
      <c r="K66" s="45"/>
      <c r="L66" s="46"/>
      <c r="M66" s="46"/>
      <c r="N66" s="47"/>
      <c r="O66" s="48"/>
      <c r="P66" s="45"/>
      <c r="Q66" s="47"/>
      <c r="R66" s="48"/>
      <c r="S66" s="47"/>
      <c r="T66" s="47"/>
      <c r="U66" s="47"/>
      <c r="V66" s="47"/>
      <c r="W66" s="47"/>
      <c r="X66" s="47"/>
      <c r="Y66" s="47"/>
      <c r="Z66" s="47"/>
      <c r="AA66" s="45"/>
      <c r="AB66" s="46"/>
      <c r="AC66" s="47"/>
      <c r="AD66" s="47"/>
      <c r="AE66" s="47"/>
      <c r="AF66" s="25"/>
      <c r="AG66" s="26"/>
      <c r="AZ66" s="212"/>
      <c r="BA66" s="201"/>
      <c r="BB66" s="201"/>
      <c r="BC66" s="202"/>
    </row>
    <row r="67" spans="2:55" ht="12.95" customHeight="1">
      <c r="B67" s="169"/>
      <c r="C67" s="170"/>
      <c r="D67" s="25"/>
      <c r="E67" s="25"/>
      <c r="F67" s="25"/>
      <c r="G67" s="25"/>
      <c r="H67" s="42"/>
      <c r="I67" s="25"/>
      <c r="J67" s="25"/>
      <c r="K67" s="45"/>
      <c r="L67" s="46"/>
      <c r="M67" s="46"/>
      <c r="N67" s="47"/>
      <c r="O67" s="48"/>
      <c r="P67" s="45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6"/>
      <c r="AB67" s="46"/>
      <c r="AC67" s="47"/>
      <c r="AD67" s="47"/>
      <c r="AE67" s="47"/>
      <c r="AF67" s="25"/>
      <c r="AG67" s="26"/>
      <c r="AZ67" s="212"/>
      <c r="BA67" s="201"/>
      <c r="BB67" s="201"/>
      <c r="BC67" s="202"/>
    </row>
    <row r="68" spans="2:55" ht="12.95" customHeight="1">
      <c r="B68" s="169"/>
      <c r="C68" s="170"/>
      <c r="D68" s="25"/>
      <c r="E68" s="25"/>
      <c r="F68" s="25"/>
      <c r="G68" s="25"/>
      <c r="H68" s="42"/>
      <c r="I68" s="25"/>
      <c r="J68" s="25"/>
      <c r="K68" s="45"/>
      <c r="L68" s="46"/>
      <c r="M68" s="46"/>
      <c r="N68" s="47"/>
      <c r="O68" s="48"/>
      <c r="P68" s="45"/>
      <c r="Q68" s="47"/>
      <c r="R68" s="48"/>
      <c r="S68" s="47"/>
      <c r="T68" s="47"/>
      <c r="U68" s="47"/>
      <c r="V68" s="47"/>
      <c r="W68" s="47"/>
      <c r="X68" s="47"/>
      <c r="Y68" s="47"/>
      <c r="Z68" s="47"/>
      <c r="AA68" s="45"/>
      <c r="AB68" s="46"/>
      <c r="AC68" s="47"/>
      <c r="AD68" s="47"/>
      <c r="AE68" s="47"/>
      <c r="AF68" s="25"/>
      <c r="AG68" s="26"/>
      <c r="AZ68" s="212"/>
      <c r="BA68" s="201"/>
      <c r="BB68" s="201"/>
      <c r="BC68" s="202"/>
    </row>
    <row r="69" spans="2:55" ht="12.95" customHeight="1">
      <c r="B69" s="169"/>
      <c r="C69" s="170"/>
      <c r="D69" s="25"/>
      <c r="E69" s="25"/>
      <c r="F69" s="25"/>
      <c r="G69" s="25"/>
      <c r="H69" s="42"/>
      <c r="I69" s="25"/>
      <c r="J69" s="25"/>
      <c r="K69" s="45"/>
      <c r="L69" s="46"/>
      <c r="M69" s="46"/>
      <c r="N69" s="47"/>
      <c r="O69" s="48"/>
      <c r="P69" s="45"/>
      <c r="Q69" s="47"/>
      <c r="R69" s="48"/>
      <c r="S69" s="45"/>
      <c r="T69" s="46"/>
      <c r="U69" s="47"/>
      <c r="V69" s="45"/>
      <c r="W69" s="47"/>
      <c r="X69" s="48"/>
      <c r="Y69" s="45"/>
      <c r="Z69" s="47"/>
      <c r="AA69" s="45"/>
      <c r="AB69" s="46"/>
      <c r="AC69" s="47"/>
      <c r="AD69" s="47"/>
      <c r="AE69" s="47"/>
      <c r="AF69" s="25"/>
      <c r="AG69" s="26"/>
      <c r="AZ69" s="212"/>
      <c r="BA69" s="201"/>
      <c r="BB69" s="201"/>
      <c r="BC69" s="202"/>
    </row>
    <row r="70" spans="2:55" ht="12.95" customHeight="1">
      <c r="B70" s="169"/>
      <c r="C70" s="170"/>
      <c r="D70" s="25"/>
      <c r="E70" s="25"/>
      <c r="F70" s="25"/>
      <c r="G70" s="25"/>
      <c r="H70" s="42"/>
      <c r="I70" s="25"/>
      <c r="J70" s="25"/>
      <c r="K70" s="46"/>
      <c r="L70" s="46"/>
      <c r="M70" s="46"/>
      <c r="N70" s="47"/>
      <c r="O70" s="48"/>
      <c r="P70" s="45"/>
      <c r="Q70" s="47"/>
      <c r="R70" s="48"/>
      <c r="S70" s="45"/>
      <c r="T70" s="46"/>
      <c r="U70" s="47"/>
      <c r="V70" s="45"/>
      <c r="W70" s="47"/>
      <c r="X70" s="48"/>
      <c r="Y70" s="47"/>
      <c r="Z70" s="47"/>
      <c r="AA70" s="47"/>
      <c r="AB70" s="47"/>
      <c r="AC70" s="47"/>
      <c r="AD70" s="47"/>
      <c r="AE70" s="47"/>
      <c r="AF70" s="25"/>
      <c r="AG70" s="26"/>
      <c r="AZ70" s="212"/>
      <c r="BA70" s="201"/>
      <c r="BB70" s="201"/>
      <c r="BC70" s="202"/>
    </row>
    <row r="71" spans="2:55" ht="12.95" customHeight="1">
      <c r="B71" s="169"/>
      <c r="C71" s="170"/>
      <c r="D71" s="47"/>
      <c r="E71" s="47"/>
      <c r="F71" s="47"/>
      <c r="G71" s="47"/>
      <c r="H71" s="45"/>
      <c r="I71" s="46"/>
      <c r="J71" s="47"/>
      <c r="K71" s="45"/>
      <c r="L71" s="46"/>
      <c r="M71" s="46"/>
      <c r="N71" s="47"/>
      <c r="O71" s="48"/>
      <c r="P71" s="45"/>
      <c r="Q71" s="47"/>
      <c r="R71" s="48"/>
      <c r="S71" s="45"/>
      <c r="T71" s="46"/>
      <c r="U71" s="47"/>
      <c r="V71" s="45"/>
      <c r="W71" s="47"/>
      <c r="X71" s="48"/>
      <c r="Y71" s="45"/>
      <c r="Z71" s="47"/>
      <c r="AA71" s="45"/>
      <c r="AB71" s="46"/>
      <c r="AC71" s="47"/>
      <c r="AD71" s="47"/>
      <c r="AE71" s="47"/>
      <c r="AF71" s="25"/>
      <c r="AG71" s="26"/>
      <c r="AZ71" s="212"/>
      <c r="BA71" s="201"/>
      <c r="BB71" s="201"/>
      <c r="BC71" s="202"/>
    </row>
    <row r="72" spans="2:55" ht="12.95" customHeight="1">
      <c r="B72" s="169"/>
      <c r="C72" s="170"/>
      <c r="D72" s="47"/>
      <c r="E72" s="47"/>
      <c r="F72" s="47"/>
      <c r="G72" s="47"/>
      <c r="H72" s="45"/>
      <c r="I72" s="46"/>
      <c r="J72" s="47"/>
      <c r="K72" s="45"/>
      <c r="L72" s="46"/>
      <c r="M72" s="46"/>
      <c r="N72" s="47"/>
      <c r="O72" s="48"/>
      <c r="P72" s="45"/>
      <c r="Q72" s="47"/>
      <c r="R72" s="48"/>
      <c r="S72" s="45"/>
      <c r="T72" s="46"/>
      <c r="U72" s="47"/>
      <c r="V72" s="45"/>
      <c r="W72" s="47"/>
      <c r="X72" s="48"/>
      <c r="Y72" s="45"/>
      <c r="Z72" s="47"/>
      <c r="AA72" s="45"/>
      <c r="AB72" s="46"/>
      <c r="AC72" s="47"/>
      <c r="AD72" s="47"/>
      <c r="AE72" s="47"/>
      <c r="AF72" s="25"/>
      <c r="AG72" s="26"/>
      <c r="AZ72" s="212"/>
      <c r="BA72" s="201"/>
      <c r="BB72" s="201"/>
      <c r="BC72" s="202"/>
    </row>
    <row r="73" spans="2:55" ht="12.95" customHeight="1">
      <c r="B73" s="169"/>
      <c r="C73" s="170"/>
      <c r="D73" s="47"/>
      <c r="E73" s="47"/>
      <c r="F73" s="47"/>
      <c r="G73" s="47"/>
      <c r="H73" s="48"/>
      <c r="I73" s="46"/>
      <c r="J73" s="47"/>
      <c r="K73" s="45"/>
      <c r="L73" s="46"/>
      <c r="M73" s="46"/>
      <c r="N73" s="47"/>
      <c r="O73" s="48"/>
      <c r="P73" s="45"/>
      <c r="Q73" s="47"/>
      <c r="R73" s="48"/>
      <c r="S73" s="45"/>
      <c r="T73" s="46"/>
      <c r="U73" s="47"/>
      <c r="V73" s="45"/>
      <c r="W73" s="47"/>
      <c r="X73" s="48"/>
      <c r="Y73" s="45"/>
      <c r="Z73" s="47"/>
      <c r="AA73" s="45"/>
      <c r="AB73" s="46"/>
      <c r="AC73" s="47"/>
      <c r="AD73" s="47"/>
      <c r="AE73" s="47"/>
      <c r="AF73" s="25"/>
      <c r="AG73" s="26"/>
    </row>
    <row r="74" spans="2:55" ht="12.95" customHeight="1">
      <c r="B74" s="169"/>
      <c r="C74" s="170"/>
      <c r="D74" s="47"/>
      <c r="E74" s="47"/>
      <c r="F74" s="47"/>
      <c r="G74" s="47"/>
      <c r="H74" s="48"/>
      <c r="I74" s="46"/>
      <c r="J74" s="47"/>
      <c r="K74" s="45"/>
      <c r="L74" s="46"/>
      <c r="M74" s="46"/>
      <c r="N74" s="47"/>
      <c r="O74" s="48"/>
      <c r="P74" s="45"/>
      <c r="Q74" s="47"/>
      <c r="R74" s="48"/>
      <c r="S74" s="45"/>
      <c r="T74" s="46"/>
      <c r="U74" s="47"/>
      <c r="V74" s="45"/>
      <c r="W74" s="47"/>
      <c r="X74" s="48"/>
      <c r="Y74" s="45"/>
      <c r="Z74" s="47"/>
      <c r="AA74" s="45"/>
      <c r="AB74" s="46"/>
      <c r="AC74" s="47"/>
      <c r="AD74" s="47"/>
      <c r="AE74" s="47"/>
      <c r="AF74" s="47"/>
      <c r="AG74" s="49"/>
    </row>
    <row r="75" spans="2:55" ht="12.95" customHeight="1" thickBot="1">
      <c r="B75" s="171"/>
      <c r="C75" s="172"/>
      <c r="D75" s="50"/>
      <c r="E75" s="50"/>
      <c r="F75" s="50"/>
      <c r="G75" s="50"/>
      <c r="H75" s="51"/>
      <c r="I75" s="52"/>
      <c r="J75" s="50"/>
      <c r="K75" s="53"/>
      <c r="L75" s="52"/>
      <c r="M75" s="52"/>
      <c r="N75" s="50"/>
      <c r="O75" s="51"/>
      <c r="P75" s="53"/>
      <c r="Q75" s="50"/>
      <c r="R75" s="51"/>
      <c r="S75" s="53"/>
      <c r="T75" s="52"/>
      <c r="U75" s="50"/>
      <c r="V75" s="53"/>
      <c r="W75" s="50"/>
      <c r="X75" s="51"/>
      <c r="Y75" s="53"/>
      <c r="Z75" s="50"/>
      <c r="AA75" s="53"/>
      <c r="AB75" s="52"/>
      <c r="AC75" s="50"/>
      <c r="AD75" s="50"/>
      <c r="AE75" s="50"/>
      <c r="AF75" s="50"/>
      <c r="AG75" s="54"/>
    </row>
    <row r="76" spans="2:55" ht="12.95" customHeight="1">
      <c r="B76" s="183" t="s">
        <v>30</v>
      </c>
      <c r="C76" s="184"/>
      <c r="D76" s="25"/>
      <c r="E76" s="25"/>
      <c r="F76" s="25"/>
      <c r="G76" s="25"/>
      <c r="H76" s="42"/>
      <c r="I76" s="25"/>
      <c r="J76" s="25"/>
      <c r="K76" s="42"/>
      <c r="L76" s="25"/>
      <c r="M76" s="25"/>
      <c r="N76" s="25"/>
      <c r="O76" s="42"/>
      <c r="P76" s="25"/>
      <c r="Q76" s="25"/>
      <c r="R76" s="42"/>
      <c r="S76" s="42"/>
      <c r="T76" s="35"/>
      <c r="U76" s="25"/>
      <c r="V76" s="43"/>
      <c r="W76" s="25"/>
      <c r="X76" s="42"/>
      <c r="Y76" s="43"/>
      <c r="Z76" s="25"/>
      <c r="AA76" s="43"/>
      <c r="AB76" s="35"/>
      <c r="AC76" s="25"/>
      <c r="AD76" s="25"/>
      <c r="AE76" s="25"/>
      <c r="AF76" s="25"/>
      <c r="AG76" s="26"/>
    </row>
    <row r="77" spans="2:55" ht="12.95" customHeight="1">
      <c r="B77" s="169"/>
      <c r="C77" s="170"/>
      <c r="D77" s="47"/>
      <c r="E77" s="47"/>
      <c r="F77" s="47"/>
      <c r="G77" s="47"/>
      <c r="H77" s="48"/>
      <c r="I77" s="47"/>
      <c r="J77" s="47"/>
      <c r="K77" s="48"/>
      <c r="L77" s="47"/>
      <c r="M77" s="47"/>
      <c r="N77" s="47"/>
      <c r="O77" s="48"/>
      <c r="P77" s="47"/>
      <c r="Q77" s="47"/>
      <c r="R77" s="48"/>
      <c r="S77" s="48"/>
      <c r="T77" s="46"/>
      <c r="U77" s="47"/>
      <c r="V77" s="47"/>
      <c r="W77" s="47"/>
      <c r="X77" s="48"/>
      <c r="Y77" s="47"/>
      <c r="Z77" s="47"/>
      <c r="AA77" s="47"/>
      <c r="AB77" s="47"/>
      <c r="AC77" s="47"/>
      <c r="AD77" s="47"/>
      <c r="AE77" s="47"/>
      <c r="AF77" s="47"/>
      <c r="AG77" s="49"/>
    </row>
    <row r="78" spans="2:55" ht="12.95" customHeight="1">
      <c r="B78" s="169"/>
      <c r="C78" s="170"/>
      <c r="D78" s="47"/>
      <c r="E78" s="47"/>
      <c r="F78" s="47"/>
      <c r="G78" s="47"/>
      <c r="H78" s="48"/>
      <c r="I78" s="46"/>
      <c r="J78" s="47"/>
      <c r="K78" s="45"/>
      <c r="L78" s="46"/>
      <c r="M78" s="46"/>
      <c r="N78" s="47"/>
      <c r="O78" s="48"/>
      <c r="P78" s="45"/>
      <c r="Q78" s="47"/>
      <c r="R78" s="48"/>
      <c r="S78" s="45"/>
      <c r="T78" s="46"/>
      <c r="U78" s="47"/>
      <c r="V78" s="45"/>
      <c r="W78" s="47"/>
      <c r="X78" s="48"/>
      <c r="Y78" s="45"/>
      <c r="Z78" s="47"/>
      <c r="AA78" s="45"/>
      <c r="AB78" s="46"/>
      <c r="AC78" s="47"/>
      <c r="AD78" s="47"/>
      <c r="AE78" s="47"/>
      <c r="AF78" s="47"/>
      <c r="AG78" s="49"/>
    </row>
    <row r="79" spans="2:55" ht="12.95" customHeight="1">
      <c r="B79" s="169"/>
      <c r="C79" s="170"/>
      <c r="D79" s="47"/>
      <c r="E79" s="47"/>
      <c r="F79" s="47"/>
      <c r="G79" s="47"/>
      <c r="H79" s="48"/>
      <c r="I79" s="46"/>
      <c r="J79" s="47"/>
      <c r="K79" s="45"/>
      <c r="L79" s="46"/>
      <c r="M79" s="46"/>
      <c r="N79" s="47"/>
      <c r="O79" s="48"/>
      <c r="P79" s="45"/>
      <c r="Q79" s="47"/>
      <c r="R79" s="48"/>
      <c r="S79" s="45"/>
      <c r="T79" s="46"/>
      <c r="U79" s="47"/>
      <c r="V79" s="45"/>
      <c r="W79" s="47"/>
      <c r="X79" s="48"/>
      <c r="Y79" s="45"/>
      <c r="Z79" s="47"/>
      <c r="AA79" s="45"/>
      <c r="AB79" s="46"/>
      <c r="AC79" s="47"/>
      <c r="AD79" s="47"/>
      <c r="AE79" s="47"/>
      <c r="AF79" s="47"/>
      <c r="AG79" s="49"/>
    </row>
    <row r="80" spans="2:55" ht="12.95" customHeight="1">
      <c r="B80" s="169"/>
      <c r="C80" s="170"/>
      <c r="D80" s="47"/>
      <c r="E80" s="47"/>
      <c r="F80" s="47"/>
      <c r="G80" s="47"/>
      <c r="H80" s="48"/>
      <c r="I80" s="46"/>
      <c r="J80" s="47"/>
      <c r="K80" s="45"/>
      <c r="L80" s="46"/>
      <c r="M80" s="46"/>
      <c r="N80" s="47"/>
      <c r="O80" s="48"/>
      <c r="P80" s="45"/>
      <c r="Q80" s="47"/>
      <c r="R80" s="48"/>
      <c r="S80" s="45"/>
      <c r="T80" s="46"/>
      <c r="U80" s="47"/>
      <c r="V80" s="45"/>
      <c r="W80" s="47"/>
      <c r="X80" s="48"/>
      <c r="Y80" s="45"/>
      <c r="Z80" s="47"/>
      <c r="AA80" s="45"/>
      <c r="AB80" s="46"/>
      <c r="AC80" s="47"/>
      <c r="AD80" s="47"/>
      <c r="AE80" s="47"/>
      <c r="AF80" s="47"/>
      <c r="AG80" s="49"/>
    </row>
    <row r="81" spans="2:33" ht="12.95" customHeight="1">
      <c r="B81" s="169"/>
      <c r="C81" s="170"/>
      <c r="D81" s="47"/>
      <c r="E81" s="47"/>
      <c r="F81" s="47"/>
      <c r="G81" s="47"/>
      <c r="H81" s="48"/>
      <c r="I81" s="46"/>
      <c r="J81" s="47"/>
      <c r="K81" s="45"/>
      <c r="L81" s="46"/>
      <c r="M81" s="46"/>
      <c r="N81" s="47"/>
      <c r="O81" s="48"/>
      <c r="P81" s="45"/>
      <c r="Q81" s="47"/>
      <c r="R81" s="48"/>
      <c r="S81" s="45"/>
      <c r="T81" s="46"/>
      <c r="U81" s="47"/>
      <c r="V81" s="45"/>
      <c r="W81" s="47"/>
      <c r="X81" s="48"/>
      <c r="Y81" s="45"/>
      <c r="Z81" s="47"/>
      <c r="AA81" s="45"/>
      <c r="AB81" s="46"/>
      <c r="AC81" s="47"/>
      <c r="AD81" s="47"/>
      <c r="AE81" s="47"/>
      <c r="AF81" s="47"/>
      <c r="AG81" s="49"/>
    </row>
    <row r="82" spans="2:33" ht="12.95" customHeight="1">
      <c r="B82" s="169"/>
      <c r="C82" s="170"/>
      <c r="D82" s="23"/>
      <c r="E82" s="23"/>
      <c r="F82" s="23"/>
      <c r="G82" s="23"/>
      <c r="H82" s="36"/>
      <c r="I82" s="37"/>
      <c r="J82" s="23"/>
      <c r="K82" s="55"/>
      <c r="L82" s="37"/>
      <c r="M82" s="37"/>
      <c r="N82" s="23"/>
      <c r="O82" s="36"/>
      <c r="P82" s="55"/>
      <c r="Q82" s="23"/>
      <c r="R82" s="36"/>
      <c r="S82" s="55"/>
      <c r="T82" s="37"/>
      <c r="U82" s="23"/>
      <c r="V82" s="55"/>
      <c r="W82" s="23"/>
      <c r="X82" s="36"/>
      <c r="Y82" s="55"/>
      <c r="Z82" s="23"/>
      <c r="AA82" s="55"/>
      <c r="AB82" s="37"/>
      <c r="AC82" s="23"/>
      <c r="AD82" s="23"/>
      <c r="AE82" s="23"/>
      <c r="AF82" s="23"/>
      <c r="AG82" s="24"/>
    </row>
    <row r="83" spans="2:33" ht="12.95" customHeight="1">
      <c r="B83" s="169"/>
      <c r="C83" s="170"/>
      <c r="D83" s="23"/>
      <c r="E83" s="23"/>
      <c r="F83" s="23"/>
      <c r="G83" s="23"/>
      <c r="H83" s="36"/>
      <c r="I83" s="37"/>
      <c r="J83" s="23"/>
      <c r="K83" s="55"/>
      <c r="L83" s="37"/>
      <c r="M83" s="37"/>
      <c r="N83" s="23"/>
      <c r="O83" s="36"/>
      <c r="P83" s="55"/>
      <c r="Q83" s="23"/>
      <c r="R83" s="36"/>
      <c r="S83" s="55"/>
      <c r="T83" s="37"/>
      <c r="U83" s="23"/>
      <c r="V83" s="55"/>
      <c r="W83" s="23"/>
      <c r="X83" s="36"/>
      <c r="Y83" s="55"/>
      <c r="Z83" s="23"/>
      <c r="AA83" s="55"/>
      <c r="AB83" s="37"/>
      <c r="AC83" s="23"/>
      <c r="AD83" s="23"/>
      <c r="AE83" s="23"/>
      <c r="AF83" s="23"/>
      <c r="AG83" s="24"/>
    </row>
    <row r="84" spans="2:33" ht="12.95" customHeight="1" thickBot="1">
      <c r="B84" s="185"/>
      <c r="C84" s="186"/>
      <c r="D84" s="56"/>
      <c r="E84" s="56"/>
      <c r="F84" s="56"/>
      <c r="G84" s="56"/>
      <c r="H84" s="57"/>
      <c r="I84" s="58"/>
      <c r="J84" s="56"/>
      <c r="K84" s="59"/>
      <c r="L84" s="58"/>
      <c r="M84" s="58"/>
      <c r="N84" s="56"/>
      <c r="O84" s="57"/>
      <c r="P84" s="59"/>
      <c r="Q84" s="56"/>
      <c r="R84" s="57"/>
      <c r="S84" s="59"/>
      <c r="T84" s="58"/>
      <c r="U84" s="56"/>
      <c r="V84" s="59"/>
      <c r="W84" s="56"/>
      <c r="X84" s="57"/>
      <c r="Y84" s="59"/>
      <c r="Z84" s="56"/>
      <c r="AA84" s="59"/>
      <c r="AB84" s="58"/>
      <c r="AC84" s="56"/>
      <c r="AD84" s="56"/>
      <c r="AE84" s="56"/>
      <c r="AF84" s="56"/>
      <c r="AG84" s="60"/>
    </row>
    <row r="85" spans="2:33" ht="12.95" customHeight="1" thickTop="1"/>
    <row r="92" spans="2:33" ht="12.95" customHeight="1">
      <c r="B92" s="62"/>
    </row>
  </sheetData>
  <mergeCells count="155">
    <mergeCell ref="AV11:AV12"/>
    <mergeCell ref="AW11:AW12"/>
    <mergeCell ref="AZ11:AZ13"/>
    <mergeCell ref="BA11:BA13"/>
    <mergeCell ref="BB11:BB13"/>
    <mergeCell ref="BC11:BC13"/>
    <mergeCell ref="B9:C9"/>
    <mergeCell ref="B10:C11"/>
    <mergeCell ref="AR11:AR12"/>
    <mergeCell ref="AS11:AS12"/>
    <mergeCell ref="AT11:AT12"/>
    <mergeCell ref="AU11:AU12"/>
    <mergeCell ref="B12:B28"/>
    <mergeCell ref="C13:C14"/>
    <mergeCell ref="AO13:AQ14"/>
    <mergeCell ref="C15:C22"/>
    <mergeCell ref="AO15:AP22"/>
    <mergeCell ref="AQ15:AQ16"/>
    <mergeCell ref="BB15:BB16"/>
    <mergeCell ref="BC15:BC16"/>
    <mergeCell ref="AQ17:AQ18"/>
    <mergeCell ref="AZ17:AZ18"/>
    <mergeCell ref="AZ15:AZ16"/>
    <mergeCell ref="BA15:BA16"/>
    <mergeCell ref="BA17:BA18"/>
    <mergeCell ref="BB17:BB18"/>
    <mergeCell ref="BC17:BC18"/>
    <mergeCell ref="BB19:BB20"/>
    <mergeCell ref="BC19:BC20"/>
    <mergeCell ref="AQ21:AQ22"/>
    <mergeCell ref="AZ21:AZ22"/>
    <mergeCell ref="BA21:BA22"/>
    <mergeCell ref="BB21:BB22"/>
    <mergeCell ref="BC21:BC22"/>
    <mergeCell ref="AQ19:AQ20"/>
    <mergeCell ref="AZ19:AZ20"/>
    <mergeCell ref="BA19:BA20"/>
    <mergeCell ref="C23:C28"/>
    <mergeCell ref="AO23:AP30"/>
    <mergeCell ref="AQ23:AQ24"/>
    <mergeCell ref="BB23:BB24"/>
    <mergeCell ref="BC23:BC24"/>
    <mergeCell ref="AQ25:AQ26"/>
    <mergeCell ref="AZ25:AZ26"/>
    <mergeCell ref="AZ23:AZ24"/>
    <mergeCell ref="BA23:BA24"/>
    <mergeCell ref="BA25:BA26"/>
    <mergeCell ref="BB25:BB26"/>
    <mergeCell ref="BC25:BC26"/>
    <mergeCell ref="AQ27:AQ28"/>
    <mergeCell ref="AZ27:AZ28"/>
    <mergeCell ref="BA27:BA28"/>
    <mergeCell ref="BB27:BB28"/>
    <mergeCell ref="BC27:BC28"/>
    <mergeCell ref="B29:B45"/>
    <mergeCell ref="AQ29:AQ30"/>
    <mergeCell ref="C30:C31"/>
    <mergeCell ref="AZ31:AZ32"/>
    <mergeCell ref="BA31:BA32"/>
    <mergeCell ref="BB31:BB32"/>
    <mergeCell ref="BC31:BC32"/>
    <mergeCell ref="C32:C39"/>
    <mergeCell ref="AO32:AQ33"/>
    <mergeCell ref="AS32:AS33"/>
    <mergeCell ref="AZ33:AZ34"/>
    <mergeCell ref="BA33:BA34"/>
    <mergeCell ref="AZ29:AZ30"/>
    <mergeCell ref="BA29:BA30"/>
    <mergeCell ref="BB29:BB30"/>
    <mergeCell ref="BC29:BC30"/>
    <mergeCell ref="AZ37:AZ38"/>
    <mergeCell ref="BA37:BA38"/>
    <mergeCell ref="BB37:BB38"/>
    <mergeCell ref="BC37:BC38"/>
    <mergeCell ref="AZ39:AZ40"/>
    <mergeCell ref="BA39:BA40"/>
    <mergeCell ref="BB39:BB40"/>
    <mergeCell ref="BC39:BC40"/>
    <mergeCell ref="BB33:BB34"/>
    <mergeCell ref="BC33:BC34"/>
    <mergeCell ref="AZ35:AZ36"/>
    <mergeCell ref="BA35:BA36"/>
    <mergeCell ref="BB35:BB36"/>
    <mergeCell ref="BC35:BC36"/>
    <mergeCell ref="BA45:BA46"/>
    <mergeCell ref="BB45:BB46"/>
    <mergeCell ref="BC45:BC46"/>
    <mergeCell ref="B46:B62"/>
    <mergeCell ref="C47:C48"/>
    <mergeCell ref="AZ47:AZ48"/>
    <mergeCell ref="BA47:BA48"/>
    <mergeCell ref="BB47:BB48"/>
    <mergeCell ref="BC47:BC48"/>
    <mergeCell ref="C49:C56"/>
    <mergeCell ref="C40:C45"/>
    <mergeCell ref="AZ41:AZ42"/>
    <mergeCell ref="BA41:BA42"/>
    <mergeCell ref="BB41:BB42"/>
    <mergeCell ref="BC41:BC42"/>
    <mergeCell ref="AZ43:AZ44"/>
    <mergeCell ref="BA43:BA44"/>
    <mergeCell ref="BB43:BB44"/>
    <mergeCell ref="BC43:BC44"/>
    <mergeCell ref="AZ45:AZ46"/>
    <mergeCell ref="AZ53:AZ54"/>
    <mergeCell ref="BA53:BA54"/>
    <mergeCell ref="BB53:BB54"/>
    <mergeCell ref="BC53:BC54"/>
    <mergeCell ref="AZ55:AZ56"/>
    <mergeCell ref="BA55:BA56"/>
    <mergeCell ref="BB55:BB56"/>
    <mergeCell ref="BC55:BC56"/>
    <mergeCell ref="AZ49:AZ50"/>
    <mergeCell ref="BA49:BA50"/>
    <mergeCell ref="BB49:BB50"/>
    <mergeCell ref="BC49:BC50"/>
    <mergeCell ref="AZ51:AZ52"/>
    <mergeCell ref="BA51:BA52"/>
    <mergeCell ref="BB51:BB52"/>
    <mergeCell ref="BC51:BC52"/>
    <mergeCell ref="C57:C62"/>
    <mergeCell ref="AZ57:AZ58"/>
    <mergeCell ref="BA57:BA58"/>
    <mergeCell ref="BB57:BB58"/>
    <mergeCell ref="BC57:BC58"/>
    <mergeCell ref="AZ59:AZ60"/>
    <mergeCell ref="BA59:BA60"/>
    <mergeCell ref="BB59:BB60"/>
    <mergeCell ref="BC59:BC60"/>
    <mergeCell ref="AZ61:AZ62"/>
    <mergeCell ref="BA61:BA62"/>
    <mergeCell ref="BB61:BB62"/>
    <mergeCell ref="BC61:BC62"/>
    <mergeCell ref="AZ63:AZ64"/>
    <mergeCell ref="BA63:BA64"/>
    <mergeCell ref="BB63:BB64"/>
    <mergeCell ref="BC63:BC64"/>
    <mergeCell ref="AZ65:AZ66"/>
    <mergeCell ref="BA65:BA66"/>
    <mergeCell ref="B76:C84"/>
    <mergeCell ref="AZ69:AZ70"/>
    <mergeCell ref="BA69:BA70"/>
    <mergeCell ref="BB69:BB70"/>
    <mergeCell ref="BC69:BC70"/>
    <mergeCell ref="AZ71:AZ72"/>
    <mergeCell ref="BA71:BA72"/>
    <mergeCell ref="BB71:BB72"/>
    <mergeCell ref="BC71:BC72"/>
    <mergeCell ref="B63:C75"/>
    <mergeCell ref="BB65:BB66"/>
    <mergeCell ref="BC65:BC66"/>
    <mergeCell ref="AZ67:AZ68"/>
    <mergeCell ref="BA67:BA68"/>
    <mergeCell ref="BB67:BB68"/>
    <mergeCell ref="BC67:BC68"/>
  </mergeCells>
  <conditionalFormatting sqref="D46:AG62">
    <cfRule type="expression" dxfId="223" priority="26">
      <formula>D$46=6</formula>
    </cfRule>
    <cfRule type="expression" dxfId="222" priority="27">
      <formula>D$46=5</formula>
    </cfRule>
    <cfRule type="expression" dxfId="221" priority="28">
      <formula>D$46=4</formula>
    </cfRule>
    <cfRule type="expression" dxfId="220" priority="29">
      <formula>D$46=3</formula>
    </cfRule>
    <cfRule type="expression" dxfId="219" priority="30">
      <formula>D$46=2</formula>
    </cfRule>
    <cfRule type="expression" dxfId="218" priority="31">
      <formula>D$46=1</formula>
    </cfRule>
  </conditionalFormatting>
  <conditionalFormatting sqref="D29:AG45">
    <cfRule type="expression" dxfId="217" priority="32">
      <formula>D$29=6</formula>
    </cfRule>
    <cfRule type="expression" dxfId="216" priority="279">
      <formula>D$29=5</formula>
    </cfRule>
    <cfRule type="expression" dxfId="215" priority="281">
      <formula>D$29=4</formula>
    </cfRule>
    <cfRule type="expression" dxfId="214" priority="282">
      <formula>D$29=3</formula>
    </cfRule>
    <cfRule type="expression" dxfId="213" priority="283">
      <formula>D$29=2</formula>
    </cfRule>
    <cfRule type="expression" dxfId="212" priority="284">
      <formula>D$29=1</formula>
    </cfRule>
  </conditionalFormatting>
  <conditionalFormatting sqref="D12:AG28">
    <cfRule type="expression" dxfId="211" priority="285">
      <formula>D$12=6</formula>
    </cfRule>
    <cfRule type="expression" dxfId="210" priority="286">
      <formula>D$12=5</formula>
    </cfRule>
    <cfRule type="expression" dxfId="209" priority="287">
      <formula>D$12=4</formula>
    </cfRule>
    <cfRule type="expression" dxfId="208" priority="288">
      <formula>D$12=3</formula>
    </cfRule>
    <cfRule type="expression" dxfId="207" priority="289">
      <formula>D$12=2</formula>
    </cfRule>
    <cfRule type="expression" dxfId="206" priority="290">
      <formula>D$12=1</formula>
    </cfRule>
  </conditionalFormatting>
  <conditionalFormatting sqref="D10:AG84">
    <cfRule type="expression" dxfId="205" priority="15">
      <formula>D$7="CL"</formula>
    </cfRule>
  </conditionalFormatting>
  <conditionalFormatting sqref="D9:AG9">
    <cfRule type="expression" dxfId="204" priority="4">
      <formula>IF($B$9="","",COUNTIF(Férié,D9:AG9)&gt;0)</formula>
    </cfRule>
  </conditionalFormatting>
  <conditionalFormatting sqref="D12:AG84">
    <cfRule type="expression" dxfId="203" priority="16">
      <formula>NOT(ISERROR(MATCH(D12,$AW$13:$AW$30,0)))</formula>
    </cfRule>
    <cfRule type="expression" dxfId="202" priority="17">
      <formula>NOT(ISERROR(MATCH(D12,$AV$13:$AV$30,0)))</formula>
    </cfRule>
    <cfRule type="expression" dxfId="201" priority="18">
      <formula>NOT(ISERROR(MATCH(D12,$AU$13:$AU$30,0)))</formula>
    </cfRule>
    <cfRule type="expression" dxfId="200" priority="19">
      <formula>NOT(ISERROR(MATCH(D12,$AT$13:$AT$30,0)))</formula>
    </cfRule>
    <cfRule type="expression" dxfId="199" priority="20">
      <formula>NOT(ISERROR(MATCH(D12,$AS$13:$AS$30,0)))</formula>
    </cfRule>
    <cfRule type="expression" dxfId="198" priority="21">
      <formula>NOT(ISERROR(MATCH(D12,$AR$13:$AR$30,0)))</formula>
    </cfRule>
    <cfRule type="expression" dxfId="197" priority="22">
      <formula>NOT(ISERROR(MATCH(D12,$BC$15:$BC$72,0)))</formula>
    </cfRule>
    <cfRule type="expression" dxfId="196" priority="23">
      <formula>NOT(ISERROR(MATCH(D12,$BA$15:$BA$72,0)))</formula>
    </cfRule>
    <cfRule type="expression" dxfId="195" priority="24">
      <formula>NOT(ISERROR(MATCH(D12,$BB$15:$BB$72,0)))</formula>
    </cfRule>
    <cfRule type="expression" dxfId="194" priority="25">
      <formula>NOT(ISERROR(MATCH(D12,$AZ$15:$AZ$72,0)))</formula>
    </cfRule>
  </conditionalFormatting>
  <conditionalFormatting sqref="D8:AG8">
    <cfRule type="expression" dxfId="193" priority="1">
      <formula>OR(COUNTIF(D12:D84,$AZ$15:$BC$72)&gt;1)</formula>
    </cfRule>
    <cfRule type="expression" dxfId="192" priority="2">
      <formula>OR(COUNTIF(D12:D84,$AR$13:$AW$30)&gt;1)</formula>
    </cfRule>
  </conditionalFormatting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/>
  <dimension ref="A1:BC92"/>
  <sheetViews>
    <sheetView zoomScale="70" zoomScaleNormal="70" workbookViewId="0">
      <pane xSplit="3" ySplit="9" topLeftCell="D10" activePane="bottomRight" state="frozen"/>
      <selection activeCell="B10" sqref="B10:B11"/>
      <selection pane="topRight" activeCell="B10" sqref="B10:B11"/>
      <selection pane="bottomLeft" activeCell="B10" sqref="B10:B11"/>
      <selection pane="bottomRight" activeCell="D10" sqref="D10:AH10"/>
    </sheetView>
  </sheetViews>
  <sheetFormatPr baseColWidth="10" defaultColWidth="7" defaultRowHeight="12.95" customHeight="1"/>
  <cols>
    <col min="2" max="2" width="9.5703125" bestFit="1" customWidth="1"/>
    <col min="3" max="3" width="8.7109375" customWidth="1"/>
    <col min="4" max="4" width="7" customWidth="1"/>
    <col min="33" max="33" width="7" style="1"/>
    <col min="35" max="35" width="7" style="106"/>
    <col min="52" max="52" width="7" style="130"/>
    <col min="53" max="54" width="7" style="1"/>
    <col min="55" max="55" width="7" style="95"/>
  </cols>
  <sheetData>
    <row r="1" spans="1:55" ht="12.95" customHeight="1">
      <c r="A1" s="105">
        <f ca="1">COUNTIF(INDIRECT(ADDRESS(13,IF(ISNA(MATCH(Recherche!$B$7,($9:$9))),1,MATCH(Recherche!$B$7,($9:$9))))):INDIRECT(ADDRESS(84,IF(ISNA(MATCH(Recherche!$B$8,($9:$9))),1,MATCH(Recherche!$B$8,($9:$9))))),Recherche!$B$9)</f>
        <v>0</v>
      </c>
    </row>
    <row r="2" spans="1:55" ht="12.95" customHeight="1">
      <c r="B2" s="2"/>
      <c r="C2" s="2"/>
      <c r="D2" s="3" t="s">
        <v>1</v>
      </c>
      <c r="E2" s="2"/>
      <c r="F2" s="2"/>
      <c r="G2" s="2"/>
      <c r="H2" s="81">
        <v>1</v>
      </c>
      <c r="I2" s="2"/>
      <c r="J2" s="82">
        <v>2</v>
      </c>
      <c r="K2" s="2"/>
      <c r="L2" s="123">
        <v>3</v>
      </c>
      <c r="M2" s="2"/>
      <c r="N2" s="124">
        <v>4</v>
      </c>
      <c r="O2" s="2"/>
      <c r="P2" s="125">
        <v>5</v>
      </c>
      <c r="Q2" s="2"/>
      <c r="R2" s="127" t="s">
        <v>2</v>
      </c>
      <c r="S2" s="2"/>
      <c r="T2" s="133" t="s">
        <v>43</v>
      </c>
      <c r="U2" s="134" t="s">
        <v>44</v>
      </c>
      <c r="V2" s="135"/>
      <c r="W2" s="136"/>
      <c r="X2" s="2"/>
      <c r="Y2" s="2"/>
      <c r="Z2" s="2"/>
      <c r="AA2" s="2"/>
      <c r="AB2" s="2"/>
      <c r="AC2" s="2"/>
      <c r="AD2" s="2"/>
      <c r="AE2" s="2"/>
      <c r="AF2" s="2"/>
      <c r="AG2" s="6"/>
      <c r="AH2" s="2"/>
    </row>
    <row r="3" spans="1:55" ht="12.95" customHeight="1">
      <c r="B3" s="2"/>
      <c r="C3" s="2"/>
      <c r="D3" s="4" t="s">
        <v>3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6"/>
      <c r="AH3" s="2"/>
    </row>
    <row r="4" spans="1:55" ht="12.95" customHeight="1">
      <c r="B4" s="2"/>
      <c r="C4" s="2"/>
      <c r="D4" s="5" t="s">
        <v>4</v>
      </c>
      <c r="E4" s="2"/>
      <c r="F4" s="2"/>
      <c r="G4" s="2"/>
      <c r="H4" s="108" t="s">
        <v>5</v>
      </c>
      <c r="I4" s="2"/>
      <c r="J4" s="80" t="s">
        <v>6</v>
      </c>
      <c r="K4" s="2"/>
      <c r="L4" s="2"/>
      <c r="M4" s="2"/>
      <c r="N4" s="2"/>
      <c r="O4" s="2"/>
      <c r="P4" s="132">
        <v>6</v>
      </c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6"/>
      <c r="AH4" s="2"/>
    </row>
    <row r="5" spans="1:55" ht="12.95" customHeight="1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6"/>
      <c r="AH5" s="2"/>
    </row>
    <row r="6" spans="1:55" ht="12.95" customHeight="1" thickBot="1">
      <c r="B6" s="2"/>
      <c r="C6" s="2"/>
      <c r="D6" s="92" t="str">
        <f>IF(AND(D8="lun",E8="mar",D12=5,E12=5),"ê","")</f>
        <v/>
      </c>
      <c r="E6" s="92" t="str">
        <f t="shared" ref="E6:AG6" si="0">IF(AND(E8="lun",F8="mar",E12=5,F12=5),"ê","")</f>
        <v/>
      </c>
      <c r="F6" s="92" t="str">
        <f t="shared" si="0"/>
        <v/>
      </c>
      <c r="G6" s="92" t="str">
        <f t="shared" si="0"/>
        <v/>
      </c>
      <c r="H6" s="92" t="str">
        <f t="shared" si="0"/>
        <v/>
      </c>
      <c r="I6" s="92" t="str">
        <f t="shared" si="0"/>
        <v/>
      </c>
      <c r="J6" s="92" t="str">
        <f t="shared" si="0"/>
        <v/>
      </c>
      <c r="K6" s="92" t="str">
        <f t="shared" si="0"/>
        <v/>
      </c>
      <c r="L6" s="92" t="str">
        <f t="shared" si="0"/>
        <v/>
      </c>
      <c r="M6" s="92" t="str">
        <f t="shared" si="0"/>
        <v/>
      </c>
      <c r="N6" s="92" t="str">
        <f t="shared" si="0"/>
        <v/>
      </c>
      <c r="O6" s="92" t="str">
        <f t="shared" si="0"/>
        <v/>
      </c>
      <c r="P6" s="92" t="str">
        <f t="shared" si="0"/>
        <v/>
      </c>
      <c r="Q6" s="92" t="str">
        <f t="shared" si="0"/>
        <v/>
      </c>
      <c r="R6" s="92" t="str">
        <f t="shared" si="0"/>
        <v/>
      </c>
      <c r="S6" s="92" t="str">
        <f t="shared" si="0"/>
        <v/>
      </c>
      <c r="T6" s="92" t="str">
        <f t="shared" si="0"/>
        <v/>
      </c>
      <c r="U6" s="92" t="str">
        <f t="shared" si="0"/>
        <v/>
      </c>
      <c r="V6" s="92" t="str">
        <f t="shared" si="0"/>
        <v/>
      </c>
      <c r="W6" s="92" t="str">
        <f t="shared" si="0"/>
        <v/>
      </c>
      <c r="X6" s="92" t="str">
        <f t="shared" si="0"/>
        <v/>
      </c>
      <c r="Y6" s="92" t="str">
        <f t="shared" si="0"/>
        <v/>
      </c>
      <c r="Z6" s="92" t="str">
        <f t="shared" si="0"/>
        <v/>
      </c>
      <c r="AA6" s="92" t="str">
        <f t="shared" si="0"/>
        <v/>
      </c>
      <c r="AB6" s="92" t="str">
        <f t="shared" si="0"/>
        <v/>
      </c>
      <c r="AC6" s="92" t="str">
        <f t="shared" si="0"/>
        <v/>
      </c>
      <c r="AD6" s="92" t="str">
        <f t="shared" si="0"/>
        <v/>
      </c>
      <c r="AE6" s="92" t="str">
        <f t="shared" si="0"/>
        <v/>
      </c>
      <c r="AF6" s="92" t="str">
        <f t="shared" si="0"/>
        <v>ê</v>
      </c>
      <c r="AG6" s="100" t="str">
        <f t="shared" si="0"/>
        <v/>
      </c>
      <c r="AH6" s="92" t="str">
        <f>IF(AND(AH8="lun",AOUT!D8="mar",AH12=5,AOUT!D12=5),"ê","")</f>
        <v/>
      </c>
    </row>
    <row r="7" spans="1:55" s="1" customFormat="1" ht="12.95" customHeight="1" thickBot="1">
      <c r="B7" s="6"/>
      <c r="C7" s="6"/>
      <c r="D7" s="85"/>
      <c r="E7" s="84"/>
      <c r="F7" s="83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4"/>
      <c r="AF7" s="84"/>
      <c r="AG7" s="84"/>
      <c r="AH7" s="86"/>
      <c r="AI7" s="106"/>
      <c r="AZ7" s="130"/>
      <c r="BC7" s="95"/>
    </row>
    <row r="8" spans="1:55" ht="15" customHeight="1" thickTop="1" thickBot="1">
      <c r="B8" s="6"/>
      <c r="C8" s="7"/>
      <c r="D8" s="73" t="str">
        <f>IF(D9="","",TEXT(D9,"jjj"))</f>
        <v>lun</v>
      </c>
      <c r="E8" s="74" t="str">
        <f t="shared" ref="E8:AI8" si="1">IF(E9="","",TEXT(E9,"jjj"))</f>
        <v>mar</v>
      </c>
      <c r="F8" s="74" t="str">
        <f t="shared" si="1"/>
        <v>mer</v>
      </c>
      <c r="G8" s="74" t="str">
        <f t="shared" si="1"/>
        <v>jeu</v>
      </c>
      <c r="H8" s="74" t="str">
        <f t="shared" si="1"/>
        <v>ven</v>
      </c>
      <c r="I8" s="75" t="str">
        <f t="shared" si="1"/>
        <v>sam</v>
      </c>
      <c r="J8" s="74" t="str">
        <f t="shared" si="1"/>
        <v>dim</v>
      </c>
      <c r="K8" s="76" t="str">
        <f t="shared" si="1"/>
        <v>lun</v>
      </c>
      <c r="L8" s="74" t="str">
        <f t="shared" si="1"/>
        <v>mar</v>
      </c>
      <c r="M8" s="77" t="str">
        <f t="shared" si="1"/>
        <v>mer</v>
      </c>
      <c r="N8" s="74" t="str">
        <f t="shared" si="1"/>
        <v>jeu</v>
      </c>
      <c r="O8" s="77" t="str">
        <f t="shared" si="1"/>
        <v>ven</v>
      </c>
      <c r="P8" s="75" t="str">
        <f t="shared" si="1"/>
        <v>sam</v>
      </c>
      <c r="Q8" s="74" t="str">
        <f t="shared" si="1"/>
        <v>dim</v>
      </c>
      <c r="R8" s="77" t="str">
        <f t="shared" si="1"/>
        <v>lun</v>
      </c>
      <c r="S8" s="77" t="str">
        <f t="shared" si="1"/>
        <v>mar</v>
      </c>
      <c r="T8" s="77" t="str">
        <f t="shared" si="1"/>
        <v>mer</v>
      </c>
      <c r="U8" s="74" t="str">
        <f t="shared" si="1"/>
        <v>jeu</v>
      </c>
      <c r="V8" s="77" t="str">
        <f t="shared" si="1"/>
        <v>ven</v>
      </c>
      <c r="W8" s="75" t="str">
        <f t="shared" si="1"/>
        <v>sam</v>
      </c>
      <c r="X8" s="74" t="str">
        <f t="shared" si="1"/>
        <v>dim</v>
      </c>
      <c r="Y8" s="76" t="str">
        <f t="shared" si="1"/>
        <v>lun</v>
      </c>
      <c r="Z8" s="74" t="str">
        <f t="shared" si="1"/>
        <v>mar</v>
      </c>
      <c r="AA8" s="77" t="str">
        <f t="shared" si="1"/>
        <v>mer</v>
      </c>
      <c r="AB8" s="74" t="str">
        <f t="shared" si="1"/>
        <v>jeu</v>
      </c>
      <c r="AC8" s="77" t="str">
        <f t="shared" si="1"/>
        <v>ven</v>
      </c>
      <c r="AD8" s="75" t="str">
        <f t="shared" si="1"/>
        <v>sam</v>
      </c>
      <c r="AE8" s="74" t="str">
        <f t="shared" si="1"/>
        <v>dim</v>
      </c>
      <c r="AF8" s="74" t="str">
        <f t="shared" si="1"/>
        <v>lun</v>
      </c>
      <c r="AG8" s="75" t="str">
        <f t="shared" si="1"/>
        <v>mar</v>
      </c>
      <c r="AH8" s="78" t="str">
        <f t="shared" si="1"/>
        <v>mer</v>
      </c>
      <c r="AI8" s="106" t="str">
        <f t="shared" si="1"/>
        <v>jeu</v>
      </c>
    </row>
    <row r="9" spans="1:55" ht="12.95" customHeight="1" thickTop="1" thickBot="1">
      <c r="B9" s="148">
        <f>IF(JANVIER!$B$9="","",EDATE(JANVIER!B9,6))</f>
        <v>43647</v>
      </c>
      <c r="C9" s="149"/>
      <c r="D9" s="87">
        <f>IF(B9="","",B9)</f>
        <v>43647</v>
      </c>
      <c r="E9" s="88">
        <f>IF($B$9="","",D9+1)</f>
        <v>43648</v>
      </c>
      <c r="F9" s="88">
        <f t="shared" ref="F9:AI9" si="2">IF($B$9="","",E9+1)</f>
        <v>43649</v>
      </c>
      <c r="G9" s="88">
        <f t="shared" si="2"/>
        <v>43650</v>
      </c>
      <c r="H9" s="88">
        <f t="shared" si="2"/>
        <v>43651</v>
      </c>
      <c r="I9" s="88">
        <f t="shared" si="2"/>
        <v>43652</v>
      </c>
      <c r="J9" s="88">
        <f t="shared" si="2"/>
        <v>43653</v>
      </c>
      <c r="K9" s="88">
        <f t="shared" si="2"/>
        <v>43654</v>
      </c>
      <c r="L9" s="88">
        <f t="shared" si="2"/>
        <v>43655</v>
      </c>
      <c r="M9" s="88">
        <f t="shared" si="2"/>
        <v>43656</v>
      </c>
      <c r="N9" s="89">
        <f t="shared" si="2"/>
        <v>43657</v>
      </c>
      <c r="O9" s="88">
        <f t="shared" si="2"/>
        <v>43658</v>
      </c>
      <c r="P9" s="88">
        <f t="shared" si="2"/>
        <v>43659</v>
      </c>
      <c r="Q9" s="89">
        <f t="shared" si="2"/>
        <v>43660</v>
      </c>
      <c r="R9" s="88">
        <f t="shared" si="2"/>
        <v>43661</v>
      </c>
      <c r="S9" s="88">
        <f t="shared" si="2"/>
        <v>43662</v>
      </c>
      <c r="T9" s="88">
        <f t="shared" si="2"/>
        <v>43663</v>
      </c>
      <c r="U9" s="88">
        <f t="shared" si="2"/>
        <v>43664</v>
      </c>
      <c r="V9" s="88">
        <f t="shared" si="2"/>
        <v>43665</v>
      </c>
      <c r="W9" s="88">
        <f t="shared" si="2"/>
        <v>43666</v>
      </c>
      <c r="X9" s="88">
        <f t="shared" si="2"/>
        <v>43667</v>
      </c>
      <c r="Y9" s="88">
        <f t="shared" si="2"/>
        <v>43668</v>
      </c>
      <c r="Z9" s="88">
        <f t="shared" si="2"/>
        <v>43669</v>
      </c>
      <c r="AA9" s="88">
        <f t="shared" si="2"/>
        <v>43670</v>
      </c>
      <c r="AB9" s="88">
        <f t="shared" si="2"/>
        <v>43671</v>
      </c>
      <c r="AC9" s="88">
        <f t="shared" si="2"/>
        <v>43672</v>
      </c>
      <c r="AD9" s="88">
        <f t="shared" si="2"/>
        <v>43673</v>
      </c>
      <c r="AE9" s="88">
        <f t="shared" si="2"/>
        <v>43674</v>
      </c>
      <c r="AF9" s="89">
        <f t="shared" si="2"/>
        <v>43675</v>
      </c>
      <c r="AG9" s="90">
        <f t="shared" si="2"/>
        <v>43676</v>
      </c>
      <c r="AH9" s="91">
        <f t="shared" si="2"/>
        <v>43677</v>
      </c>
      <c r="AI9" s="107">
        <f t="shared" si="2"/>
        <v>43678</v>
      </c>
    </row>
    <row r="10" spans="1:55" ht="12.95" customHeight="1" thickTop="1" thickBot="1">
      <c r="B10" s="150" t="s">
        <v>9</v>
      </c>
      <c r="C10" s="151"/>
      <c r="D10" s="13" t="str">
        <f t="shared" ref="D10:AH10" si="3">IF(AND($B$9&gt;0,D8&lt;&gt;"sam",D8&lt;&gt;"dim",$AS$32&gt;0,COUNTIF(Férié,$D$9:$AH$9)&lt;&gt;1,COUNTIF(D$63:D$84,$AS$32)&lt;1),$AS$32,"")</f>
        <v/>
      </c>
      <c r="E10" s="10" t="str">
        <f t="shared" si="3"/>
        <v/>
      </c>
      <c r="F10" s="10" t="str">
        <f t="shared" si="3"/>
        <v/>
      </c>
      <c r="G10" s="10" t="str">
        <f t="shared" si="3"/>
        <v/>
      </c>
      <c r="H10" s="10" t="str">
        <f t="shared" si="3"/>
        <v/>
      </c>
      <c r="I10" s="10" t="str">
        <f t="shared" si="3"/>
        <v/>
      </c>
      <c r="J10" s="10" t="str">
        <f t="shared" si="3"/>
        <v/>
      </c>
      <c r="K10" s="10" t="str">
        <f t="shared" si="3"/>
        <v/>
      </c>
      <c r="L10" s="10" t="str">
        <f t="shared" si="3"/>
        <v/>
      </c>
      <c r="M10" s="10" t="str">
        <f t="shared" si="3"/>
        <v/>
      </c>
      <c r="N10" s="10" t="str">
        <f t="shared" si="3"/>
        <v/>
      </c>
      <c r="O10" s="10" t="str">
        <f t="shared" si="3"/>
        <v/>
      </c>
      <c r="P10" s="10" t="str">
        <f t="shared" si="3"/>
        <v/>
      </c>
      <c r="Q10" s="10" t="str">
        <f t="shared" si="3"/>
        <v/>
      </c>
      <c r="R10" s="10" t="str">
        <f t="shared" si="3"/>
        <v/>
      </c>
      <c r="S10" s="10" t="str">
        <f t="shared" si="3"/>
        <v/>
      </c>
      <c r="T10" s="10" t="str">
        <f t="shared" si="3"/>
        <v/>
      </c>
      <c r="U10" s="10" t="str">
        <f t="shared" si="3"/>
        <v/>
      </c>
      <c r="V10" s="10" t="str">
        <f t="shared" si="3"/>
        <v/>
      </c>
      <c r="W10" s="10" t="str">
        <f t="shared" si="3"/>
        <v/>
      </c>
      <c r="X10" s="10" t="str">
        <f t="shared" si="3"/>
        <v/>
      </c>
      <c r="Y10" s="10" t="str">
        <f t="shared" si="3"/>
        <v/>
      </c>
      <c r="Z10" s="10" t="str">
        <f t="shared" si="3"/>
        <v/>
      </c>
      <c r="AA10" s="10" t="str">
        <f t="shared" si="3"/>
        <v/>
      </c>
      <c r="AB10" s="10" t="str">
        <f t="shared" si="3"/>
        <v/>
      </c>
      <c r="AC10" s="10" t="str">
        <f t="shared" si="3"/>
        <v/>
      </c>
      <c r="AD10" s="10" t="str">
        <f t="shared" si="3"/>
        <v/>
      </c>
      <c r="AE10" s="10" t="str">
        <f t="shared" si="3"/>
        <v/>
      </c>
      <c r="AF10" s="10" t="str">
        <f t="shared" si="3"/>
        <v/>
      </c>
      <c r="AG10" s="63" t="str">
        <f t="shared" si="3"/>
        <v/>
      </c>
      <c r="AH10" s="11" t="str">
        <f t="shared" si="3"/>
        <v/>
      </c>
    </row>
    <row r="11" spans="1:55" ht="12.95" customHeight="1" thickBot="1">
      <c r="B11" s="152"/>
      <c r="C11" s="153"/>
      <c r="D11" s="15"/>
      <c r="E11" s="15"/>
      <c r="F11" s="15"/>
      <c r="G11" s="15"/>
      <c r="H11" s="8"/>
      <c r="I11" s="15"/>
      <c r="J11" s="15"/>
      <c r="K11" s="15"/>
      <c r="L11" s="15"/>
      <c r="M11" s="15"/>
      <c r="N11" s="15"/>
      <c r="O11" s="8"/>
      <c r="P11" s="15"/>
      <c r="Q11" s="15"/>
      <c r="R11" s="8"/>
      <c r="S11" s="8"/>
      <c r="T11" s="12"/>
      <c r="U11" s="15"/>
      <c r="V11" s="15"/>
      <c r="W11" s="15"/>
      <c r="X11" s="15"/>
      <c r="Y11" s="15"/>
      <c r="Z11" s="15"/>
      <c r="AA11" s="15"/>
      <c r="AB11" s="15"/>
      <c r="AC11" s="14"/>
      <c r="AD11" s="15"/>
      <c r="AE11" s="14"/>
      <c r="AF11" s="15"/>
      <c r="AG11" s="12"/>
      <c r="AH11" s="9"/>
      <c r="AO11" s="1"/>
      <c r="AP11" s="1"/>
      <c r="AQ11" s="1"/>
      <c r="AR11" s="197">
        <v>1</v>
      </c>
      <c r="AS11" s="181">
        <v>2</v>
      </c>
      <c r="AT11" s="187">
        <v>3</v>
      </c>
      <c r="AU11" s="189">
        <v>4</v>
      </c>
      <c r="AV11" s="191">
        <v>5</v>
      </c>
      <c r="AW11" s="193">
        <v>6</v>
      </c>
      <c r="AZ11" s="217" t="s">
        <v>1</v>
      </c>
      <c r="BA11" s="206" t="s">
        <v>2</v>
      </c>
      <c r="BB11" s="206" t="s">
        <v>14</v>
      </c>
      <c r="BC11" s="209" t="s">
        <v>15</v>
      </c>
    </row>
    <row r="12" spans="1:55" ht="12.95" customHeight="1" thickTop="1" thickBot="1">
      <c r="B12" s="150" t="s">
        <v>8</v>
      </c>
      <c r="C12" s="79" t="s">
        <v>12</v>
      </c>
      <c r="D12" s="17">
        <f>IF(AND(JUIN!AF12=5,JUIN!AG12=5),1,IF(AND(JUIN!AF12=1,JUIN!AG12=1),2,IF(AND(JUIN!AF12=2,JUIN!AG12=2),3,IF(AND(JUIN!AF12=3,JUIN!AG12=3),4,IF(AND(JUIN!AF12=4,JUIN!AG12=4),5,IF(AND(JUIN!AF12=5,JUIN!AG12=1),1,IF(AND(JUIN!AF12=1,JUIN!AG12=2),2,IF(AND(JUIN!AF12=2,JUIN!AG12=3),3,IF(AND(JUIN!AF12=3,JUIN!AG12=4),4,IF(AND(JUIN!AF12=4,JUIN!AG12=5),5,""))))))))))</f>
        <v>1</v>
      </c>
      <c r="E12" s="17">
        <f>IF(AND(JUIN!AG12=5,D12=5),1,IF(AND(JUIN!AG12=1,D12=1),2,IF(AND(JUIN!AG12=2,D12=2),3,IF(AND(JUIN!AG12=3,D12=3),4,IF(AND(JUIN!AG12=4,D12=4),5,IF(AND(JUIN!AG12=5,D12=1),1,IF(AND(JUIN!AG12=1,D12=2),2,IF(AND(JUIN!AG12=2,D12=3),3,IF(AND(JUIN!AG12=3,D12=4),4,IF(AND(JUIN!AG12=4,D12=5),5,""))))))))))</f>
        <v>1</v>
      </c>
      <c r="F12" s="17">
        <f>IF(AND(D12=5,E12=5),1,IF(AND(D12=1,E12=1),2,IF(AND(D12=2,E12=2),3,IF(AND(D12=3,E12=3),4,IF(AND(D12=4,E12=4),5,IF(AND(D12=5,E12=1),1,IF(AND(D12=1,E12=2),2,IF(AND(D12=2,E12=3),3,IF(AND(D12=3,E12=4),4,IF(AND(D12=4,E12=5),5,""))))))))))</f>
        <v>2</v>
      </c>
      <c r="G12" s="17">
        <f t="shared" ref="G12:AH12" si="4">IF(AND(E12=5,F12=5),1,IF(AND(E12=1,F12=1),2,IF(AND(E12=2,F12=2),3,IF(AND(E12=3,F12=3),4,IF(AND(E12=4,F12=4),5,IF(AND(E12=5,F12=1),1,IF(AND(E12=1,F12=2),2,IF(AND(E12=2,F12=3),3,IF(AND(E12=3,F12=4),4,IF(AND(E12=4,F12=5),5,""))))))))))</f>
        <v>2</v>
      </c>
      <c r="H12" s="16">
        <f t="shared" si="4"/>
        <v>3</v>
      </c>
      <c r="I12" s="17">
        <f t="shared" si="4"/>
        <v>3</v>
      </c>
      <c r="J12" s="17">
        <f t="shared" si="4"/>
        <v>4</v>
      </c>
      <c r="K12" s="18">
        <f t="shared" si="4"/>
        <v>4</v>
      </c>
      <c r="L12" s="17">
        <f t="shared" si="4"/>
        <v>5</v>
      </c>
      <c r="M12" s="19">
        <f t="shared" si="4"/>
        <v>5</v>
      </c>
      <c r="N12" s="17">
        <f t="shared" si="4"/>
        <v>1</v>
      </c>
      <c r="O12" s="16">
        <f t="shared" si="4"/>
        <v>1</v>
      </c>
      <c r="P12" s="17">
        <f t="shared" si="4"/>
        <v>2</v>
      </c>
      <c r="Q12" s="16">
        <f t="shared" si="4"/>
        <v>2</v>
      </c>
      <c r="R12" s="20">
        <f t="shared" si="4"/>
        <v>3</v>
      </c>
      <c r="S12" s="16">
        <f t="shared" si="4"/>
        <v>3</v>
      </c>
      <c r="T12" s="18">
        <f t="shared" si="4"/>
        <v>4</v>
      </c>
      <c r="U12" s="18">
        <f t="shared" si="4"/>
        <v>4</v>
      </c>
      <c r="V12" s="17">
        <f t="shared" si="4"/>
        <v>5</v>
      </c>
      <c r="W12" s="19">
        <f t="shared" si="4"/>
        <v>5</v>
      </c>
      <c r="X12" s="17">
        <f t="shared" si="4"/>
        <v>1</v>
      </c>
      <c r="Y12" s="16">
        <f t="shared" si="4"/>
        <v>1</v>
      </c>
      <c r="Z12" s="18">
        <f t="shared" si="4"/>
        <v>2</v>
      </c>
      <c r="AA12" s="18">
        <f t="shared" si="4"/>
        <v>2</v>
      </c>
      <c r="AB12" s="18">
        <f t="shared" si="4"/>
        <v>3</v>
      </c>
      <c r="AC12" s="21">
        <f t="shared" si="4"/>
        <v>3</v>
      </c>
      <c r="AD12" s="17">
        <f t="shared" si="4"/>
        <v>4</v>
      </c>
      <c r="AE12" s="21">
        <f t="shared" si="4"/>
        <v>4</v>
      </c>
      <c r="AF12" s="18">
        <f t="shared" si="4"/>
        <v>5</v>
      </c>
      <c r="AG12" s="18">
        <f t="shared" si="4"/>
        <v>5</v>
      </c>
      <c r="AH12" s="22">
        <f t="shared" si="4"/>
        <v>1</v>
      </c>
      <c r="AO12" s="1"/>
      <c r="AP12" s="1"/>
      <c r="AQ12" s="1"/>
      <c r="AR12" s="198"/>
      <c r="AS12" s="182"/>
      <c r="AT12" s="188"/>
      <c r="AU12" s="190"/>
      <c r="AV12" s="192"/>
      <c r="AW12" s="194"/>
      <c r="AZ12" s="218"/>
      <c r="BA12" s="207"/>
      <c r="BB12" s="207"/>
      <c r="BC12" s="210"/>
    </row>
    <row r="13" spans="1:55" ht="12.95" customHeight="1" thickBot="1">
      <c r="B13" s="154"/>
      <c r="C13" s="155" t="s">
        <v>10</v>
      </c>
      <c r="D13" s="23" t="str">
        <f t="shared" ref="D13:AH13" si="5">IF(AND(D$12=1,$AR$13&gt;0,COUNTIF(D$63:D$84,$AR$13)&lt;1),$AR$13,IF(AND(D$12=2,$AS$13&gt;0,COUNTIF(D$63:D$84,$AS$13)&lt;1),$AS$13,IF(AND(D$12=3,$AT$13&gt;0,COUNTIF(D$63:D$84,$AT$13)&lt;1),$AT$13,IF(AND(D$12=4,$AU$13&gt;0,COUNTIF(D$63:D$84,$AU$13)&lt;1),$AU$13,IF(AND(D$12=5,$AV$13&gt;0,COUNTIF(D$63:D$84,$AV$13)&lt;1),$AV$13,IF(AND(D$12=6,$AW$13&gt;0,COUNTIF(D$63:D$84,$AW$13)&lt;1),$AW$13,""))))))</f>
        <v/>
      </c>
      <c r="E13" s="23" t="str">
        <f t="shared" si="5"/>
        <v/>
      </c>
      <c r="F13" s="23" t="str">
        <f t="shared" si="5"/>
        <v/>
      </c>
      <c r="G13" s="23" t="str">
        <f t="shared" si="5"/>
        <v/>
      </c>
      <c r="H13" s="23" t="str">
        <f t="shared" si="5"/>
        <v/>
      </c>
      <c r="I13" s="23" t="str">
        <f t="shared" si="5"/>
        <v/>
      </c>
      <c r="J13" s="23" t="str">
        <f t="shared" si="5"/>
        <v/>
      </c>
      <c r="K13" s="23" t="str">
        <f t="shared" si="5"/>
        <v/>
      </c>
      <c r="L13" s="23" t="str">
        <f t="shared" si="5"/>
        <v/>
      </c>
      <c r="M13" s="23" t="str">
        <f t="shared" si="5"/>
        <v/>
      </c>
      <c r="N13" s="23" t="str">
        <f t="shared" si="5"/>
        <v/>
      </c>
      <c r="O13" s="23" t="str">
        <f t="shared" si="5"/>
        <v/>
      </c>
      <c r="P13" s="23" t="str">
        <f t="shared" si="5"/>
        <v/>
      </c>
      <c r="Q13" s="23" t="str">
        <f t="shared" si="5"/>
        <v/>
      </c>
      <c r="R13" s="23" t="str">
        <f t="shared" si="5"/>
        <v/>
      </c>
      <c r="S13" s="23" t="str">
        <f t="shared" si="5"/>
        <v/>
      </c>
      <c r="T13" s="23" t="str">
        <f t="shared" si="5"/>
        <v/>
      </c>
      <c r="U13" s="23" t="str">
        <f t="shared" si="5"/>
        <v/>
      </c>
      <c r="V13" s="23" t="str">
        <f t="shared" si="5"/>
        <v/>
      </c>
      <c r="W13" s="23" t="str">
        <f t="shared" si="5"/>
        <v/>
      </c>
      <c r="X13" s="23" t="str">
        <f t="shared" si="5"/>
        <v/>
      </c>
      <c r="Y13" s="23" t="str">
        <f t="shared" si="5"/>
        <v/>
      </c>
      <c r="Z13" s="23" t="str">
        <f t="shared" si="5"/>
        <v/>
      </c>
      <c r="AA13" s="23" t="str">
        <f t="shared" si="5"/>
        <v/>
      </c>
      <c r="AB13" s="23" t="str">
        <f t="shared" si="5"/>
        <v/>
      </c>
      <c r="AC13" s="23" t="str">
        <f t="shared" si="5"/>
        <v/>
      </c>
      <c r="AD13" s="23" t="str">
        <f t="shared" si="5"/>
        <v/>
      </c>
      <c r="AE13" s="23" t="str">
        <f t="shared" si="5"/>
        <v/>
      </c>
      <c r="AF13" s="23" t="str">
        <f t="shared" si="5"/>
        <v/>
      </c>
      <c r="AG13" s="37" t="str">
        <f t="shared" si="5"/>
        <v/>
      </c>
      <c r="AH13" s="24" t="str">
        <f t="shared" si="5"/>
        <v/>
      </c>
      <c r="AJ13" s="94" t="str">
        <f>IF($AR$13="","",$AR$13)</f>
        <v/>
      </c>
      <c r="AK13" s="94" t="str">
        <f>IF($AR$13="","",COUNTIF($D$12:$AH$62,$AJ$13))</f>
        <v/>
      </c>
      <c r="AO13" s="175" t="s">
        <v>32</v>
      </c>
      <c r="AP13" s="176"/>
      <c r="AQ13" s="195"/>
      <c r="AR13" s="110"/>
      <c r="AS13" s="116"/>
      <c r="AT13" s="116"/>
      <c r="AU13" s="116"/>
      <c r="AV13" s="116"/>
      <c r="AW13" s="117"/>
      <c r="AZ13" s="219"/>
      <c r="BA13" s="208"/>
      <c r="BB13" s="208"/>
      <c r="BC13" s="211"/>
    </row>
    <row r="14" spans="1:55" ht="12.95" customHeight="1" thickBot="1">
      <c r="B14" s="154"/>
      <c r="C14" s="156"/>
      <c r="D14" s="25" t="str">
        <f t="shared" ref="D14:AH14" si="6">IF(AND(D$12=1,$AR$14&gt;0,COUNTIF(D$63:D$84,$AR$14)&lt;1),$AR$14,IF(AND(D$12=2,$AS$14&gt;0,COUNTIF(D$63:D$84,$AS$14)&lt;1),$AS$14,IF(AND(D$12=3,$AT$14&gt;0,COUNTIF(D$63:D$84,$AT$14)&lt;1),$AT$14,IF(AND(D$12=4,$AU$14&gt;0,COUNTIF(D$63:D$84,$AU$14)&lt;1),$AU$14,IF(AND(D$12=5,$AV$14&gt;0,COUNTIF(D$63:D$84,$AV$14)&lt;1),$AV$14,IF(AND(D$12=6,$AW$14&gt;0,COUNTIF(D$63:D$84,$AW$14)&lt;1),$AW$14,""))))))</f>
        <v/>
      </c>
      <c r="E14" s="25" t="str">
        <f t="shared" si="6"/>
        <v/>
      </c>
      <c r="F14" s="25" t="str">
        <f t="shared" si="6"/>
        <v/>
      </c>
      <c r="G14" s="25" t="str">
        <f t="shared" si="6"/>
        <v/>
      </c>
      <c r="H14" s="25" t="str">
        <f t="shared" si="6"/>
        <v/>
      </c>
      <c r="I14" s="25" t="str">
        <f t="shared" si="6"/>
        <v/>
      </c>
      <c r="J14" s="25" t="str">
        <f t="shared" si="6"/>
        <v/>
      </c>
      <c r="K14" s="25" t="str">
        <f t="shared" si="6"/>
        <v/>
      </c>
      <c r="L14" s="25" t="str">
        <f t="shared" si="6"/>
        <v/>
      </c>
      <c r="M14" s="25" t="str">
        <f t="shared" si="6"/>
        <v/>
      </c>
      <c r="N14" s="25" t="str">
        <f t="shared" si="6"/>
        <v/>
      </c>
      <c r="O14" s="25" t="str">
        <f t="shared" si="6"/>
        <v/>
      </c>
      <c r="P14" s="25" t="str">
        <f t="shared" si="6"/>
        <v/>
      </c>
      <c r="Q14" s="25" t="str">
        <f t="shared" si="6"/>
        <v/>
      </c>
      <c r="R14" s="25" t="str">
        <f t="shared" si="6"/>
        <v/>
      </c>
      <c r="S14" s="25" t="str">
        <f t="shared" si="6"/>
        <v/>
      </c>
      <c r="T14" s="25" t="str">
        <f t="shared" si="6"/>
        <v/>
      </c>
      <c r="U14" s="25" t="str">
        <f t="shared" si="6"/>
        <v/>
      </c>
      <c r="V14" s="25" t="str">
        <f t="shared" si="6"/>
        <v/>
      </c>
      <c r="W14" s="25" t="str">
        <f t="shared" si="6"/>
        <v/>
      </c>
      <c r="X14" s="25" t="str">
        <f t="shared" si="6"/>
        <v/>
      </c>
      <c r="Y14" s="25" t="str">
        <f t="shared" si="6"/>
        <v/>
      </c>
      <c r="Z14" s="25" t="str">
        <f t="shared" si="6"/>
        <v/>
      </c>
      <c r="AA14" s="25" t="str">
        <f t="shared" si="6"/>
        <v/>
      </c>
      <c r="AB14" s="25" t="str">
        <f t="shared" si="6"/>
        <v/>
      </c>
      <c r="AC14" s="25" t="str">
        <f t="shared" si="6"/>
        <v/>
      </c>
      <c r="AD14" s="25" t="str">
        <f t="shared" si="6"/>
        <v/>
      </c>
      <c r="AE14" s="25" t="str">
        <f t="shared" si="6"/>
        <v/>
      </c>
      <c r="AF14" s="25" t="str">
        <f t="shared" si="6"/>
        <v/>
      </c>
      <c r="AG14" s="35" t="str">
        <f t="shared" si="6"/>
        <v/>
      </c>
      <c r="AH14" s="26" t="str">
        <f t="shared" si="6"/>
        <v/>
      </c>
      <c r="AJ14" s="1"/>
      <c r="AK14" s="1"/>
      <c r="AO14" s="179"/>
      <c r="AP14" s="180"/>
      <c r="AQ14" s="196"/>
      <c r="AR14" s="118"/>
      <c r="AS14" s="112"/>
      <c r="AT14" s="112"/>
      <c r="AU14" s="112"/>
      <c r="AV14" s="112"/>
      <c r="AW14" s="113"/>
      <c r="AZ14" s="131"/>
      <c r="BA14" s="93"/>
      <c r="BB14" s="93"/>
      <c r="BC14" s="96"/>
    </row>
    <row r="15" spans="1:55" ht="12.95" customHeight="1">
      <c r="B15" s="154"/>
      <c r="C15" s="155" t="s">
        <v>42</v>
      </c>
      <c r="D15" s="17" t="str">
        <f t="shared" ref="D15:AH15" si="7">IF(AND(D$12=1,$AR$15&gt;0,COUNTIF(D$63:D$84,$AR$15)&lt;1),$AR$15,IF(AND(D$12=2,$AS$15&gt;0,COUNTIF(D$63:D$84,$AS$15)&lt;1),$AS$15,IF(AND(D$12=3,$AT$15&gt;0,COUNTIF(D$63:D$84,$AT$15)&lt;1),$AT$15,IF(AND(D$12=4,$AU$15&gt;0,COUNTIF(D$63:D$84,$AU$15)&lt;1),$AU$15,IF(AND(D$12=5,$AV$15&gt;0,COUNTIF(D$63:D$84,$AV$15)&lt;1),$AV$15,IF(AND(D$12=6,$AW$15&gt;0,COUNTIF(D$63:D$84,$AW$15)&lt;1),$AW$15,""))))))</f>
        <v/>
      </c>
      <c r="E15" s="17" t="str">
        <f t="shared" si="7"/>
        <v/>
      </c>
      <c r="F15" s="17" t="str">
        <f t="shared" si="7"/>
        <v/>
      </c>
      <c r="G15" s="17" t="str">
        <f t="shared" si="7"/>
        <v/>
      </c>
      <c r="H15" s="16" t="str">
        <f t="shared" si="7"/>
        <v/>
      </c>
      <c r="I15" s="17" t="str">
        <f t="shared" si="7"/>
        <v/>
      </c>
      <c r="J15" s="17" t="str">
        <f t="shared" si="7"/>
        <v/>
      </c>
      <c r="K15" s="27" t="str">
        <f t="shared" si="7"/>
        <v/>
      </c>
      <c r="L15" s="27" t="str">
        <f t="shared" si="7"/>
        <v/>
      </c>
      <c r="M15" s="19" t="str">
        <f t="shared" si="7"/>
        <v/>
      </c>
      <c r="N15" s="17" t="str">
        <f t="shared" si="7"/>
        <v/>
      </c>
      <c r="O15" s="17" t="str">
        <f t="shared" si="7"/>
        <v/>
      </c>
      <c r="P15" s="17" t="str">
        <f t="shared" si="7"/>
        <v/>
      </c>
      <c r="Q15" s="16" t="str">
        <f t="shared" si="7"/>
        <v/>
      </c>
      <c r="R15" s="16" t="str">
        <f t="shared" si="7"/>
        <v/>
      </c>
      <c r="S15" s="17" t="str">
        <f t="shared" si="7"/>
        <v/>
      </c>
      <c r="T15" s="17" t="str">
        <f t="shared" si="7"/>
        <v/>
      </c>
      <c r="U15" s="18" t="str">
        <f t="shared" si="7"/>
        <v/>
      </c>
      <c r="V15" s="17" t="str">
        <f t="shared" si="7"/>
        <v/>
      </c>
      <c r="W15" s="19" t="str">
        <f t="shared" si="7"/>
        <v/>
      </c>
      <c r="X15" s="17" t="str">
        <f t="shared" si="7"/>
        <v/>
      </c>
      <c r="Y15" s="17" t="str">
        <f t="shared" si="7"/>
        <v/>
      </c>
      <c r="Z15" s="18" t="str">
        <f t="shared" si="7"/>
        <v/>
      </c>
      <c r="AA15" s="18" t="str">
        <f t="shared" si="7"/>
        <v/>
      </c>
      <c r="AB15" s="18" t="str">
        <f t="shared" si="7"/>
        <v/>
      </c>
      <c r="AC15" s="17" t="str">
        <f t="shared" si="7"/>
        <v/>
      </c>
      <c r="AD15" s="17" t="str">
        <f t="shared" si="7"/>
        <v/>
      </c>
      <c r="AE15" s="18" t="str">
        <f t="shared" si="7"/>
        <v/>
      </c>
      <c r="AF15" s="18" t="str">
        <f t="shared" si="7"/>
        <v/>
      </c>
      <c r="AG15" s="18" t="str">
        <f t="shared" si="7"/>
        <v/>
      </c>
      <c r="AH15" s="22" t="str">
        <f t="shared" si="7"/>
        <v/>
      </c>
      <c r="AJ15" s="94" t="str">
        <f>IF($AS$13="","",$AS$13)</f>
        <v/>
      </c>
      <c r="AK15" s="94" t="str">
        <f>IF($AS$13="","",COUNTIF($D$12:$AH$62,$AJ$15))</f>
        <v/>
      </c>
      <c r="AO15" s="175" t="s">
        <v>42</v>
      </c>
      <c r="AP15" s="176"/>
      <c r="AQ15" s="199" t="s">
        <v>13</v>
      </c>
      <c r="AR15" s="119"/>
      <c r="AS15" s="116"/>
      <c r="AT15" s="116"/>
      <c r="AU15" s="116"/>
      <c r="AV15" s="116"/>
      <c r="AW15" s="117"/>
      <c r="AZ15" s="212"/>
      <c r="BA15" s="201"/>
      <c r="BB15" s="201"/>
      <c r="BC15" s="202"/>
    </row>
    <row r="16" spans="1:55" ht="12.95" customHeight="1">
      <c r="B16" s="154"/>
      <c r="C16" s="157"/>
      <c r="D16" s="28" t="str">
        <f t="shared" ref="D16:AH16" si="8">IF(AND(D$12=1,$AR$16&gt;0,COUNTIF(D$63:D$84,$AR$16)&lt;1),$AR$16,IF(AND(D$12=2,$AS$16&gt;0,COUNTIF(D$63:D$84,$AS$16)&lt;1),$AS$16,IF(AND(D$12=3,$AT$16&gt;0,COUNTIF(D$63:D$84,$AT$16)&lt;1),$AT$16,IF(AND(D$12=4,$AU$16&gt;0,COUNTIF(D$63:D$84,$AU$16)&lt;1),$AU$16,IF(AND(D$12=5,$AV$16&gt;0,COUNTIF(D$63:D$84,$AV$16)&lt;1),$AV$16,IF(AND(D$12=6,$AW$16&gt;0,COUNTIF(D$63:D$84,$AW$16)&lt;1),$AW$16,""))))))</f>
        <v/>
      </c>
      <c r="E16" s="28" t="str">
        <f t="shared" si="8"/>
        <v/>
      </c>
      <c r="F16" s="28" t="str">
        <f t="shared" si="8"/>
        <v/>
      </c>
      <c r="G16" s="28" t="str">
        <f t="shared" si="8"/>
        <v/>
      </c>
      <c r="H16" s="29" t="str">
        <f t="shared" si="8"/>
        <v/>
      </c>
      <c r="I16" s="28" t="str">
        <f t="shared" si="8"/>
        <v/>
      </c>
      <c r="J16" s="28" t="str">
        <f t="shared" si="8"/>
        <v/>
      </c>
      <c r="K16" s="28" t="str">
        <f t="shared" si="8"/>
        <v/>
      </c>
      <c r="L16" s="28" t="str">
        <f t="shared" si="8"/>
        <v/>
      </c>
      <c r="M16" s="30" t="str">
        <f t="shared" si="8"/>
        <v/>
      </c>
      <c r="N16" s="28" t="str">
        <f t="shared" si="8"/>
        <v/>
      </c>
      <c r="O16" s="28" t="str">
        <f t="shared" si="8"/>
        <v/>
      </c>
      <c r="P16" s="28" t="str">
        <f t="shared" si="8"/>
        <v/>
      </c>
      <c r="Q16" s="29" t="str">
        <f t="shared" si="8"/>
        <v/>
      </c>
      <c r="R16" s="29" t="str">
        <f t="shared" si="8"/>
        <v/>
      </c>
      <c r="S16" s="28" t="str">
        <f t="shared" si="8"/>
        <v/>
      </c>
      <c r="T16" s="28" t="str">
        <f t="shared" si="8"/>
        <v/>
      </c>
      <c r="U16" s="28" t="str">
        <f t="shared" si="8"/>
        <v/>
      </c>
      <c r="V16" s="28" t="str">
        <f t="shared" si="8"/>
        <v/>
      </c>
      <c r="W16" s="30" t="str">
        <f t="shared" si="8"/>
        <v/>
      </c>
      <c r="X16" s="28" t="str">
        <f t="shared" si="8"/>
        <v/>
      </c>
      <c r="Y16" s="28" t="str">
        <f t="shared" si="8"/>
        <v/>
      </c>
      <c r="Z16" s="30" t="str">
        <f t="shared" si="8"/>
        <v/>
      </c>
      <c r="AA16" s="30" t="str">
        <f t="shared" si="8"/>
        <v/>
      </c>
      <c r="AB16" s="30" t="str">
        <f t="shared" si="8"/>
        <v/>
      </c>
      <c r="AC16" s="28" t="str">
        <f t="shared" si="8"/>
        <v/>
      </c>
      <c r="AD16" s="28" t="str">
        <f t="shared" si="8"/>
        <v/>
      </c>
      <c r="AE16" s="28" t="str">
        <f t="shared" si="8"/>
        <v/>
      </c>
      <c r="AF16" s="30" t="str">
        <f t="shared" si="8"/>
        <v/>
      </c>
      <c r="AG16" s="30" t="str">
        <f t="shared" si="8"/>
        <v/>
      </c>
      <c r="AH16" s="31" t="str">
        <f t="shared" si="8"/>
        <v/>
      </c>
      <c r="AJ16" s="1"/>
      <c r="AK16" s="1"/>
      <c r="AO16" s="177"/>
      <c r="AP16" s="178"/>
      <c r="AQ16" s="173"/>
      <c r="AR16" s="114"/>
      <c r="AS16" s="109"/>
      <c r="AT16" s="109"/>
      <c r="AU16" s="109"/>
      <c r="AV16" s="109"/>
      <c r="AW16" s="115"/>
      <c r="AZ16" s="212"/>
      <c r="BA16" s="201"/>
      <c r="BB16" s="201"/>
      <c r="BC16" s="202"/>
    </row>
    <row r="17" spans="2:55" ht="12.95" customHeight="1">
      <c r="B17" s="154"/>
      <c r="C17" s="157"/>
      <c r="D17" s="17" t="str">
        <f t="shared" ref="D17:AH17" si="9">IF(AND(D$12=1,$AR$17&gt;0,COUNTIF(D$63:D$84,$AR$17)&lt;1),$AR$17,IF(AND(D$12=2,$AS$17&gt;0,COUNTIF(D$63:D$84,$AS$17)&lt;1),$AS$17,IF(AND(D$12=3,$AT$17&gt;0,COUNTIF(D$63:D$84,$AT$17)&lt;1),$AT$17,IF(AND(D$12=4,$AU$17&gt;0,COUNTIF(D$63:D$84,$AU$17)&lt;1),$AU$17,IF(AND(D$12=5,$AV$17&gt;0,COUNTIF(D$63:D$84,$AV$17)&lt;1),$AV$17,IF(AND(D$12=6,$AW$17&gt;0,COUNTIF(D$63:D$84,$AW$17)&lt;1),$AW$17,""))))))</f>
        <v/>
      </c>
      <c r="E17" s="17" t="str">
        <f t="shared" si="9"/>
        <v/>
      </c>
      <c r="F17" s="17" t="str">
        <f t="shared" si="9"/>
        <v/>
      </c>
      <c r="G17" s="17" t="str">
        <f t="shared" si="9"/>
        <v/>
      </c>
      <c r="H17" s="32" t="str">
        <f t="shared" si="9"/>
        <v/>
      </c>
      <c r="I17" s="17" t="str">
        <f t="shared" si="9"/>
        <v/>
      </c>
      <c r="J17" s="17" t="str">
        <f t="shared" si="9"/>
        <v/>
      </c>
      <c r="K17" s="18" t="str">
        <f t="shared" si="9"/>
        <v/>
      </c>
      <c r="L17" s="17" t="str">
        <f t="shared" si="9"/>
        <v/>
      </c>
      <c r="M17" s="18" t="str">
        <f t="shared" si="9"/>
        <v/>
      </c>
      <c r="N17" s="17" t="str">
        <f t="shared" si="9"/>
        <v/>
      </c>
      <c r="O17" s="17" t="str">
        <f t="shared" si="9"/>
        <v/>
      </c>
      <c r="P17" s="27" t="str">
        <f t="shared" si="9"/>
        <v/>
      </c>
      <c r="Q17" s="16" t="str">
        <f t="shared" si="9"/>
        <v/>
      </c>
      <c r="R17" s="16" t="str">
        <f t="shared" si="9"/>
        <v/>
      </c>
      <c r="S17" s="17" t="str">
        <f t="shared" si="9"/>
        <v/>
      </c>
      <c r="T17" s="17" t="str">
        <f t="shared" si="9"/>
        <v/>
      </c>
      <c r="U17" s="18" t="str">
        <f t="shared" si="9"/>
        <v/>
      </c>
      <c r="V17" s="17" t="str">
        <f t="shared" si="9"/>
        <v/>
      </c>
      <c r="W17" s="18" t="str">
        <f t="shared" si="9"/>
        <v/>
      </c>
      <c r="X17" s="17" t="str">
        <f t="shared" si="9"/>
        <v/>
      </c>
      <c r="Y17" s="17" t="str">
        <f t="shared" si="9"/>
        <v/>
      </c>
      <c r="Z17" s="27" t="str">
        <f t="shared" si="9"/>
        <v/>
      </c>
      <c r="AA17" s="32" t="str">
        <f t="shared" si="9"/>
        <v/>
      </c>
      <c r="AB17" s="32" t="str">
        <f t="shared" si="9"/>
        <v/>
      </c>
      <c r="AC17" s="17" t="str">
        <f t="shared" si="9"/>
        <v/>
      </c>
      <c r="AD17" s="17" t="str">
        <f t="shared" si="9"/>
        <v/>
      </c>
      <c r="AE17" s="18" t="str">
        <f t="shared" si="9"/>
        <v/>
      </c>
      <c r="AF17" s="17" t="str">
        <f t="shared" si="9"/>
        <v/>
      </c>
      <c r="AG17" s="18" t="str">
        <f t="shared" si="9"/>
        <v/>
      </c>
      <c r="AH17" s="22" t="str">
        <f t="shared" si="9"/>
        <v/>
      </c>
      <c r="AJ17" s="94" t="str">
        <f>IF($AT$13="","",$AT$13)</f>
        <v/>
      </c>
      <c r="AK17" s="94" t="str">
        <f>IF($AT$13="","",COUNTIF($D$12:$AH$62,$AJ$17))</f>
        <v/>
      </c>
      <c r="AO17" s="177"/>
      <c r="AP17" s="178"/>
      <c r="AQ17" s="173" t="s">
        <v>34</v>
      </c>
      <c r="AR17" s="120"/>
      <c r="AS17" s="121"/>
      <c r="AT17" s="121"/>
      <c r="AU17" s="121"/>
      <c r="AV17" s="121"/>
      <c r="AW17" s="122"/>
      <c r="AZ17" s="212"/>
      <c r="BA17" s="201"/>
      <c r="BB17" s="201"/>
      <c r="BC17" s="202"/>
    </row>
    <row r="18" spans="2:55" ht="12.95" customHeight="1">
      <c r="B18" s="154"/>
      <c r="C18" s="157"/>
      <c r="D18" s="28" t="str">
        <f t="shared" ref="D18:AH18" si="10">IF(AND(D$12=1,$AR$18&gt;0,COUNTIF(D$63:D$84,$AR$18)&lt;1),$AR$18,IF(AND(D$12=2,$AS$18&gt;0,COUNTIF(D$63:D$84,$AS$18)&lt;1),$AS$18,IF(AND(D$12=3,$AT$18&gt;0,COUNTIF(D$63:D$84,$AT$18)&lt;1),$AT$18,IF(AND(D$12=4,$AU$18&gt;0,COUNTIF(D$63:D$84,$AU$18)&lt;1),$AU$18,IF(AND(D$12=5,$AV$18&gt;0,COUNTIF(D$63:D$84,$AV$18)&lt;1),$AV$18,IF(AND(D$12=6,$AW$18&gt;0,COUNTIF(D$63:D$84,$AW$18)&lt;1),$AW$18,""))))))</f>
        <v/>
      </c>
      <c r="E18" s="28" t="str">
        <f t="shared" si="10"/>
        <v/>
      </c>
      <c r="F18" s="28" t="str">
        <f t="shared" si="10"/>
        <v/>
      </c>
      <c r="G18" s="28" t="str">
        <f t="shared" si="10"/>
        <v/>
      </c>
      <c r="H18" s="29" t="str">
        <f t="shared" si="10"/>
        <v/>
      </c>
      <c r="I18" s="28" t="str">
        <f t="shared" si="10"/>
        <v/>
      </c>
      <c r="J18" s="28" t="str">
        <f t="shared" si="10"/>
        <v/>
      </c>
      <c r="K18" s="28" t="str">
        <f t="shared" si="10"/>
        <v/>
      </c>
      <c r="L18" s="28" t="str">
        <f t="shared" si="10"/>
        <v/>
      </c>
      <c r="M18" s="28" t="str">
        <f t="shared" si="10"/>
        <v/>
      </c>
      <c r="N18" s="28" t="str">
        <f t="shared" si="10"/>
        <v/>
      </c>
      <c r="O18" s="29" t="str">
        <f t="shared" si="10"/>
        <v/>
      </c>
      <c r="P18" s="29" t="str">
        <f t="shared" si="10"/>
        <v/>
      </c>
      <c r="Q18" s="28" t="str">
        <f t="shared" si="10"/>
        <v/>
      </c>
      <c r="R18" s="28" t="str">
        <f t="shared" si="10"/>
        <v/>
      </c>
      <c r="S18" s="28" t="str">
        <f t="shared" si="10"/>
        <v/>
      </c>
      <c r="T18" s="28" t="str">
        <f t="shared" si="10"/>
        <v/>
      </c>
      <c r="U18" s="28" t="str">
        <f t="shared" si="10"/>
        <v/>
      </c>
      <c r="V18" s="28" t="str">
        <f t="shared" si="10"/>
        <v/>
      </c>
      <c r="W18" s="28" t="str">
        <f t="shared" si="10"/>
        <v/>
      </c>
      <c r="X18" s="28" t="str">
        <f t="shared" si="10"/>
        <v/>
      </c>
      <c r="Y18" s="29" t="str">
        <f t="shared" si="10"/>
        <v/>
      </c>
      <c r="Z18" s="29" t="str">
        <f t="shared" si="10"/>
        <v/>
      </c>
      <c r="AA18" s="30" t="str">
        <f t="shared" si="10"/>
        <v/>
      </c>
      <c r="AB18" s="30" t="str">
        <f t="shared" si="10"/>
        <v/>
      </c>
      <c r="AC18" s="28" t="str">
        <f t="shared" si="10"/>
        <v/>
      </c>
      <c r="AD18" s="28" t="str">
        <f t="shared" si="10"/>
        <v/>
      </c>
      <c r="AE18" s="28" t="str">
        <f t="shared" si="10"/>
        <v/>
      </c>
      <c r="AF18" s="30" t="str">
        <f t="shared" si="10"/>
        <v/>
      </c>
      <c r="AG18" s="30" t="str">
        <f t="shared" si="10"/>
        <v/>
      </c>
      <c r="AH18" s="31" t="str">
        <f t="shared" si="10"/>
        <v/>
      </c>
      <c r="AJ18" s="1"/>
      <c r="AK18" s="1"/>
      <c r="AO18" s="177"/>
      <c r="AP18" s="178"/>
      <c r="AQ18" s="173"/>
      <c r="AR18" s="114"/>
      <c r="AS18" s="109"/>
      <c r="AT18" s="109"/>
      <c r="AU18" s="109"/>
      <c r="AV18" s="109"/>
      <c r="AW18" s="115"/>
      <c r="AZ18" s="212"/>
      <c r="BA18" s="201"/>
      <c r="BB18" s="201"/>
      <c r="BC18" s="202"/>
    </row>
    <row r="19" spans="2:55" ht="12.95" customHeight="1">
      <c r="B19" s="154"/>
      <c r="C19" s="157"/>
      <c r="D19" s="17" t="str">
        <f t="shared" ref="D19:AH19" si="11">IF(AND(D$12=1,$AR$19&gt;0,COUNTIF(D$63:D$84,$AR$19)&lt;1),$AR$19,IF(AND(D$12=2,$AS$19&gt;0,COUNTIF(D$63:D$84,$AS$19)&lt;1),$AS$19,IF(AND(D$12=3,$AT$19&gt;0,COUNTIF(D$63:D$84,$AT$19)&lt;1),$AT$19,IF(AND(D$12=4,$AU$19&gt;0,COUNTIF(D$63:D$84,$AU$19)&lt;1),$AU$19,IF(AND(D$12=5,$AV$19&gt;0,COUNTIF(D$63:D$84,$AV$19)&lt;1),$AV$19,IF(AND(D$12=6,$AW$19&gt;0,COUNTIF(D$63:D$84,$AW$19)&lt;1),$AW$19,""))))))</f>
        <v/>
      </c>
      <c r="E19" s="17" t="str">
        <f t="shared" si="11"/>
        <v/>
      </c>
      <c r="F19" s="17" t="str">
        <f t="shared" si="11"/>
        <v/>
      </c>
      <c r="G19" s="17" t="str">
        <f t="shared" si="11"/>
        <v/>
      </c>
      <c r="H19" s="27" t="str">
        <f t="shared" si="11"/>
        <v/>
      </c>
      <c r="I19" s="17" t="str">
        <f t="shared" si="11"/>
        <v/>
      </c>
      <c r="J19" s="17" t="str">
        <f t="shared" si="11"/>
        <v/>
      </c>
      <c r="K19" s="18" t="str">
        <f t="shared" si="11"/>
        <v/>
      </c>
      <c r="L19" s="17" t="str">
        <f t="shared" si="11"/>
        <v/>
      </c>
      <c r="M19" s="18" t="str">
        <f t="shared" si="11"/>
        <v/>
      </c>
      <c r="N19" s="17" t="str">
        <f t="shared" si="11"/>
        <v/>
      </c>
      <c r="O19" s="17" t="str">
        <f t="shared" si="11"/>
        <v/>
      </c>
      <c r="P19" s="27" t="str">
        <f t="shared" si="11"/>
        <v/>
      </c>
      <c r="Q19" s="32" t="str">
        <f t="shared" si="11"/>
        <v/>
      </c>
      <c r="R19" s="27" t="str">
        <f t="shared" si="11"/>
        <v/>
      </c>
      <c r="S19" s="17" t="str">
        <f t="shared" si="11"/>
        <v/>
      </c>
      <c r="T19" s="17" t="str">
        <f t="shared" si="11"/>
        <v/>
      </c>
      <c r="U19" s="18" t="str">
        <f t="shared" si="11"/>
        <v/>
      </c>
      <c r="V19" s="17" t="str">
        <f t="shared" si="11"/>
        <v/>
      </c>
      <c r="W19" s="18" t="str">
        <f t="shared" si="11"/>
        <v/>
      </c>
      <c r="X19" s="17" t="str">
        <f t="shared" si="11"/>
        <v/>
      </c>
      <c r="Y19" s="17" t="str">
        <f t="shared" si="11"/>
        <v/>
      </c>
      <c r="Z19" s="17" t="str">
        <f t="shared" si="11"/>
        <v/>
      </c>
      <c r="AA19" s="18" t="str">
        <f t="shared" si="11"/>
        <v/>
      </c>
      <c r="AB19" s="18" t="str">
        <f t="shared" si="11"/>
        <v/>
      </c>
      <c r="AC19" s="17" t="str">
        <f t="shared" si="11"/>
        <v/>
      </c>
      <c r="AD19" s="17" t="str">
        <f t="shared" si="11"/>
        <v/>
      </c>
      <c r="AE19" s="18" t="str">
        <f t="shared" si="11"/>
        <v/>
      </c>
      <c r="AF19" s="18" t="str">
        <f t="shared" si="11"/>
        <v/>
      </c>
      <c r="AG19" s="18" t="str">
        <f t="shared" si="11"/>
        <v/>
      </c>
      <c r="AH19" s="22" t="str">
        <f t="shared" si="11"/>
        <v/>
      </c>
      <c r="AJ19" s="94" t="str">
        <f>IF($AU$13="","",$AU$13)</f>
        <v/>
      </c>
      <c r="AK19" s="94" t="str">
        <f>IF($AU$13="","",COUNTIF($D$12:$AH$62,$AJ$19))</f>
        <v/>
      </c>
      <c r="AO19" s="177"/>
      <c r="AP19" s="178"/>
      <c r="AQ19" s="173" t="s">
        <v>35</v>
      </c>
      <c r="AR19" s="120"/>
      <c r="AS19" s="121"/>
      <c r="AT19" s="121"/>
      <c r="AU19" s="121"/>
      <c r="AV19" s="121"/>
      <c r="AW19" s="122"/>
      <c r="AZ19" s="212"/>
      <c r="BA19" s="201"/>
      <c r="BB19" s="201"/>
      <c r="BC19" s="202"/>
    </row>
    <row r="20" spans="2:55" ht="12.95" customHeight="1">
      <c r="B20" s="154"/>
      <c r="C20" s="157"/>
      <c r="D20" s="28" t="str">
        <f t="shared" ref="D20:AH20" si="12">IF(AND(D$12=1,$AR$20&gt;0,COUNTIF(D$63:D$84,$AR$20)&lt;1),$AR$20,IF(AND(D$12=2,$AS$20&gt;0,COUNTIF(D$63:D$84,$AS$20)&lt;1),$AS$20,IF(AND(D$12=3,$AT$20&gt;0,COUNTIF(D$63:D$84,$AT$20)&lt;1),$AT$20,IF(AND(D$12=4,$AU$20&gt;0,COUNTIF(D$63:D$84,$AU$20)&lt;1),$AU$20,IF(AND(D$12=5,$AV$20&gt;0,COUNTIF(D$63:D$84,$AV$20)&lt;1),$AV$20,IF(AND(D$12=6,$AW$20&gt;0,COUNTIF(D$63:D$84,$AW$20)&lt;1),$AW$20,""))))))</f>
        <v/>
      </c>
      <c r="E20" s="28" t="str">
        <f t="shared" si="12"/>
        <v/>
      </c>
      <c r="F20" s="28" t="str">
        <f t="shared" si="12"/>
        <v/>
      </c>
      <c r="G20" s="28" t="str">
        <f t="shared" si="12"/>
        <v/>
      </c>
      <c r="H20" s="16" t="str">
        <f t="shared" si="12"/>
        <v/>
      </c>
      <c r="I20" s="28" t="str">
        <f t="shared" si="12"/>
        <v/>
      </c>
      <c r="J20" s="28" t="str">
        <f t="shared" si="12"/>
        <v/>
      </c>
      <c r="K20" s="28" t="str">
        <f t="shared" si="12"/>
        <v/>
      </c>
      <c r="L20" s="28" t="str">
        <f t="shared" si="12"/>
        <v/>
      </c>
      <c r="M20" s="28" t="str">
        <f t="shared" si="12"/>
        <v/>
      </c>
      <c r="N20" s="28" t="str">
        <f t="shared" si="12"/>
        <v/>
      </c>
      <c r="O20" s="28" t="str">
        <f t="shared" si="12"/>
        <v/>
      </c>
      <c r="P20" s="28" t="str">
        <f t="shared" si="12"/>
        <v/>
      </c>
      <c r="Q20" s="17" t="str">
        <f t="shared" si="12"/>
        <v/>
      </c>
      <c r="R20" s="16" t="str">
        <f t="shared" si="12"/>
        <v/>
      </c>
      <c r="S20" s="28" t="str">
        <f t="shared" si="12"/>
        <v/>
      </c>
      <c r="T20" s="28" t="str">
        <f t="shared" si="12"/>
        <v/>
      </c>
      <c r="U20" s="28" t="str">
        <f t="shared" si="12"/>
        <v/>
      </c>
      <c r="V20" s="28" t="str">
        <f t="shared" si="12"/>
        <v/>
      </c>
      <c r="W20" s="28" t="str">
        <f t="shared" si="12"/>
        <v/>
      </c>
      <c r="X20" s="28" t="str">
        <f t="shared" si="12"/>
        <v/>
      </c>
      <c r="Y20" s="28" t="str">
        <f t="shared" si="12"/>
        <v/>
      </c>
      <c r="Z20" s="30" t="str">
        <f t="shared" si="12"/>
        <v/>
      </c>
      <c r="AA20" s="28" t="str">
        <f t="shared" si="12"/>
        <v/>
      </c>
      <c r="AB20" s="28" t="str">
        <f t="shared" si="12"/>
        <v/>
      </c>
      <c r="AC20" s="28" t="str">
        <f t="shared" si="12"/>
        <v/>
      </c>
      <c r="AD20" s="28" t="str">
        <f t="shared" si="12"/>
        <v/>
      </c>
      <c r="AE20" s="28" t="str">
        <f t="shared" si="12"/>
        <v/>
      </c>
      <c r="AF20" s="30" t="str">
        <f t="shared" si="12"/>
        <v/>
      </c>
      <c r="AG20" s="30" t="str">
        <f t="shared" si="12"/>
        <v/>
      </c>
      <c r="AH20" s="31" t="str">
        <f t="shared" si="12"/>
        <v/>
      </c>
      <c r="AJ20" s="1"/>
      <c r="AK20" s="1"/>
      <c r="AO20" s="177"/>
      <c r="AP20" s="178"/>
      <c r="AQ20" s="173"/>
      <c r="AR20" s="114"/>
      <c r="AS20" s="109"/>
      <c r="AT20" s="109"/>
      <c r="AU20" s="109"/>
      <c r="AV20" s="109"/>
      <c r="AW20" s="115"/>
      <c r="AZ20" s="212"/>
      <c r="BA20" s="201"/>
      <c r="BB20" s="201"/>
      <c r="BC20" s="202"/>
    </row>
    <row r="21" spans="2:55" ht="12.95" customHeight="1">
      <c r="B21" s="154"/>
      <c r="C21" s="157"/>
      <c r="D21" s="27" t="str">
        <f t="shared" ref="D21:AH21" si="13">IF(AND(D$12=1,$AR$21&gt;0,COUNTIF(D$63:D$84,$AR$21)&lt;1),$AR$21,IF(AND(D$12=2,$AS$21&gt;0,COUNTIF(D$63:D$84,$AS$21)&lt;1),$AS$21,IF(AND(D$12=3,$AT$21&gt;0,COUNTIF(D$63:D$84,$AT$21)&lt;1),$AT$21,IF(AND(D$12=4,$AU$21&gt;0,COUNTIF(D$63:D$84,$AU$21)&lt;1),$AU$21,IF(AND(D$12=5,$AV$21&gt;0,COUNTIF(D$63:D$84,$AV$21)&lt;1),$AV$21,IF(AND(D$12=6,$AW$21&gt;0,COUNTIF(D$63:D$84,$AW$21)&lt;1),$AW$21,""))))))</f>
        <v/>
      </c>
      <c r="E21" s="27" t="str">
        <f t="shared" si="13"/>
        <v/>
      </c>
      <c r="F21" s="27" t="str">
        <f t="shared" si="13"/>
        <v/>
      </c>
      <c r="G21" s="27" t="str">
        <f t="shared" si="13"/>
        <v/>
      </c>
      <c r="H21" s="32" t="str">
        <f t="shared" si="13"/>
        <v/>
      </c>
      <c r="I21" s="27" t="str">
        <f t="shared" si="13"/>
        <v/>
      </c>
      <c r="J21" s="27" t="str">
        <f t="shared" si="13"/>
        <v/>
      </c>
      <c r="K21" s="33" t="str">
        <f t="shared" si="13"/>
        <v/>
      </c>
      <c r="L21" s="27" t="str">
        <f t="shared" si="13"/>
        <v/>
      </c>
      <c r="M21" s="33" t="str">
        <f t="shared" si="13"/>
        <v/>
      </c>
      <c r="N21" s="27" t="str">
        <f t="shared" si="13"/>
        <v/>
      </c>
      <c r="O21" s="27" t="str">
        <f t="shared" si="13"/>
        <v/>
      </c>
      <c r="P21" s="27" t="str">
        <f t="shared" si="13"/>
        <v/>
      </c>
      <c r="Q21" s="27" t="str">
        <f t="shared" si="13"/>
        <v/>
      </c>
      <c r="R21" s="32" t="str">
        <f t="shared" si="13"/>
        <v/>
      </c>
      <c r="S21" s="27" t="str">
        <f t="shared" si="13"/>
        <v/>
      </c>
      <c r="T21" s="27" t="str">
        <f t="shared" si="13"/>
        <v/>
      </c>
      <c r="U21" s="33" t="str">
        <f t="shared" si="13"/>
        <v/>
      </c>
      <c r="V21" s="27" t="str">
        <f t="shared" si="13"/>
        <v/>
      </c>
      <c r="W21" s="33" t="str">
        <f t="shared" si="13"/>
        <v/>
      </c>
      <c r="X21" s="27" t="str">
        <f t="shared" si="13"/>
        <v/>
      </c>
      <c r="Y21" s="27" t="str">
        <f t="shared" si="13"/>
        <v/>
      </c>
      <c r="Z21" s="27" t="str">
        <f t="shared" si="13"/>
        <v/>
      </c>
      <c r="AA21" s="32" t="str">
        <f t="shared" si="13"/>
        <v/>
      </c>
      <c r="AB21" s="32" t="str">
        <f t="shared" si="13"/>
        <v/>
      </c>
      <c r="AC21" s="27" t="str">
        <f t="shared" si="13"/>
        <v/>
      </c>
      <c r="AD21" s="27" t="str">
        <f t="shared" si="13"/>
        <v/>
      </c>
      <c r="AE21" s="33" t="str">
        <f t="shared" si="13"/>
        <v/>
      </c>
      <c r="AF21" s="33" t="str">
        <f t="shared" si="13"/>
        <v/>
      </c>
      <c r="AG21" s="33" t="str">
        <f t="shared" si="13"/>
        <v/>
      </c>
      <c r="AH21" s="34" t="str">
        <f t="shared" si="13"/>
        <v/>
      </c>
      <c r="AJ21" s="94" t="str">
        <f>IF($AV$13="","",$AV$13)</f>
        <v/>
      </c>
      <c r="AK21" s="94" t="str">
        <f>IF($AV$13="","",COUNTIF($D$12:$AH$62,$AJ$21))</f>
        <v/>
      </c>
      <c r="AO21" s="177"/>
      <c r="AP21" s="178"/>
      <c r="AQ21" s="173" t="s">
        <v>36</v>
      </c>
      <c r="AR21" s="120"/>
      <c r="AS21" s="121"/>
      <c r="AT21" s="121"/>
      <c r="AU21" s="121"/>
      <c r="AV21" s="121"/>
      <c r="AW21" s="122"/>
      <c r="AZ21" s="212"/>
      <c r="BA21" s="201"/>
      <c r="BB21" s="201"/>
      <c r="BC21" s="202"/>
    </row>
    <row r="22" spans="2:55" ht="12.95" customHeight="1" thickBot="1">
      <c r="B22" s="154"/>
      <c r="C22" s="156"/>
      <c r="D22" s="25" t="str">
        <f t="shared" ref="D22:AH22" si="14">IF(AND(D$12=1,$AR$22&gt;0,COUNTIF(D$63:D$84,$AR$22)&lt;1),$AR$22,IF(AND(D$12=2,$AS$22&gt;0,COUNTIF(D$63:D$84,$AS$22)&lt;1),$AS$22,IF(AND(D$12=3,$AT$22&gt;0,COUNTIF(D$63:D$84,$AT$22)&lt;1),$AT$22,IF(AND(D$12=4,$AU$22&gt;0,COUNTIF(D$63:D$84,$AU$22)&lt;1),$AU$22,IF(AND(D$12=5,$AV$22&gt;0,COUNTIF(D$63:D$84,$AV$22)&lt;1),$AV$22,IF(AND(D$12=6,$AW$22&gt;0,COUNTIF(D$63:D$84,$AW$22)&lt;1),$AW$22,""))))))</f>
        <v/>
      </c>
      <c r="E22" s="25" t="str">
        <f t="shared" si="14"/>
        <v/>
      </c>
      <c r="F22" s="25" t="str">
        <f t="shared" si="14"/>
        <v/>
      </c>
      <c r="G22" s="25" t="str">
        <f t="shared" si="14"/>
        <v/>
      </c>
      <c r="H22" s="16" t="str">
        <f t="shared" si="14"/>
        <v/>
      </c>
      <c r="I22" s="25" t="str">
        <f t="shared" si="14"/>
        <v/>
      </c>
      <c r="J22" s="25" t="str">
        <f t="shared" si="14"/>
        <v/>
      </c>
      <c r="K22" s="35" t="str">
        <f t="shared" si="14"/>
        <v/>
      </c>
      <c r="L22" s="25" t="str">
        <f t="shared" si="14"/>
        <v/>
      </c>
      <c r="M22" s="35" t="str">
        <f t="shared" si="14"/>
        <v/>
      </c>
      <c r="N22" s="25" t="str">
        <f t="shared" si="14"/>
        <v/>
      </c>
      <c r="O22" s="25" t="str">
        <f t="shared" si="14"/>
        <v/>
      </c>
      <c r="P22" s="25" t="str">
        <f t="shared" si="14"/>
        <v/>
      </c>
      <c r="Q22" s="16" t="str">
        <f t="shared" si="14"/>
        <v/>
      </c>
      <c r="R22" s="16" t="str">
        <f t="shared" si="14"/>
        <v/>
      </c>
      <c r="S22" s="25" t="str">
        <f t="shared" si="14"/>
        <v/>
      </c>
      <c r="T22" s="25" t="str">
        <f t="shared" si="14"/>
        <v/>
      </c>
      <c r="U22" s="35" t="str">
        <f t="shared" si="14"/>
        <v/>
      </c>
      <c r="V22" s="25" t="str">
        <f t="shared" si="14"/>
        <v/>
      </c>
      <c r="W22" s="35" t="str">
        <f t="shared" si="14"/>
        <v/>
      </c>
      <c r="X22" s="25" t="str">
        <f t="shared" si="14"/>
        <v/>
      </c>
      <c r="Y22" s="25" t="str">
        <f t="shared" si="14"/>
        <v/>
      </c>
      <c r="Z22" s="35" t="str">
        <f t="shared" si="14"/>
        <v/>
      </c>
      <c r="AA22" s="17" t="str">
        <f t="shared" si="14"/>
        <v/>
      </c>
      <c r="AB22" s="16" t="str">
        <f t="shared" si="14"/>
        <v/>
      </c>
      <c r="AC22" s="25" t="str">
        <f t="shared" si="14"/>
        <v/>
      </c>
      <c r="AD22" s="25" t="str">
        <f t="shared" si="14"/>
        <v/>
      </c>
      <c r="AE22" s="35" t="str">
        <f t="shared" si="14"/>
        <v/>
      </c>
      <c r="AF22" s="35" t="str">
        <f t="shared" si="14"/>
        <v/>
      </c>
      <c r="AG22" s="35" t="str">
        <f t="shared" si="14"/>
        <v/>
      </c>
      <c r="AH22" s="26" t="str">
        <f t="shared" si="14"/>
        <v/>
      </c>
      <c r="AO22" s="179"/>
      <c r="AP22" s="180"/>
      <c r="AQ22" s="174"/>
      <c r="AR22" s="111"/>
      <c r="AS22" s="112"/>
      <c r="AT22" s="112"/>
      <c r="AU22" s="112"/>
      <c r="AV22" s="112"/>
      <c r="AW22" s="113"/>
      <c r="AZ22" s="212"/>
      <c r="BA22" s="201"/>
      <c r="BB22" s="201"/>
      <c r="BC22" s="202"/>
    </row>
    <row r="23" spans="2:55" ht="12.95" customHeight="1">
      <c r="B23" s="154"/>
      <c r="C23" s="157" t="s">
        <v>0</v>
      </c>
      <c r="D23" s="17" t="str">
        <f t="shared" ref="D23:AH23" si="15">IF(AND(D$12=1,$AR$23&gt;0,COUNTIF(D$63:D$84,$AR$23)&lt;1),$AR$23,IF(AND(D$12=2,$AS$23&gt;0,COUNTIF(D$63:D$84,$AS$23)&lt;1),$AS$23,IF(AND(D$12=3,$AT$23&gt;0,COUNTIF(D$63:D$84,$AT$23)&lt;1),$AT$23,IF(AND(D$12=4,$AU$23&gt;0,COUNTIF(D$63:D$84,$AU$23)&lt;1),$AU$23,IF(AND(D$12=5,$AV$23&gt;0,COUNTIF(D$63:D$84,$AV$23)&lt;1),$AV$23,IF(AND(D$12=6,$AW$23&gt;0,COUNTIF(D$63:D$84,$AW$23)&lt;1),$AW$23,""))))))</f>
        <v/>
      </c>
      <c r="E23" s="17" t="str">
        <f t="shared" si="15"/>
        <v/>
      </c>
      <c r="F23" s="17" t="str">
        <f t="shared" si="15"/>
        <v/>
      </c>
      <c r="G23" s="17" t="str">
        <f t="shared" si="15"/>
        <v/>
      </c>
      <c r="H23" s="36" t="str">
        <f t="shared" si="15"/>
        <v/>
      </c>
      <c r="I23" s="16" t="str">
        <f t="shared" si="15"/>
        <v/>
      </c>
      <c r="J23" s="17" t="str">
        <f t="shared" si="15"/>
        <v/>
      </c>
      <c r="K23" s="18" t="str">
        <f t="shared" si="15"/>
        <v/>
      </c>
      <c r="L23" s="17" t="str">
        <f t="shared" si="15"/>
        <v/>
      </c>
      <c r="M23" s="18" t="str">
        <f t="shared" si="15"/>
        <v/>
      </c>
      <c r="N23" s="17" t="str">
        <f t="shared" si="15"/>
        <v/>
      </c>
      <c r="O23" s="17" t="str">
        <f t="shared" si="15"/>
        <v/>
      </c>
      <c r="P23" s="17" t="str">
        <f t="shared" si="15"/>
        <v/>
      </c>
      <c r="Q23" s="36" t="str">
        <f t="shared" si="15"/>
        <v/>
      </c>
      <c r="R23" s="36" t="str">
        <f t="shared" si="15"/>
        <v/>
      </c>
      <c r="S23" s="16" t="str">
        <f t="shared" si="15"/>
        <v/>
      </c>
      <c r="T23" s="17" t="str">
        <f t="shared" si="15"/>
        <v/>
      </c>
      <c r="U23" s="18" t="str">
        <f t="shared" si="15"/>
        <v/>
      </c>
      <c r="V23" s="17" t="str">
        <f t="shared" si="15"/>
        <v/>
      </c>
      <c r="W23" s="18" t="str">
        <f t="shared" si="15"/>
        <v/>
      </c>
      <c r="X23" s="17" t="str">
        <f t="shared" si="15"/>
        <v/>
      </c>
      <c r="Y23" s="17" t="str">
        <f t="shared" si="15"/>
        <v/>
      </c>
      <c r="Z23" s="18" t="str">
        <f t="shared" si="15"/>
        <v/>
      </c>
      <c r="AA23" s="37" t="str">
        <f t="shared" si="15"/>
        <v/>
      </c>
      <c r="AB23" s="23" t="str">
        <f t="shared" si="15"/>
        <v/>
      </c>
      <c r="AC23" s="16" t="str">
        <f t="shared" si="15"/>
        <v/>
      </c>
      <c r="AD23" s="17" t="str">
        <f t="shared" si="15"/>
        <v/>
      </c>
      <c r="AE23" s="18" t="str">
        <f t="shared" si="15"/>
        <v/>
      </c>
      <c r="AF23" s="18" t="str">
        <f t="shared" si="15"/>
        <v/>
      </c>
      <c r="AG23" s="18" t="str">
        <f t="shared" si="15"/>
        <v/>
      </c>
      <c r="AH23" s="22" t="str">
        <f t="shared" si="15"/>
        <v/>
      </c>
      <c r="AO23" s="175" t="s">
        <v>33</v>
      </c>
      <c r="AP23" s="176"/>
      <c r="AQ23" s="199" t="s">
        <v>13</v>
      </c>
      <c r="AR23" s="119"/>
      <c r="AS23" s="116"/>
      <c r="AT23" s="116"/>
      <c r="AU23" s="116"/>
      <c r="AV23" s="116"/>
      <c r="AW23" s="117"/>
      <c r="AZ23" s="212"/>
      <c r="BA23" s="201"/>
      <c r="BB23" s="201"/>
      <c r="BC23" s="202"/>
    </row>
    <row r="24" spans="2:55" ht="12.95" customHeight="1">
      <c r="B24" s="154"/>
      <c r="C24" s="157"/>
      <c r="D24" s="28" t="str">
        <f t="shared" ref="D24:AH24" si="16">IF(AND(D$12=1,$AR$24&gt;0,COUNTIF(D$63:D$84,$AR$24)&lt;1),$AR$24,IF(AND(D$12=2,$AS$24&gt;0,COUNTIF(D$63:D$84,$AS$24)&lt;1),$AS$24,IF(AND(D$12=3,$AT$24&gt;0,COUNTIF(D$63:D$84,$AT$24)&lt;1),$AT$24,IF(AND(D$12=4,$AU$24&gt;0,COUNTIF(D$63:D$84,$AU$24)&lt;1),$AU$24,IF(AND(D$12=5,$AV$24&gt;0,COUNTIF(D$63:D$84,$AV$24)&lt;1),$AV$24,IF(AND(D$12=6,$AW$24&gt;0,COUNTIF(D$63:D$84,$AW$24)&lt;1),$AW$24,""))))))</f>
        <v/>
      </c>
      <c r="E24" s="28" t="str">
        <f t="shared" si="16"/>
        <v/>
      </c>
      <c r="F24" s="28" t="str">
        <f t="shared" si="16"/>
        <v/>
      </c>
      <c r="G24" s="28" t="str">
        <f t="shared" si="16"/>
        <v/>
      </c>
      <c r="H24" s="29" t="str">
        <f t="shared" si="16"/>
        <v/>
      </c>
      <c r="I24" s="29" t="str">
        <f t="shared" si="16"/>
        <v/>
      </c>
      <c r="J24" s="28" t="str">
        <f t="shared" si="16"/>
        <v/>
      </c>
      <c r="K24" s="28" t="str">
        <f t="shared" si="16"/>
        <v/>
      </c>
      <c r="L24" s="28" t="str">
        <f t="shared" si="16"/>
        <v/>
      </c>
      <c r="M24" s="28" t="str">
        <f t="shared" si="16"/>
        <v/>
      </c>
      <c r="N24" s="28" t="str">
        <f t="shared" si="16"/>
        <v/>
      </c>
      <c r="O24" s="28" t="str">
        <f t="shared" si="16"/>
        <v/>
      </c>
      <c r="P24" s="28" t="str">
        <f t="shared" si="16"/>
        <v/>
      </c>
      <c r="Q24" s="29" t="str">
        <f t="shared" si="16"/>
        <v/>
      </c>
      <c r="R24" s="29" t="str">
        <f t="shared" si="16"/>
        <v/>
      </c>
      <c r="S24" s="29" t="str">
        <f t="shared" si="16"/>
        <v/>
      </c>
      <c r="T24" s="28" t="str">
        <f t="shared" si="16"/>
        <v/>
      </c>
      <c r="U24" s="28" t="str">
        <f t="shared" si="16"/>
        <v/>
      </c>
      <c r="V24" s="28" t="str">
        <f t="shared" si="16"/>
        <v/>
      </c>
      <c r="W24" s="28" t="str">
        <f t="shared" si="16"/>
        <v/>
      </c>
      <c r="X24" s="28" t="str">
        <f t="shared" si="16"/>
        <v/>
      </c>
      <c r="Y24" s="28" t="str">
        <f t="shared" si="16"/>
        <v/>
      </c>
      <c r="Z24" s="30" t="str">
        <f t="shared" si="16"/>
        <v/>
      </c>
      <c r="AA24" s="30" t="str">
        <f t="shared" si="16"/>
        <v/>
      </c>
      <c r="AB24" s="30" t="str">
        <f t="shared" si="16"/>
        <v/>
      </c>
      <c r="AC24" s="28" t="str">
        <f t="shared" si="16"/>
        <v/>
      </c>
      <c r="AD24" s="28" t="str">
        <f t="shared" si="16"/>
        <v/>
      </c>
      <c r="AE24" s="28" t="str">
        <f t="shared" si="16"/>
        <v/>
      </c>
      <c r="AF24" s="30" t="str">
        <f t="shared" si="16"/>
        <v/>
      </c>
      <c r="AG24" s="30" t="str">
        <f t="shared" si="16"/>
        <v/>
      </c>
      <c r="AH24" s="31" t="str">
        <f t="shared" si="16"/>
        <v/>
      </c>
      <c r="AJ24" s="126" t="str">
        <f>IF($BA$15="","",$BA$15)</f>
        <v/>
      </c>
      <c r="AK24" s="126" t="str">
        <f>IF($BA$15="","",COUNTIF($D$12:$AH$62,$AJ$24))</f>
        <v/>
      </c>
      <c r="AO24" s="177"/>
      <c r="AP24" s="178"/>
      <c r="AQ24" s="173"/>
      <c r="AR24" s="114"/>
      <c r="AS24" s="109"/>
      <c r="AT24" s="109"/>
      <c r="AU24" s="109"/>
      <c r="AV24" s="109"/>
      <c r="AW24" s="115"/>
      <c r="AZ24" s="212"/>
      <c r="BA24" s="201"/>
      <c r="BB24" s="201"/>
      <c r="BC24" s="202"/>
    </row>
    <row r="25" spans="2:55" ht="12.95" customHeight="1">
      <c r="B25" s="154"/>
      <c r="C25" s="157"/>
      <c r="D25" s="17" t="str">
        <f t="shared" ref="D25:AH25" si="17">IF(AND(D$12=1,$AR$27&gt;0,COUNTIF(D$63:D$84,$AR$27)&lt;1),$AR$27,IF(AND(D$12=2,$AS$27&gt;0,COUNTIF(D$63:D$84,$AS$27)&lt;1),$AS$27,IF(AND(D$12=3,$AT$27&gt;0,COUNTIF(D$63:D$84,$AT$27)&lt;1),$AT$27,IF(AND(D$12=4,$AU$27&gt;0,COUNTIF(D$63:D$84,$AU$27)&lt;1),$AU$27,IF(AND(D$12=5,$AV$27&gt;0,COUNTIF(D$63:D$84,$AV$27)&lt;1),$AV$27,IF(AND(D$12=6,$AW$27&gt;0,COUNTIF(D$63:D$84,$AW$27)&lt;1),$AW$27,""))))))</f>
        <v/>
      </c>
      <c r="E25" s="17" t="str">
        <f t="shared" si="17"/>
        <v/>
      </c>
      <c r="F25" s="17" t="str">
        <f t="shared" si="17"/>
        <v/>
      </c>
      <c r="G25" s="17" t="str">
        <f t="shared" si="17"/>
        <v/>
      </c>
      <c r="H25" s="16" t="str">
        <f t="shared" si="17"/>
        <v/>
      </c>
      <c r="I25" s="16" t="str">
        <f t="shared" si="17"/>
        <v/>
      </c>
      <c r="J25" s="17" t="str">
        <f t="shared" si="17"/>
        <v/>
      </c>
      <c r="K25" s="18" t="str">
        <f t="shared" si="17"/>
        <v/>
      </c>
      <c r="L25" s="17" t="str">
        <f t="shared" si="17"/>
        <v/>
      </c>
      <c r="M25" s="18" t="str">
        <f t="shared" si="17"/>
        <v/>
      </c>
      <c r="N25" s="17" t="str">
        <f t="shared" si="17"/>
        <v/>
      </c>
      <c r="O25" s="17" t="str">
        <f t="shared" si="17"/>
        <v/>
      </c>
      <c r="P25" s="27" t="str">
        <f t="shared" si="17"/>
        <v/>
      </c>
      <c r="Q25" s="16" t="str">
        <f t="shared" si="17"/>
        <v/>
      </c>
      <c r="R25" s="16" t="str">
        <f t="shared" si="17"/>
        <v/>
      </c>
      <c r="S25" s="16" t="str">
        <f t="shared" si="17"/>
        <v/>
      </c>
      <c r="T25" s="17" t="str">
        <f t="shared" si="17"/>
        <v/>
      </c>
      <c r="U25" s="18" t="str">
        <f t="shared" si="17"/>
        <v/>
      </c>
      <c r="V25" s="17" t="str">
        <f t="shared" si="17"/>
        <v/>
      </c>
      <c r="W25" s="18" t="str">
        <f t="shared" si="17"/>
        <v/>
      </c>
      <c r="X25" s="17" t="str">
        <f t="shared" si="17"/>
        <v/>
      </c>
      <c r="Y25" s="17" t="str">
        <f t="shared" si="17"/>
        <v/>
      </c>
      <c r="Z25" s="27" t="str">
        <f t="shared" si="17"/>
        <v/>
      </c>
      <c r="AA25" s="16" t="str">
        <f t="shared" si="17"/>
        <v/>
      </c>
      <c r="AB25" s="16" t="str">
        <f t="shared" si="17"/>
        <v/>
      </c>
      <c r="AC25" s="17" t="str">
        <f t="shared" si="17"/>
        <v/>
      </c>
      <c r="AD25" s="17" t="str">
        <f t="shared" si="17"/>
        <v/>
      </c>
      <c r="AE25" s="18" t="str">
        <f t="shared" si="17"/>
        <v/>
      </c>
      <c r="AF25" s="18" t="str">
        <f t="shared" si="17"/>
        <v/>
      </c>
      <c r="AG25" s="18" t="str">
        <f t="shared" si="17"/>
        <v/>
      </c>
      <c r="AH25" s="22" t="str">
        <f t="shared" si="17"/>
        <v/>
      </c>
      <c r="AO25" s="177"/>
      <c r="AP25" s="178"/>
      <c r="AQ25" s="173"/>
      <c r="AR25" s="120"/>
      <c r="AS25" s="121"/>
      <c r="AT25" s="121"/>
      <c r="AU25" s="121"/>
      <c r="AV25" s="121"/>
      <c r="AW25" s="122"/>
      <c r="AZ25" s="212"/>
      <c r="BA25" s="201"/>
      <c r="BB25" s="201"/>
      <c r="BC25" s="202"/>
    </row>
    <row r="26" spans="2:55" ht="12.95" customHeight="1">
      <c r="B26" s="154"/>
      <c r="C26" s="157"/>
      <c r="D26" s="28" t="str">
        <f t="shared" ref="D26:AH26" si="18">IF(AND(D$12=1,$AR$28&gt;0,COUNTIF(D$63:D$84,$AR$28)&lt;1),$AR$28,IF(AND(D$12=2,$AS$28&gt;0,COUNTIF(D$63:D$84,$AS$28)&lt;1),$AS$28,IF(AND(D$12=3,$AT$25&gt;0,COUNTIF(D$63:D$84,$AT$25)&lt;1),$AT$25,IF(AND(D$12=4,$AU$28&gt;0,COUNTIF(D$63:D$84,$AU$28)&lt;1),$AU$28,IF(AND(D$12=5,$AV$28&gt;0,COUNTIF(D$63:D$84,$AV$28)&lt;1),$AV$28,IF(AND(D$12=6,$AW$28&gt;0,COUNTIF(D$63:D$84,$AW$28)&lt;1),$AW$28,""))))))</f>
        <v/>
      </c>
      <c r="E26" s="28" t="str">
        <f t="shared" si="18"/>
        <v/>
      </c>
      <c r="F26" s="28" t="str">
        <f t="shared" si="18"/>
        <v/>
      </c>
      <c r="G26" s="28" t="str">
        <f t="shared" si="18"/>
        <v/>
      </c>
      <c r="H26" s="29" t="str">
        <f t="shared" si="18"/>
        <v/>
      </c>
      <c r="I26" s="29" t="str">
        <f t="shared" si="18"/>
        <v/>
      </c>
      <c r="J26" s="28" t="str">
        <f t="shared" si="18"/>
        <v/>
      </c>
      <c r="K26" s="28" t="str">
        <f t="shared" si="18"/>
        <v/>
      </c>
      <c r="L26" s="28" t="str">
        <f t="shared" si="18"/>
        <v/>
      </c>
      <c r="M26" s="28" t="str">
        <f t="shared" si="18"/>
        <v/>
      </c>
      <c r="N26" s="28" t="str">
        <f t="shared" si="18"/>
        <v/>
      </c>
      <c r="O26" s="28" t="str">
        <f t="shared" si="18"/>
        <v/>
      </c>
      <c r="P26" s="28" t="str">
        <f t="shared" si="18"/>
        <v/>
      </c>
      <c r="Q26" s="29" t="str">
        <f t="shared" si="18"/>
        <v/>
      </c>
      <c r="R26" s="29" t="str">
        <f t="shared" si="18"/>
        <v/>
      </c>
      <c r="S26" s="29" t="str">
        <f t="shared" si="18"/>
        <v/>
      </c>
      <c r="T26" s="28" t="str">
        <f t="shared" si="18"/>
        <v/>
      </c>
      <c r="U26" s="28" t="str">
        <f t="shared" si="18"/>
        <v/>
      </c>
      <c r="V26" s="28" t="str">
        <f t="shared" si="18"/>
        <v/>
      </c>
      <c r="W26" s="28" t="str">
        <f t="shared" si="18"/>
        <v/>
      </c>
      <c r="X26" s="28" t="str">
        <f t="shared" si="18"/>
        <v/>
      </c>
      <c r="Y26" s="28" t="str">
        <f t="shared" si="18"/>
        <v/>
      </c>
      <c r="Z26" s="30" t="str">
        <f t="shared" si="18"/>
        <v/>
      </c>
      <c r="AA26" s="30" t="str">
        <f t="shared" si="18"/>
        <v/>
      </c>
      <c r="AB26" s="30" t="str">
        <f t="shared" si="18"/>
        <v/>
      </c>
      <c r="AC26" s="28" t="str">
        <f t="shared" si="18"/>
        <v/>
      </c>
      <c r="AD26" s="28" t="str">
        <f t="shared" si="18"/>
        <v/>
      </c>
      <c r="AE26" s="28" t="str">
        <f t="shared" si="18"/>
        <v/>
      </c>
      <c r="AF26" s="30" t="str">
        <f t="shared" si="18"/>
        <v/>
      </c>
      <c r="AG26" s="30" t="str">
        <f t="shared" si="18"/>
        <v/>
      </c>
      <c r="AH26" s="31" t="str">
        <f t="shared" si="18"/>
        <v/>
      </c>
      <c r="AJ26" s="126" t="str">
        <f>IF($BA$17="","",$BA$17)</f>
        <v/>
      </c>
      <c r="AK26" s="126" t="str">
        <f>IF($BA$17="","",COUNTIF($D$12:$AH$62,$AJ$26))</f>
        <v/>
      </c>
      <c r="AO26" s="177"/>
      <c r="AP26" s="178"/>
      <c r="AQ26" s="173"/>
      <c r="AR26" s="114"/>
      <c r="AS26" s="109"/>
      <c r="AT26" s="109"/>
      <c r="AU26" s="109"/>
      <c r="AV26" s="109"/>
      <c r="AW26" s="115"/>
      <c r="AZ26" s="212"/>
      <c r="BA26" s="201"/>
      <c r="BB26" s="201"/>
      <c r="BC26" s="202"/>
    </row>
    <row r="27" spans="2:55" ht="12.95" customHeight="1">
      <c r="B27" s="154"/>
      <c r="C27" s="157"/>
      <c r="D27" s="27" t="str">
        <f t="shared" ref="D27:AH27" si="19">IF(AND(D$12=1,$AR$29&gt;0,COUNTIF(D$63:D$84,$AR$29)&lt;1),$AR$29,IF(AND(D$12=2,$AS$29&gt;0,COUNTIF(D$63:D$84,$AS$29)&lt;1),$AS$29,IF(AND(D$12=3,$AT$29&gt;0,COUNTIF(D$63:D$84,$AT$29)&lt;1),$AT$29,IF(AND(D$12=4,$AU$29&gt;0,COUNTIF(D$63:D$84,$AU$29)&lt;1),$AU$29,IF(AND(D$12=5,$AV$29&gt;0,COUNTIF(D$63:D$84,$AV$29)&lt;1),$AV$29,IF(AND(D$12=6,$AW$29&gt;0,COUNTIF(D$63:D$84,$AW$29)&lt;1),$AW$29,""))))))</f>
        <v/>
      </c>
      <c r="E27" s="27" t="str">
        <f t="shared" si="19"/>
        <v/>
      </c>
      <c r="F27" s="27" t="str">
        <f t="shared" si="19"/>
        <v/>
      </c>
      <c r="G27" s="27" t="str">
        <f t="shared" si="19"/>
        <v/>
      </c>
      <c r="H27" s="32" t="str">
        <f t="shared" si="19"/>
        <v/>
      </c>
      <c r="I27" s="32" t="str">
        <f t="shared" si="19"/>
        <v/>
      </c>
      <c r="J27" s="27" t="str">
        <f t="shared" si="19"/>
        <v/>
      </c>
      <c r="K27" s="17" t="str">
        <f t="shared" si="19"/>
        <v/>
      </c>
      <c r="L27" s="18" t="str">
        <f t="shared" si="19"/>
        <v/>
      </c>
      <c r="M27" s="33" t="str">
        <f t="shared" si="19"/>
        <v/>
      </c>
      <c r="N27" s="27" t="str">
        <f t="shared" si="19"/>
        <v/>
      </c>
      <c r="O27" s="32" t="str">
        <f t="shared" si="19"/>
        <v/>
      </c>
      <c r="P27" s="27" t="str">
        <f t="shared" si="19"/>
        <v/>
      </c>
      <c r="Q27" s="32" t="str">
        <f t="shared" si="19"/>
        <v/>
      </c>
      <c r="R27" s="32" t="str">
        <f t="shared" si="19"/>
        <v/>
      </c>
      <c r="S27" s="32" t="str">
        <f t="shared" si="19"/>
        <v/>
      </c>
      <c r="T27" s="27" t="str">
        <f t="shared" si="19"/>
        <v/>
      </c>
      <c r="U27" s="17" t="str">
        <f t="shared" si="19"/>
        <v/>
      </c>
      <c r="V27" s="18" t="str">
        <f t="shared" si="19"/>
        <v/>
      </c>
      <c r="W27" s="33" t="str">
        <f t="shared" si="19"/>
        <v/>
      </c>
      <c r="X27" s="27" t="str">
        <f t="shared" si="19"/>
        <v/>
      </c>
      <c r="Y27" s="32" t="str">
        <f t="shared" si="19"/>
        <v/>
      </c>
      <c r="Z27" s="33" t="str">
        <f t="shared" si="19"/>
        <v/>
      </c>
      <c r="AA27" s="33" t="str">
        <f t="shared" si="19"/>
        <v/>
      </c>
      <c r="AB27" s="33" t="str">
        <f t="shared" si="19"/>
        <v/>
      </c>
      <c r="AC27" s="27" t="str">
        <f t="shared" si="19"/>
        <v/>
      </c>
      <c r="AD27" s="27" t="str">
        <f t="shared" si="19"/>
        <v/>
      </c>
      <c r="AE27" s="17" t="str">
        <f t="shared" si="19"/>
        <v/>
      </c>
      <c r="AF27" s="18" t="str">
        <f t="shared" si="19"/>
        <v/>
      </c>
      <c r="AG27" s="18" t="str">
        <f t="shared" si="19"/>
        <v/>
      </c>
      <c r="AH27" s="34" t="str">
        <f t="shared" si="19"/>
        <v/>
      </c>
      <c r="AO27" s="177"/>
      <c r="AP27" s="178"/>
      <c r="AQ27" s="173" t="s">
        <v>34</v>
      </c>
      <c r="AR27" s="120"/>
      <c r="AS27" s="121"/>
      <c r="AT27" s="121"/>
      <c r="AU27" s="121"/>
      <c r="AV27" s="121"/>
      <c r="AW27" s="122"/>
      <c r="AZ27" s="212"/>
      <c r="BA27" s="201"/>
      <c r="BB27" s="201"/>
      <c r="BC27" s="202"/>
    </row>
    <row r="28" spans="2:55" ht="12.95" customHeight="1" thickBot="1">
      <c r="B28" s="152"/>
      <c r="C28" s="158"/>
      <c r="D28" s="38" t="str">
        <f t="shared" ref="D28:AH28" si="20">IF(AND(D$12=1,$AR$30&gt;0,COUNTIF(D$63:D$84,$AR$30)&lt;1),$AR$30,IF(AND(D$12=2,$AS$30&gt;0,COUNTIF(D$63:D$84,$AS$30)&lt;1),$AS$30,IF(AND(D$12=3,$AT$30&gt;0,COUNTIF(D$63:D$84,$AT$30)&lt;1),$AT$30,IF(AND(D$12=4,$AU$30&gt;0,COUNTIF(D$63:D$84,$AU$30)&lt;1),$AU$30,IF(AND(D$12=5,$AV$30&gt;0,COUNTIF(D$63:D$84,$AV$30)&lt;1),$AV$30,IF(AND(D$12=6,$AW$30&gt;0,COUNTIF(D$63:D$84,$AW$30)&lt;1),$AW$30,""))))))</f>
        <v/>
      </c>
      <c r="E28" s="38" t="str">
        <f t="shared" si="20"/>
        <v/>
      </c>
      <c r="F28" s="38" t="str">
        <f t="shared" si="20"/>
        <v/>
      </c>
      <c r="G28" s="38" t="str">
        <f t="shared" si="20"/>
        <v/>
      </c>
      <c r="H28" s="39" t="str">
        <f t="shared" si="20"/>
        <v/>
      </c>
      <c r="I28" s="39" t="str">
        <f t="shared" si="20"/>
        <v/>
      </c>
      <c r="J28" s="38" t="str">
        <f t="shared" si="20"/>
        <v/>
      </c>
      <c r="K28" s="40" t="str">
        <f t="shared" si="20"/>
        <v/>
      </c>
      <c r="L28" s="38" t="str">
        <f t="shared" si="20"/>
        <v/>
      </c>
      <c r="M28" s="40" t="str">
        <f t="shared" si="20"/>
        <v/>
      </c>
      <c r="N28" s="38" t="str">
        <f t="shared" si="20"/>
        <v/>
      </c>
      <c r="O28" s="38" t="str">
        <f t="shared" si="20"/>
        <v/>
      </c>
      <c r="P28" s="38" t="str">
        <f t="shared" si="20"/>
        <v/>
      </c>
      <c r="Q28" s="39" t="str">
        <f t="shared" si="20"/>
        <v/>
      </c>
      <c r="R28" s="39" t="str">
        <f t="shared" si="20"/>
        <v/>
      </c>
      <c r="S28" s="39" t="str">
        <f t="shared" si="20"/>
        <v/>
      </c>
      <c r="T28" s="38" t="str">
        <f t="shared" si="20"/>
        <v/>
      </c>
      <c r="U28" s="40" t="str">
        <f t="shared" si="20"/>
        <v/>
      </c>
      <c r="V28" s="38" t="str">
        <f t="shared" si="20"/>
        <v/>
      </c>
      <c r="W28" s="40" t="str">
        <f t="shared" si="20"/>
        <v/>
      </c>
      <c r="X28" s="38" t="str">
        <f t="shared" si="20"/>
        <v/>
      </c>
      <c r="Y28" s="38" t="str">
        <f t="shared" si="20"/>
        <v/>
      </c>
      <c r="Z28" s="40" t="str">
        <f t="shared" si="20"/>
        <v/>
      </c>
      <c r="AA28" s="40" t="str">
        <f t="shared" si="20"/>
        <v/>
      </c>
      <c r="AB28" s="40" t="str">
        <f t="shared" si="20"/>
        <v/>
      </c>
      <c r="AC28" s="38" t="str">
        <f t="shared" si="20"/>
        <v/>
      </c>
      <c r="AD28" s="38" t="str">
        <f t="shared" si="20"/>
        <v/>
      </c>
      <c r="AE28" s="40" t="str">
        <f t="shared" si="20"/>
        <v/>
      </c>
      <c r="AF28" s="40" t="str">
        <f t="shared" si="20"/>
        <v/>
      </c>
      <c r="AG28" s="40" t="str">
        <f t="shared" si="20"/>
        <v/>
      </c>
      <c r="AH28" s="41" t="str">
        <f t="shared" si="20"/>
        <v/>
      </c>
      <c r="AO28" s="177"/>
      <c r="AP28" s="178"/>
      <c r="AQ28" s="173"/>
      <c r="AR28" s="114"/>
      <c r="AS28" s="109"/>
      <c r="AT28" s="109"/>
      <c r="AU28" s="109"/>
      <c r="AV28" s="109"/>
      <c r="AW28" s="115"/>
      <c r="AZ28" s="212"/>
      <c r="BA28" s="201"/>
      <c r="BB28" s="201"/>
      <c r="BC28" s="202"/>
    </row>
    <row r="29" spans="2:55" ht="12.95" customHeight="1" thickTop="1">
      <c r="B29" s="150" t="s">
        <v>7</v>
      </c>
      <c r="C29" s="79" t="s">
        <v>12</v>
      </c>
      <c r="D29" s="17">
        <f t="shared" ref="D29:AH29" si="21">IF(D12=5,4,IF(D12=4,3,IF(D12=3,2,IF(D12=2,1,IF(D12=1,5,"")))))</f>
        <v>5</v>
      </c>
      <c r="E29" s="17">
        <f t="shared" si="21"/>
        <v>5</v>
      </c>
      <c r="F29" s="17">
        <f t="shared" si="21"/>
        <v>1</v>
      </c>
      <c r="G29" s="17">
        <f t="shared" si="21"/>
        <v>1</v>
      </c>
      <c r="H29" s="16">
        <f t="shared" si="21"/>
        <v>2</v>
      </c>
      <c r="I29" s="17">
        <f t="shared" si="21"/>
        <v>2</v>
      </c>
      <c r="J29" s="17">
        <f t="shared" si="21"/>
        <v>3</v>
      </c>
      <c r="K29" s="18">
        <f t="shared" si="21"/>
        <v>3</v>
      </c>
      <c r="L29" s="17">
        <f t="shared" si="21"/>
        <v>4</v>
      </c>
      <c r="M29" s="19">
        <f t="shared" si="21"/>
        <v>4</v>
      </c>
      <c r="N29" s="17">
        <f t="shared" si="21"/>
        <v>5</v>
      </c>
      <c r="O29" s="16">
        <f t="shared" si="21"/>
        <v>5</v>
      </c>
      <c r="P29" s="17">
        <f t="shared" si="21"/>
        <v>1</v>
      </c>
      <c r="Q29" s="16">
        <f t="shared" si="21"/>
        <v>1</v>
      </c>
      <c r="R29" s="20">
        <f t="shared" si="21"/>
        <v>2</v>
      </c>
      <c r="S29" s="16">
        <f t="shared" si="21"/>
        <v>2</v>
      </c>
      <c r="T29" s="18">
        <f t="shared" si="21"/>
        <v>3</v>
      </c>
      <c r="U29" s="18">
        <f t="shared" si="21"/>
        <v>3</v>
      </c>
      <c r="V29" s="17">
        <f t="shared" si="21"/>
        <v>4</v>
      </c>
      <c r="W29" s="19">
        <f t="shared" si="21"/>
        <v>4</v>
      </c>
      <c r="X29" s="17">
        <f t="shared" si="21"/>
        <v>5</v>
      </c>
      <c r="Y29" s="16">
        <f t="shared" si="21"/>
        <v>5</v>
      </c>
      <c r="Z29" s="18">
        <f t="shared" si="21"/>
        <v>1</v>
      </c>
      <c r="AA29" s="18">
        <f t="shared" si="21"/>
        <v>1</v>
      </c>
      <c r="AB29" s="18">
        <f t="shared" si="21"/>
        <v>2</v>
      </c>
      <c r="AC29" s="21">
        <f t="shared" si="21"/>
        <v>2</v>
      </c>
      <c r="AD29" s="17">
        <f t="shared" si="21"/>
        <v>3</v>
      </c>
      <c r="AE29" s="21">
        <f t="shared" si="21"/>
        <v>3</v>
      </c>
      <c r="AF29" s="18">
        <f t="shared" si="21"/>
        <v>4</v>
      </c>
      <c r="AG29" s="18">
        <f t="shared" si="21"/>
        <v>4</v>
      </c>
      <c r="AH29" s="22">
        <f t="shared" si="21"/>
        <v>5</v>
      </c>
      <c r="AO29" s="177"/>
      <c r="AP29" s="178"/>
      <c r="AQ29" s="173" t="s">
        <v>35</v>
      </c>
      <c r="AR29" s="120"/>
      <c r="AS29" s="121"/>
      <c r="AT29" s="121"/>
      <c r="AU29" s="121"/>
      <c r="AV29" s="121"/>
      <c r="AW29" s="122"/>
      <c r="AZ29" s="212"/>
      <c r="BA29" s="201"/>
      <c r="BB29" s="201"/>
      <c r="BC29" s="202"/>
    </row>
    <row r="30" spans="2:55" ht="12.95" customHeight="1" thickBot="1">
      <c r="B30" s="154"/>
      <c r="C30" s="155" t="s">
        <v>10</v>
      </c>
      <c r="D30" s="23" t="str">
        <f t="shared" ref="D30:AH30" si="22">IF(AND(D$29=1,$AR$13&gt;0,COUNTIF(D$63:D$84,$AR$13)&lt;1),$AR$13,IF(AND(D$29=2,$AS$13&gt;0,COUNTIF(D$63:D$84,$AS$13)&lt;1),$AS$13,IF(AND(D$29=3,$AT$13&gt;0,COUNTIF(D$63:D$84,$AT$13)&lt;1),$AT$13,IF(AND(D$29=4,$AU$13&gt;0,COUNTIF(D$63:D$84,$AU$13)&lt;1),$AU$13,IF(AND(D$29=5,$AV$13&gt;0,COUNTIF(D$63:D$84,$AV$13)&lt;1),$AV$13,IF(AND(D$29=6,$AW$13&gt;0,COUNTIF(D$63:D$84,$AW$13)&lt;1),$AW$13,""))))))</f>
        <v/>
      </c>
      <c r="E30" s="23" t="str">
        <f t="shared" si="22"/>
        <v/>
      </c>
      <c r="F30" s="23" t="str">
        <f t="shared" si="22"/>
        <v/>
      </c>
      <c r="G30" s="23" t="str">
        <f t="shared" si="22"/>
        <v/>
      </c>
      <c r="H30" s="23" t="str">
        <f t="shared" si="22"/>
        <v/>
      </c>
      <c r="I30" s="23" t="str">
        <f t="shared" si="22"/>
        <v/>
      </c>
      <c r="J30" s="23" t="str">
        <f t="shared" si="22"/>
        <v/>
      </c>
      <c r="K30" s="23" t="str">
        <f t="shared" si="22"/>
        <v/>
      </c>
      <c r="L30" s="23" t="str">
        <f t="shared" si="22"/>
        <v/>
      </c>
      <c r="M30" s="23" t="str">
        <f t="shared" si="22"/>
        <v/>
      </c>
      <c r="N30" s="23" t="str">
        <f t="shared" si="22"/>
        <v/>
      </c>
      <c r="O30" s="23" t="str">
        <f t="shared" si="22"/>
        <v/>
      </c>
      <c r="P30" s="23" t="str">
        <f t="shared" si="22"/>
        <v/>
      </c>
      <c r="Q30" s="23" t="str">
        <f t="shared" si="22"/>
        <v/>
      </c>
      <c r="R30" s="23" t="str">
        <f t="shared" si="22"/>
        <v/>
      </c>
      <c r="S30" s="23" t="str">
        <f t="shared" si="22"/>
        <v/>
      </c>
      <c r="T30" s="23" t="str">
        <f t="shared" si="22"/>
        <v/>
      </c>
      <c r="U30" s="23" t="str">
        <f t="shared" si="22"/>
        <v/>
      </c>
      <c r="V30" s="23" t="str">
        <f t="shared" si="22"/>
        <v/>
      </c>
      <c r="W30" s="23" t="str">
        <f t="shared" si="22"/>
        <v/>
      </c>
      <c r="X30" s="23" t="str">
        <f t="shared" si="22"/>
        <v/>
      </c>
      <c r="Y30" s="23" t="str">
        <f t="shared" si="22"/>
        <v/>
      </c>
      <c r="Z30" s="23" t="str">
        <f t="shared" si="22"/>
        <v/>
      </c>
      <c r="AA30" s="23" t="str">
        <f t="shared" si="22"/>
        <v/>
      </c>
      <c r="AB30" s="23" t="str">
        <f t="shared" si="22"/>
        <v/>
      </c>
      <c r="AC30" s="23" t="str">
        <f t="shared" si="22"/>
        <v/>
      </c>
      <c r="AD30" s="23" t="str">
        <f t="shared" si="22"/>
        <v/>
      </c>
      <c r="AE30" s="23" t="str">
        <f t="shared" si="22"/>
        <v/>
      </c>
      <c r="AF30" s="23" t="str">
        <f t="shared" si="22"/>
        <v/>
      </c>
      <c r="AG30" s="37" t="str">
        <f t="shared" si="22"/>
        <v/>
      </c>
      <c r="AH30" s="24" t="str">
        <f t="shared" si="22"/>
        <v/>
      </c>
      <c r="AO30" s="179"/>
      <c r="AP30" s="180"/>
      <c r="AQ30" s="174"/>
      <c r="AR30" s="111"/>
      <c r="AS30" s="112"/>
      <c r="AT30" s="112"/>
      <c r="AU30" s="112"/>
      <c r="AV30" s="112"/>
      <c r="AW30" s="113"/>
      <c r="AZ30" s="212"/>
      <c r="BA30" s="201"/>
      <c r="BB30" s="201"/>
      <c r="BC30" s="202"/>
    </row>
    <row r="31" spans="2:55" ht="12.95" customHeight="1">
      <c r="B31" s="154"/>
      <c r="C31" s="156"/>
      <c r="D31" s="25" t="str">
        <f t="shared" ref="D31:AH31" si="23">IF(AND(D$29=1,$AR$14&gt;0,COUNTIF(D$63:D$84,$AR$14)&lt;1),$AR$14,IF(AND(D$29=2,$AS$14&gt;0,COUNTIF(D$63:D$84,$AS$14)&lt;1),$AS$14,IF(AND(D$29=3,$AT$14&gt;0,COUNTIF(D$63:D$84,$AT$14)&lt;1),$AT$14,IF(AND(D$29=4,$AU$14&gt;0,COUNTIF(D$63:D$84,$AU$14)&lt;1),$AU$14,IF(AND(D$29=5,$AV$14&gt;0,COUNTIF(D$63:D$84,$AV$14)&lt;1),$AV$14,IF(AND(D$29=6,$AW$14&gt;0,COUNTIF(D$63:D$84,$AW$14)&lt;1),$AW$14,""))))))</f>
        <v/>
      </c>
      <c r="E31" s="25" t="str">
        <f t="shared" si="23"/>
        <v/>
      </c>
      <c r="F31" s="25" t="str">
        <f t="shared" si="23"/>
        <v/>
      </c>
      <c r="G31" s="25" t="str">
        <f t="shared" si="23"/>
        <v/>
      </c>
      <c r="H31" s="25" t="str">
        <f t="shared" si="23"/>
        <v/>
      </c>
      <c r="I31" s="25" t="str">
        <f t="shared" si="23"/>
        <v/>
      </c>
      <c r="J31" s="25" t="str">
        <f t="shared" si="23"/>
        <v/>
      </c>
      <c r="K31" s="25" t="str">
        <f t="shared" si="23"/>
        <v/>
      </c>
      <c r="L31" s="25" t="str">
        <f t="shared" si="23"/>
        <v/>
      </c>
      <c r="M31" s="25" t="str">
        <f t="shared" si="23"/>
        <v/>
      </c>
      <c r="N31" s="25" t="str">
        <f t="shared" si="23"/>
        <v/>
      </c>
      <c r="O31" s="25" t="str">
        <f t="shared" si="23"/>
        <v/>
      </c>
      <c r="P31" s="25" t="str">
        <f t="shared" si="23"/>
        <v/>
      </c>
      <c r="Q31" s="25" t="str">
        <f t="shared" si="23"/>
        <v/>
      </c>
      <c r="R31" s="25" t="str">
        <f t="shared" si="23"/>
        <v/>
      </c>
      <c r="S31" s="25" t="str">
        <f t="shared" si="23"/>
        <v/>
      </c>
      <c r="T31" s="25" t="str">
        <f t="shared" si="23"/>
        <v/>
      </c>
      <c r="U31" s="25" t="str">
        <f t="shared" si="23"/>
        <v/>
      </c>
      <c r="V31" s="25" t="str">
        <f t="shared" si="23"/>
        <v/>
      </c>
      <c r="W31" s="25" t="str">
        <f t="shared" si="23"/>
        <v/>
      </c>
      <c r="X31" s="25" t="str">
        <f t="shared" si="23"/>
        <v/>
      </c>
      <c r="Y31" s="25" t="str">
        <f t="shared" si="23"/>
        <v/>
      </c>
      <c r="Z31" s="25" t="str">
        <f t="shared" si="23"/>
        <v/>
      </c>
      <c r="AA31" s="25" t="str">
        <f t="shared" si="23"/>
        <v/>
      </c>
      <c r="AB31" s="25" t="str">
        <f t="shared" si="23"/>
        <v/>
      </c>
      <c r="AC31" s="25" t="str">
        <f t="shared" si="23"/>
        <v/>
      </c>
      <c r="AD31" s="25" t="str">
        <f t="shared" si="23"/>
        <v/>
      </c>
      <c r="AE31" s="25" t="str">
        <f t="shared" si="23"/>
        <v/>
      </c>
      <c r="AF31" s="25" t="str">
        <f t="shared" si="23"/>
        <v/>
      </c>
      <c r="AG31" s="35" t="str">
        <f t="shared" si="23"/>
        <v/>
      </c>
      <c r="AH31" s="26" t="str">
        <f t="shared" si="23"/>
        <v/>
      </c>
      <c r="AZ31" s="212"/>
      <c r="BA31" s="201"/>
      <c r="BB31" s="201"/>
      <c r="BC31" s="202"/>
    </row>
    <row r="32" spans="2:55" ht="12.95" customHeight="1">
      <c r="B32" s="154"/>
      <c r="C32" s="155" t="s">
        <v>42</v>
      </c>
      <c r="D32" s="17" t="str">
        <f t="shared" ref="D32:AH32" si="24">IF(AND(D$29=1,$AR$15&gt;0,COUNTIF(D$63:D$84,$AR$15)&lt;1),$AR$15,IF(AND(D$29=2,$AS$15&gt;0,COUNTIF(D$63:D$84,$AS$15)&lt;1),$AS$15,IF(AND(D$29=3,$AT$15&gt;0,COUNTIF(D$63:D$84,$AT$15)&lt;1),$AT$15,IF(AND(D$29=4,$AU$15&gt;0,COUNTIF(D$63:D$84,$AU$15)&lt;1),$AU$15,IF(AND(D$29=5,$AV$15&gt;0,COUNTIF(D$63:D$84,$AV$15)&lt;1),$AV$15,IF(AND(D$29=6,$AW$15&gt;0,COUNTIF(D$63:D$84,$AW$15)&lt;1),$AW$15,""))))))</f>
        <v/>
      </c>
      <c r="E32" s="17" t="str">
        <f t="shared" si="24"/>
        <v/>
      </c>
      <c r="F32" s="17" t="str">
        <f t="shared" si="24"/>
        <v/>
      </c>
      <c r="G32" s="17" t="str">
        <f t="shared" si="24"/>
        <v/>
      </c>
      <c r="H32" s="16" t="str">
        <f t="shared" si="24"/>
        <v/>
      </c>
      <c r="I32" s="17" t="str">
        <f t="shared" si="24"/>
        <v/>
      </c>
      <c r="J32" s="17" t="str">
        <f t="shared" si="24"/>
        <v/>
      </c>
      <c r="K32" s="27" t="str">
        <f t="shared" si="24"/>
        <v/>
      </c>
      <c r="L32" s="27" t="str">
        <f t="shared" si="24"/>
        <v/>
      </c>
      <c r="M32" s="19" t="str">
        <f t="shared" si="24"/>
        <v/>
      </c>
      <c r="N32" s="17" t="str">
        <f t="shared" si="24"/>
        <v/>
      </c>
      <c r="O32" s="17" t="str">
        <f t="shared" si="24"/>
        <v/>
      </c>
      <c r="P32" s="17" t="str">
        <f t="shared" si="24"/>
        <v/>
      </c>
      <c r="Q32" s="16" t="str">
        <f t="shared" si="24"/>
        <v/>
      </c>
      <c r="R32" s="16" t="str">
        <f t="shared" si="24"/>
        <v/>
      </c>
      <c r="S32" s="17" t="str">
        <f t="shared" si="24"/>
        <v/>
      </c>
      <c r="T32" s="17" t="str">
        <f t="shared" si="24"/>
        <v/>
      </c>
      <c r="U32" s="18" t="str">
        <f t="shared" si="24"/>
        <v/>
      </c>
      <c r="V32" s="17" t="str">
        <f t="shared" si="24"/>
        <v/>
      </c>
      <c r="W32" s="19" t="str">
        <f t="shared" si="24"/>
        <v/>
      </c>
      <c r="X32" s="17" t="str">
        <f t="shared" si="24"/>
        <v/>
      </c>
      <c r="Y32" s="17" t="str">
        <f t="shared" si="24"/>
        <v/>
      </c>
      <c r="Z32" s="18" t="str">
        <f t="shared" si="24"/>
        <v/>
      </c>
      <c r="AA32" s="18" t="str">
        <f t="shared" si="24"/>
        <v/>
      </c>
      <c r="AB32" s="18" t="str">
        <f t="shared" si="24"/>
        <v/>
      </c>
      <c r="AC32" s="17" t="str">
        <f t="shared" si="24"/>
        <v/>
      </c>
      <c r="AD32" s="17" t="str">
        <f t="shared" si="24"/>
        <v/>
      </c>
      <c r="AE32" s="18" t="str">
        <f t="shared" si="24"/>
        <v/>
      </c>
      <c r="AF32" s="18" t="str">
        <f t="shared" si="24"/>
        <v/>
      </c>
      <c r="AG32" s="18" t="str">
        <f t="shared" si="24"/>
        <v/>
      </c>
      <c r="AH32" s="22" t="str">
        <f t="shared" si="24"/>
        <v/>
      </c>
      <c r="AO32" s="159" t="s">
        <v>37</v>
      </c>
      <c r="AP32" s="160"/>
      <c r="AQ32" s="161"/>
      <c r="AS32" s="165"/>
      <c r="AZ32" s="212"/>
      <c r="BA32" s="201"/>
      <c r="BB32" s="201"/>
      <c r="BC32" s="202"/>
    </row>
    <row r="33" spans="2:55" ht="12.95" customHeight="1">
      <c r="B33" s="154"/>
      <c r="C33" s="157"/>
      <c r="D33" s="28" t="str">
        <f t="shared" ref="D33:AH33" si="25">IF(AND(D$29=1,$AR$16&gt;0,COUNTIF(D$63:D$84,$AR$16)&lt;1),$AR$16,IF(AND(D$29=2,$AS$16&gt;0,COUNTIF(D$63:D$84,$AS$16)&lt;1),$AS$16,IF(AND(D$29=3,$AT$16&gt;0,COUNTIF(D$63:D$84,$AT$16)&lt;1),$AT$16,IF(AND(D$29=4,$AU$16&gt;0,COUNTIF(D$63:D$84,$AU$16)&lt;1),$AU$16,IF(AND(D$29=5,$AV$16&gt;0,COUNTIF(D$63:D$84,$AV$16)&lt;1),$AV$16,IF(AND(D$29=6,$AW$16&gt;0,COUNTIF(D$63:D$84,$AW$16)&lt;1),$AW$16,""))))))</f>
        <v/>
      </c>
      <c r="E33" s="28" t="str">
        <f t="shared" si="25"/>
        <v/>
      </c>
      <c r="F33" s="28" t="str">
        <f t="shared" si="25"/>
        <v/>
      </c>
      <c r="G33" s="28" t="str">
        <f t="shared" si="25"/>
        <v/>
      </c>
      <c r="H33" s="29" t="str">
        <f t="shared" si="25"/>
        <v/>
      </c>
      <c r="I33" s="28" t="str">
        <f t="shared" si="25"/>
        <v/>
      </c>
      <c r="J33" s="28" t="str">
        <f t="shared" si="25"/>
        <v/>
      </c>
      <c r="K33" s="28" t="str">
        <f t="shared" si="25"/>
        <v/>
      </c>
      <c r="L33" s="28" t="str">
        <f t="shared" si="25"/>
        <v/>
      </c>
      <c r="M33" s="30" t="str">
        <f t="shared" si="25"/>
        <v/>
      </c>
      <c r="N33" s="28" t="str">
        <f t="shared" si="25"/>
        <v/>
      </c>
      <c r="O33" s="28" t="str">
        <f t="shared" si="25"/>
        <v/>
      </c>
      <c r="P33" s="28" t="str">
        <f t="shared" si="25"/>
        <v/>
      </c>
      <c r="Q33" s="29" t="str">
        <f t="shared" si="25"/>
        <v/>
      </c>
      <c r="R33" s="29" t="str">
        <f t="shared" si="25"/>
        <v/>
      </c>
      <c r="S33" s="28" t="str">
        <f t="shared" si="25"/>
        <v/>
      </c>
      <c r="T33" s="28" t="str">
        <f t="shared" si="25"/>
        <v/>
      </c>
      <c r="U33" s="28" t="str">
        <f t="shared" si="25"/>
        <v/>
      </c>
      <c r="V33" s="28" t="str">
        <f t="shared" si="25"/>
        <v/>
      </c>
      <c r="W33" s="30" t="str">
        <f t="shared" si="25"/>
        <v/>
      </c>
      <c r="X33" s="28" t="str">
        <f t="shared" si="25"/>
        <v/>
      </c>
      <c r="Y33" s="28" t="str">
        <f t="shared" si="25"/>
        <v/>
      </c>
      <c r="Z33" s="30" t="str">
        <f t="shared" si="25"/>
        <v/>
      </c>
      <c r="AA33" s="30" t="str">
        <f t="shared" si="25"/>
        <v/>
      </c>
      <c r="AB33" s="30" t="str">
        <f t="shared" si="25"/>
        <v/>
      </c>
      <c r="AC33" s="28" t="str">
        <f t="shared" si="25"/>
        <v/>
      </c>
      <c r="AD33" s="28" t="str">
        <f t="shared" si="25"/>
        <v/>
      </c>
      <c r="AE33" s="28" t="str">
        <f t="shared" si="25"/>
        <v/>
      </c>
      <c r="AF33" s="30" t="str">
        <f t="shared" si="25"/>
        <v/>
      </c>
      <c r="AG33" s="30" t="str">
        <f t="shared" si="25"/>
        <v/>
      </c>
      <c r="AH33" s="31" t="str">
        <f t="shared" si="25"/>
        <v/>
      </c>
      <c r="AO33" s="162"/>
      <c r="AP33" s="163"/>
      <c r="AQ33" s="164"/>
      <c r="AS33" s="166"/>
      <c r="AZ33" s="212"/>
      <c r="BA33" s="201"/>
      <c r="BB33" s="201"/>
      <c r="BC33" s="202"/>
    </row>
    <row r="34" spans="2:55" ht="12.95" customHeight="1">
      <c r="B34" s="154"/>
      <c r="C34" s="157"/>
      <c r="D34" s="17" t="str">
        <f t="shared" ref="D34:AH34" si="26">IF(AND(D$29=1,$AR$17&gt;0,COUNTIF(D$63:D$84,$AR$17)&lt;1),$AR$17,IF(AND(D$29=2,$AS$17&gt;0,COUNTIF(D$63:D$84,$AS$17)&lt;1),$AS$17,IF(AND(D$29=3,$AT$17&gt;0,COUNTIF(D$63:D$84,$AT$17)&lt;1),$AT$17,IF(AND(D$29=4,$AU$17&gt;0,COUNTIF(D$63:D$84,$AU$17)&lt;1),$AU$17,IF(AND(D$29=5,$AV$17&gt;0,COUNTIF(D$63:D$84,$AV$17)&lt;1),$AV$17,IF(AND(D$29=6,$AW$17&gt;0,COUNTIF(D$63:D$84,$AW$17)&lt;1),$AW$17,""))))))</f>
        <v/>
      </c>
      <c r="E34" s="17" t="str">
        <f t="shared" si="26"/>
        <v/>
      </c>
      <c r="F34" s="17" t="str">
        <f t="shared" si="26"/>
        <v/>
      </c>
      <c r="G34" s="17" t="str">
        <f t="shared" si="26"/>
        <v/>
      </c>
      <c r="H34" s="32" t="str">
        <f t="shared" si="26"/>
        <v/>
      </c>
      <c r="I34" s="17" t="str">
        <f t="shared" si="26"/>
        <v/>
      </c>
      <c r="J34" s="17" t="str">
        <f t="shared" si="26"/>
        <v/>
      </c>
      <c r="K34" s="18" t="str">
        <f t="shared" si="26"/>
        <v/>
      </c>
      <c r="L34" s="17" t="str">
        <f t="shared" si="26"/>
        <v/>
      </c>
      <c r="M34" s="18" t="str">
        <f t="shared" si="26"/>
        <v/>
      </c>
      <c r="N34" s="17" t="str">
        <f t="shared" si="26"/>
        <v/>
      </c>
      <c r="O34" s="17" t="str">
        <f t="shared" si="26"/>
        <v/>
      </c>
      <c r="P34" s="27" t="str">
        <f t="shared" si="26"/>
        <v/>
      </c>
      <c r="Q34" s="16" t="str">
        <f t="shared" si="26"/>
        <v/>
      </c>
      <c r="R34" s="16" t="str">
        <f t="shared" si="26"/>
        <v/>
      </c>
      <c r="S34" s="17" t="str">
        <f t="shared" si="26"/>
        <v/>
      </c>
      <c r="T34" s="17" t="str">
        <f t="shared" si="26"/>
        <v/>
      </c>
      <c r="U34" s="18" t="str">
        <f t="shared" si="26"/>
        <v/>
      </c>
      <c r="V34" s="17" t="str">
        <f t="shared" si="26"/>
        <v/>
      </c>
      <c r="W34" s="18" t="str">
        <f t="shared" si="26"/>
        <v/>
      </c>
      <c r="X34" s="17" t="str">
        <f t="shared" si="26"/>
        <v/>
      </c>
      <c r="Y34" s="17" t="str">
        <f t="shared" si="26"/>
        <v/>
      </c>
      <c r="Z34" s="27" t="str">
        <f t="shared" si="26"/>
        <v/>
      </c>
      <c r="AA34" s="32" t="str">
        <f t="shared" si="26"/>
        <v/>
      </c>
      <c r="AB34" s="32" t="str">
        <f t="shared" si="26"/>
        <v/>
      </c>
      <c r="AC34" s="17" t="str">
        <f t="shared" si="26"/>
        <v/>
      </c>
      <c r="AD34" s="17" t="str">
        <f t="shared" si="26"/>
        <v/>
      </c>
      <c r="AE34" s="18" t="str">
        <f t="shared" si="26"/>
        <v/>
      </c>
      <c r="AF34" s="17" t="str">
        <f t="shared" si="26"/>
        <v/>
      </c>
      <c r="AG34" s="18" t="str">
        <f t="shared" si="26"/>
        <v/>
      </c>
      <c r="AH34" s="22" t="str">
        <f t="shared" si="26"/>
        <v/>
      </c>
      <c r="AZ34" s="212"/>
      <c r="BA34" s="201"/>
      <c r="BB34" s="201"/>
      <c r="BC34" s="202"/>
    </row>
    <row r="35" spans="2:55" ht="12.95" customHeight="1">
      <c r="B35" s="154"/>
      <c r="C35" s="157"/>
      <c r="D35" s="28" t="str">
        <f t="shared" ref="D35:AH35" si="27">IF(AND(D$29=1,$AR$18&gt;0,COUNTIF(D$63:D$84,$AR$18)&lt;1),$AR$18,IF(AND(D$29=2,$AS$18&gt;0,COUNTIF(D$63:D$84,$AS$18)&lt;1),$AS$18,IF(AND(D$29=3,$AT$18&gt;0,COUNTIF(D$63:D$84,$AT$18)&lt;1),$AT$18,IF(AND(D$29=4,$AU$18&gt;0,COUNTIF(D$63:D$84,$AU$18)&lt;1),$AU$18,IF(AND(D$29=5,$AV$18&gt;0,COUNTIF(D$63:D$84,$AV$18)&lt;1),$AV$18,IF(AND(D$29=6,$AW$18&gt;0,COUNTIF(D$63:D$84,$AW$18)&lt;1),$AW$18,""))))))</f>
        <v/>
      </c>
      <c r="E35" s="28" t="str">
        <f t="shared" si="27"/>
        <v/>
      </c>
      <c r="F35" s="28" t="str">
        <f t="shared" si="27"/>
        <v/>
      </c>
      <c r="G35" s="28" t="str">
        <f t="shared" si="27"/>
        <v/>
      </c>
      <c r="H35" s="29" t="str">
        <f t="shared" si="27"/>
        <v/>
      </c>
      <c r="I35" s="28" t="str">
        <f t="shared" si="27"/>
        <v/>
      </c>
      <c r="J35" s="28" t="str">
        <f t="shared" si="27"/>
        <v/>
      </c>
      <c r="K35" s="28" t="str">
        <f t="shared" si="27"/>
        <v/>
      </c>
      <c r="L35" s="28" t="str">
        <f t="shared" si="27"/>
        <v/>
      </c>
      <c r="M35" s="28" t="str">
        <f t="shared" si="27"/>
        <v/>
      </c>
      <c r="N35" s="28" t="str">
        <f t="shared" si="27"/>
        <v/>
      </c>
      <c r="O35" s="29" t="str">
        <f t="shared" si="27"/>
        <v/>
      </c>
      <c r="P35" s="29" t="str">
        <f t="shared" si="27"/>
        <v/>
      </c>
      <c r="Q35" s="28" t="str">
        <f t="shared" si="27"/>
        <v/>
      </c>
      <c r="R35" s="28" t="str">
        <f t="shared" si="27"/>
        <v/>
      </c>
      <c r="S35" s="28" t="str">
        <f t="shared" si="27"/>
        <v/>
      </c>
      <c r="T35" s="28" t="str">
        <f t="shared" si="27"/>
        <v/>
      </c>
      <c r="U35" s="28" t="str">
        <f t="shared" si="27"/>
        <v/>
      </c>
      <c r="V35" s="28" t="str">
        <f t="shared" si="27"/>
        <v/>
      </c>
      <c r="W35" s="28" t="str">
        <f t="shared" si="27"/>
        <v/>
      </c>
      <c r="X35" s="28" t="str">
        <f t="shared" si="27"/>
        <v/>
      </c>
      <c r="Y35" s="29" t="str">
        <f t="shared" si="27"/>
        <v/>
      </c>
      <c r="Z35" s="29" t="str">
        <f t="shared" si="27"/>
        <v/>
      </c>
      <c r="AA35" s="30" t="str">
        <f t="shared" si="27"/>
        <v/>
      </c>
      <c r="AB35" s="30" t="str">
        <f t="shared" si="27"/>
        <v/>
      </c>
      <c r="AC35" s="28" t="str">
        <f t="shared" si="27"/>
        <v/>
      </c>
      <c r="AD35" s="28" t="str">
        <f t="shared" si="27"/>
        <v/>
      </c>
      <c r="AE35" s="28" t="str">
        <f t="shared" si="27"/>
        <v/>
      </c>
      <c r="AF35" s="30" t="str">
        <f t="shared" si="27"/>
        <v/>
      </c>
      <c r="AG35" s="30" t="str">
        <f t="shared" si="27"/>
        <v/>
      </c>
      <c r="AH35" s="31" t="str">
        <f t="shared" si="27"/>
        <v/>
      </c>
      <c r="AZ35" s="212"/>
      <c r="BA35" s="201"/>
      <c r="BB35" s="201"/>
      <c r="BC35" s="202"/>
    </row>
    <row r="36" spans="2:55" ht="12.95" customHeight="1">
      <c r="B36" s="154"/>
      <c r="C36" s="157"/>
      <c r="D36" s="17" t="str">
        <f t="shared" ref="D36:AH36" si="28">IF(AND(D$29=1,$AR$19&gt;0,COUNTIF(D$63:D$84,$AR$19)&lt;1),$AR$19,IF(AND(D$29=2,$AS$19&gt;0,COUNTIF(D$63:D$84,$AS$19)&lt;1),$AS$19,IF(AND(D$29=3,$AT$19&gt;0,COUNTIF(D$63:D$84,$AT$19)&lt;1),$AT$19,IF(AND(D$29=4,$AU$19&gt;0,COUNTIF(D$63:D$84,$AU$19)&lt;1),$AU$19,IF(AND(D$29=5,$AV$19&gt;0,COUNTIF(D$63:D$84,$AV$19)&lt;1),$AV$19,IF(AND(D$29=6,$AW$19&gt;0,COUNTIF(D$63:D$84,$AW$19)&lt;1),$AW$19,""))))))</f>
        <v/>
      </c>
      <c r="E36" s="17" t="str">
        <f t="shared" si="28"/>
        <v/>
      </c>
      <c r="F36" s="17" t="str">
        <f t="shared" si="28"/>
        <v/>
      </c>
      <c r="G36" s="17" t="str">
        <f t="shared" si="28"/>
        <v/>
      </c>
      <c r="H36" s="27" t="str">
        <f t="shared" si="28"/>
        <v/>
      </c>
      <c r="I36" s="17" t="str">
        <f t="shared" si="28"/>
        <v/>
      </c>
      <c r="J36" s="17" t="str">
        <f t="shared" si="28"/>
        <v/>
      </c>
      <c r="K36" s="18" t="str">
        <f t="shared" si="28"/>
        <v/>
      </c>
      <c r="L36" s="17" t="str">
        <f t="shared" si="28"/>
        <v/>
      </c>
      <c r="M36" s="18" t="str">
        <f t="shared" si="28"/>
        <v/>
      </c>
      <c r="N36" s="17" t="str">
        <f t="shared" si="28"/>
        <v/>
      </c>
      <c r="O36" s="17" t="str">
        <f t="shared" si="28"/>
        <v/>
      </c>
      <c r="P36" s="27" t="str">
        <f t="shared" si="28"/>
        <v/>
      </c>
      <c r="Q36" s="32" t="str">
        <f t="shared" si="28"/>
        <v/>
      </c>
      <c r="R36" s="27" t="str">
        <f t="shared" si="28"/>
        <v/>
      </c>
      <c r="S36" s="17" t="str">
        <f t="shared" si="28"/>
        <v/>
      </c>
      <c r="T36" s="17" t="str">
        <f t="shared" si="28"/>
        <v/>
      </c>
      <c r="U36" s="18" t="str">
        <f t="shared" si="28"/>
        <v/>
      </c>
      <c r="V36" s="17" t="str">
        <f t="shared" si="28"/>
        <v/>
      </c>
      <c r="W36" s="18" t="str">
        <f t="shared" si="28"/>
        <v/>
      </c>
      <c r="X36" s="17" t="str">
        <f t="shared" si="28"/>
        <v/>
      </c>
      <c r="Y36" s="17" t="str">
        <f t="shared" si="28"/>
        <v/>
      </c>
      <c r="Z36" s="17" t="str">
        <f t="shared" si="28"/>
        <v/>
      </c>
      <c r="AA36" s="18" t="str">
        <f t="shared" si="28"/>
        <v/>
      </c>
      <c r="AB36" s="18" t="str">
        <f t="shared" si="28"/>
        <v/>
      </c>
      <c r="AC36" s="17" t="str">
        <f t="shared" si="28"/>
        <v/>
      </c>
      <c r="AD36" s="17" t="str">
        <f t="shared" si="28"/>
        <v/>
      </c>
      <c r="AE36" s="18" t="str">
        <f t="shared" si="28"/>
        <v/>
      </c>
      <c r="AF36" s="18" t="str">
        <f t="shared" si="28"/>
        <v/>
      </c>
      <c r="AG36" s="18" t="str">
        <f t="shared" si="28"/>
        <v/>
      </c>
      <c r="AH36" s="22" t="str">
        <f t="shared" si="28"/>
        <v/>
      </c>
      <c r="AZ36" s="212"/>
      <c r="BA36" s="201"/>
      <c r="BB36" s="201"/>
      <c r="BC36" s="202"/>
    </row>
    <row r="37" spans="2:55" ht="12.95" customHeight="1">
      <c r="B37" s="154"/>
      <c r="C37" s="157"/>
      <c r="D37" s="28" t="str">
        <f t="shared" ref="D37:AH37" si="29">IF(AND(D$29=1,$AR$20&gt;0,COUNTIF(D$63:D$84,$AR$20)&lt;1),$AR$20,IF(AND(D$29=2,$AS$20&gt;0,COUNTIF(D$63:D$84,$AS$20)&lt;1),$AS$20,IF(AND(D$29=3,$AT$20&gt;0,COUNTIF(D$63:D$84,$AT$20)&lt;1),$AT$20,IF(AND(D$29=4,$AU$20&gt;0,COUNTIF(D$63:D$84,$AU$20)&lt;1),$AU$20,IF(AND(D$29=5,$AV$20&gt;0,COUNTIF(D$63:D$84,$AV$20)&lt;1),$AV$20,IF(AND(D$29=6,$AW$20&gt;0,COUNTIF(D$63:D$84,$AW$20)&lt;1),$AW$20,""))))))</f>
        <v/>
      </c>
      <c r="E37" s="28" t="str">
        <f t="shared" si="29"/>
        <v/>
      </c>
      <c r="F37" s="28" t="str">
        <f t="shared" si="29"/>
        <v/>
      </c>
      <c r="G37" s="28" t="str">
        <f t="shared" si="29"/>
        <v/>
      </c>
      <c r="H37" s="16" t="str">
        <f t="shared" si="29"/>
        <v/>
      </c>
      <c r="I37" s="28" t="str">
        <f t="shared" si="29"/>
        <v/>
      </c>
      <c r="J37" s="28" t="str">
        <f t="shared" si="29"/>
        <v/>
      </c>
      <c r="K37" s="28" t="str">
        <f t="shared" si="29"/>
        <v/>
      </c>
      <c r="L37" s="28" t="str">
        <f t="shared" si="29"/>
        <v/>
      </c>
      <c r="M37" s="28" t="str">
        <f t="shared" si="29"/>
        <v/>
      </c>
      <c r="N37" s="28" t="str">
        <f t="shared" si="29"/>
        <v/>
      </c>
      <c r="O37" s="28" t="str">
        <f t="shared" si="29"/>
        <v/>
      </c>
      <c r="P37" s="28" t="str">
        <f t="shared" si="29"/>
        <v/>
      </c>
      <c r="Q37" s="17" t="str">
        <f t="shared" si="29"/>
        <v/>
      </c>
      <c r="R37" s="16" t="str">
        <f t="shared" si="29"/>
        <v/>
      </c>
      <c r="S37" s="28" t="str">
        <f t="shared" si="29"/>
        <v/>
      </c>
      <c r="T37" s="28" t="str">
        <f t="shared" si="29"/>
        <v/>
      </c>
      <c r="U37" s="28" t="str">
        <f t="shared" si="29"/>
        <v/>
      </c>
      <c r="V37" s="28" t="str">
        <f t="shared" si="29"/>
        <v/>
      </c>
      <c r="W37" s="28" t="str">
        <f t="shared" si="29"/>
        <v/>
      </c>
      <c r="X37" s="28" t="str">
        <f t="shared" si="29"/>
        <v/>
      </c>
      <c r="Y37" s="28" t="str">
        <f t="shared" si="29"/>
        <v/>
      </c>
      <c r="Z37" s="30" t="str">
        <f t="shared" si="29"/>
        <v/>
      </c>
      <c r="AA37" s="28" t="str">
        <f t="shared" si="29"/>
        <v/>
      </c>
      <c r="AB37" s="28" t="str">
        <f t="shared" si="29"/>
        <v/>
      </c>
      <c r="AC37" s="28" t="str">
        <f t="shared" si="29"/>
        <v/>
      </c>
      <c r="AD37" s="28" t="str">
        <f t="shared" si="29"/>
        <v/>
      </c>
      <c r="AE37" s="28" t="str">
        <f t="shared" si="29"/>
        <v/>
      </c>
      <c r="AF37" s="30" t="str">
        <f t="shared" si="29"/>
        <v/>
      </c>
      <c r="AG37" s="30" t="str">
        <f t="shared" si="29"/>
        <v/>
      </c>
      <c r="AH37" s="31" t="str">
        <f t="shared" si="29"/>
        <v/>
      </c>
      <c r="AZ37" s="212"/>
      <c r="BA37" s="201"/>
      <c r="BB37" s="201"/>
      <c r="BC37" s="202"/>
    </row>
    <row r="38" spans="2:55" ht="12.95" customHeight="1">
      <c r="B38" s="154"/>
      <c r="C38" s="157"/>
      <c r="D38" s="27" t="str">
        <f t="shared" ref="D38:AH38" si="30">IF(AND(D$29=1,$AR$21&gt;0,COUNTIF(D$63:D$84,$AR$21)&lt;1),$AR$21,IF(AND(D$29=2,$AS$21&gt;0,COUNTIF(D$63:D$84,$AS$21)&lt;1),$AS$21,IF(AND(D$29=3,$AT$21&gt;0,COUNTIF(D$63:D$84,$AT$21)&lt;1),$AT$21,IF(AND(D$29=4,$AU$21&gt;0,COUNTIF(D$63:D$84,$AU$21)&lt;1),$AU$21,IF(AND(D$29=5,$AV$21&gt;0,COUNTIF(D$63:D$84,$AV$21)&lt;1),$AV$21,IF(AND(D$29=6,$AW$21&gt;0,COUNTIF(D$63:D$84,$AW$21)&lt;1),$AW$21,""))))))</f>
        <v/>
      </c>
      <c r="E38" s="27" t="str">
        <f t="shared" si="30"/>
        <v/>
      </c>
      <c r="F38" s="27" t="str">
        <f t="shared" si="30"/>
        <v/>
      </c>
      <c r="G38" s="27" t="str">
        <f t="shared" si="30"/>
        <v/>
      </c>
      <c r="H38" s="32" t="str">
        <f t="shared" si="30"/>
        <v/>
      </c>
      <c r="I38" s="27" t="str">
        <f t="shared" si="30"/>
        <v/>
      </c>
      <c r="J38" s="27" t="str">
        <f t="shared" si="30"/>
        <v/>
      </c>
      <c r="K38" s="33" t="str">
        <f t="shared" si="30"/>
        <v/>
      </c>
      <c r="L38" s="27" t="str">
        <f t="shared" si="30"/>
        <v/>
      </c>
      <c r="M38" s="33" t="str">
        <f t="shared" si="30"/>
        <v/>
      </c>
      <c r="N38" s="27" t="str">
        <f t="shared" si="30"/>
        <v/>
      </c>
      <c r="O38" s="27" t="str">
        <f t="shared" si="30"/>
        <v/>
      </c>
      <c r="P38" s="27" t="str">
        <f t="shared" si="30"/>
        <v/>
      </c>
      <c r="Q38" s="27" t="str">
        <f t="shared" si="30"/>
        <v/>
      </c>
      <c r="R38" s="32" t="str">
        <f t="shared" si="30"/>
        <v/>
      </c>
      <c r="S38" s="27" t="str">
        <f t="shared" si="30"/>
        <v/>
      </c>
      <c r="T38" s="27" t="str">
        <f t="shared" si="30"/>
        <v/>
      </c>
      <c r="U38" s="33" t="str">
        <f t="shared" si="30"/>
        <v/>
      </c>
      <c r="V38" s="27" t="str">
        <f t="shared" si="30"/>
        <v/>
      </c>
      <c r="W38" s="33" t="str">
        <f t="shared" si="30"/>
        <v/>
      </c>
      <c r="X38" s="27" t="str">
        <f t="shared" si="30"/>
        <v/>
      </c>
      <c r="Y38" s="27" t="str">
        <f t="shared" si="30"/>
        <v/>
      </c>
      <c r="Z38" s="27" t="str">
        <f t="shared" si="30"/>
        <v/>
      </c>
      <c r="AA38" s="32" t="str">
        <f t="shared" si="30"/>
        <v/>
      </c>
      <c r="AB38" s="32" t="str">
        <f t="shared" si="30"/>
        <v/>
      </c>
      <c r="AC38" s="27" t="str">
        <f t="shared" si="30"/>
        <v/>
      </c>
      <c r="AD38" s="27" t="str">
        <f t="shared" si="30"/>
        <v/>
      </c>
      <c r="AE38" s="33" t="str">
        <f t="shared" si="30"/>
        <v/>
      </c>
      <c r="AF38" s="33" t="str">
        <f t="shared" si="30"/>
        <v/>
      </c>
      <c r="AG38" s="33" t="str">
        <f t="shared" si="30"/>
        <v/>
      </c>
      <c r="AH38" s="34" t="str">
        <f t="shared" si="30"/>
        <v/>
      </c>
      <c r="AZ38" s="212"/>
      <c r="BA38" s="201"/>
      <c r="BB38" s="201"/>
      <c r="BC38" s="202"/>
    </row>
    <row r="39" spans="2:55" ht="12.95" customHeight="1">
      <c r="B39" s="154"/>
      <c r="C39" s="156"/>
      <c r="D39" s="25" t="str">
        <f t="shared" ref="D39:AH39" si="31">IF(AND(D$29=1,$AR$22&gt;0,COUNTIF(D$63:D$84,$AR$22)&lt;1),$AR$22,IF(AND(D$29=2,$AS$22&gt;0,COUNTIF(D$63:D$84,$AS$22)&lt;1),$AS$22,IF(AND(D$29=3,$AT$22&gt;0,COUNTIF(D$63:D$84,$AT$22)&lt;1),$AT$22,IF(AND(D$29=4,$AU$22&gt;0,COUNTIF(D$63:D$84,$AU$22)&lt;1),$AU$22,IF(AND(D$29=5,$AV$22&gt;0,COUNTIF(D$63:D$84,$AV$22)&lt;1),$AV$22,IF(AND(D$29=6,$AW$22&gt;0,COUNTIF(D$63:D$84,$AW$22)&lt;1),$AW$22,""))))))</f>
        <v/>
      </c>
      <c r="E39" s="25" t="str">
        <f t="shared" si="31"/>
        <v/>
      </c>
      <c r="F39" s="25" t="str">
        <f t="shared" si="31"/>
        <v/>
      </c>
      <c r="G39" s="25" t="str">
        <f t="shared" si="31"/>
        <v/>
      </c>
      <c r="H39" s="16" t="str">
        <f t="shared" si="31"/>
        <v/>
      </c>
      <c r="I39" s="25" t="str">
        <f t="shared" si="31"/>
        <v/>
      </c>
      <c r="J39" s="25" t="str">
        <f t="shared" si="31"/>
        <v/>
      </c>
      <c r="K39" s="35" t="str">
        <f t="shared" si="31"/>
        <v/>
      </c>
      <c r="L39" s="25" t="str">
        <f t="shared" si="31"/>
        <v/>
      </c>
      <c r="M39" s="35" t="str">
        <f t="shared" si="31"/>
        <v/>
      </c>
      <c r="N39" s="25" t="str">
        <f t="shared" si="31"/>
        <v/>
      </c>
      <c r="O39" s="25" t="str">
        <f t="shared" si="31"/>
        <v/>
      </c>
      <c r="P39" s="25" t="str">
        <f t="shared" si="31"/>
        <v/>
      </c>
      <c r="Q39" s="16" t="str">
        <f t="shared" si="31"/>
        <v/>
      </c>
      <c r="R39" s="16" t="str">
        <f t="shared" si="31"/>
        <v/>
      </c>
      <c r="S39" s="25" t="str">
        <f t="shared" si="31"/>
        <v/>
      </c>
      <c r="T39" s="25" t="str">
        <f t="shared" si="31"/>
        <v/>
      </c>
      <c r="U39" s="35" t="str">
        <f t="shared" si="31"/>
        <v/>
      </c>
      <c r="V39" s="25" t="str">
        <f t="shared" si="31"/>
        <v/>
      </c>
      <c r="W39" s="35" t="str">
        <f t="shared" si="31"/>
        <v/>
      </c>
      <c r="X39" s="25" t="str">
        <f t="shared" si="31"/>
        <v/>
      </c>
      <c r="Y39" s="25" t="str">
        <f t="shared" si="31"/>
        <v/>
      </c>
      <c r="Z39" s="35" t="str">
        <f t="shared" si="31"/>
        <v/>
      </c>
      <c r="AA39" s="17" t="str">
        <f t="shared" si="31"/>
        <v/>
      </c>
      <c r="AB39" s="16" t="str">
        <f t="shared" si="31"/>
        <v/>
      </c>
      <c r="AC39" s="25" t="str">
        <f t="shared" si="31"/>
        <v/>
      </c>
      <c r="AD39" s="25" t="str">
        <f t="shared" si="31"/>
        <v/>
      </c>
      <c r="AE39" s="35" t="str">
        <f t="shared" si="31"/>
        <v/>
      </c>
      <c r="AF39" s="35" t="str">
        <f t="shared" si="31"/>
        <v/>
      </c>
      <c r="AG39" s="35" t="str">
        <f t="shared" si="31"/>
        <v/>
      </c>
      <c r="AH39" s="26" t="str">
        <f t="shared" si="31"/>
        <v/>
      </c>
      <c r="AZ39" s="212"/>
      <c r="BA39" s="201"/>
      <c r="BB39" s="201"/>
      <c r="BC39" s="202"/>
    </row>
    <row r="40" spans="2:55" ht="12.95" customHeight="1">
      <c r="B40" s="154"/>
      <c r="C40" s="157" t="s">
        <v>0</v>
      </c>
      <c r="D40" s="17" t="str">
        <f t="shared" ref="D40:AH40" si="32">IF(AND(D$29=1,$AR$23&gt;0,COUNTIF(D$63:D$84,$AR$23)&lt;1),$AR$23,IF(AND(D$29=2,$AS$23&gt;0,COUNTIF(D$63:D$84,$AS$23)&lt;1),$AS$23,IF(AND(D$29=3,$AT$23&gt;0,COUNTIF(D$63:D$84,$AT$23)&lt;1),$AT$23,IF(AND(D$29=4,$AU$23&gt;0,COUNTIF(D$63:D$84,$AU$23)&lt;1),$AU$23,IF(AND(D$29=5,$AV$23&gt;0,COUNTIF(D$63:D$84,$AV$23)&lt;1),$AV$23,IF(AND(D$29=6,$AW$23&gt;0,COUNTIF(D$63:D$84,$AW$23)&lt;1),$AW$23,""))))))</f>
        <v/>
      </c>
      <c r="E40" s="17" t="str">
        <f t="shared" si="32"/>
        <v/>
      </c>
      <c r="F40" s="17" t="str">
        <f t="shared" si="32"/>
        <v/>
      </c>
      <c r="G40" s="17" t="str">
        <f t="shared" si="32"/>
        <v/>
      </c>
      <c r="H40" s="36" t="str">
        <f t="shared" si="32"/>
        <v/>
      </c>
      <c r="I40" s="16" t="str">
        <f t="shared" si="32"/>
        <v/>
      </c>
      <c r="J40" s="17" t="str">
        <f t="shared" si="32"/>
        <v/>
      </c>
      <c r="K40" s="18" t="str">
        <f t="shared" si="32"/>
        <v/>
      </c>
      <c r="L40" s="17" t="str">
        <f t="shared" si="32"/>
        <v/>
      </c>
      <c r="M40" s="18" t="str">
        <f t="shared" si="32"/>
        <v/>
      </c>
      <c r="N40" s="17" t="str">
        <f t="shared" si="32"/>
        <v/>
      </c>
      <c r="O40" s="17" t="str">
        <f t="shared" si="32"/>
        <v/>
      </c>
      <c r="P40" s="17" t="str">
        <f t="shared" si="32"/>
        <v/>
      </c>
      <c r="Q40" s="36" t="str">
        <f t="shared" si="32"/>
        <v/>
      </c>
      <c r="R40" s="36" t="str">
        <f t="shared" si="32"/>
        <v/>
      </c>
      <c r="S40" s="16" t="str">
        <f t="shared" si="32"/>
        <v/>
      </c>
      <c r="T40" s="17" t="str">
        <f t="shared" si="32"/>
        <v/>
      </c>
      <c r="U40" s="18" t="str">
        <f t="shared" si="32"/>
        <v/>
      </c>
      <c r="V40" s="17" t="str">
        <f t="shared" si="32"/>
        <v/>
      </c>
      <c r="W40" s="18" t="str">
        <f t="shared" si="32"/>
        <v/>
      </c>
      <c r="X40" s="17" t="str">
        <f t="shared" si="32"/>
        <v/>
      </c>
      <c r="Y40" s="17" t="str">
        <f t="shared" si="32"/>
        <v/>
      </c>
      <c r="Z40" s="18" t="str">
        <f t="shared" si="32"/>
        <v/>
      </c>
      <c r="AA40" s="37" t="str">
        <f t="shared" si="32"/>
        <v/>
      </c>
      <c r="AB40" s="23" t="str">
        <f t="shared" si="32"/>
        <v/>
      </c>
      <c r="AC40" s="16" t="str">
        <f t="shared" si="32"/>
        <v/>
      </c>
      <c r="AD40" s="17" t="str">
        <f t="shared" si="32"/>
        <v/>
      </c>
      <c r="AE40" s="18" t="str">
        <f t="shared" si="32"/>
        <v/>
      </c>
      <c r="AF40" s="18" t="str">
        <f t="shared" si="32"/>
        <v/>
      </c>
      <c r="AG40" s="18" t="str">
        <f t="shared" si="32"/>
        <v/>
      </c>
      <c r="AH40" s="22" t="str">
        <f t="shared" si="32"/>
        <v/>
      </c>
      <c r="AZ40" s="212"/>
      <c r="BA40" s="201"/>
      <c r="BB40" s="201"/>
      <c r="BC40" s="202"/>
    </row>
    <row r="41" spans="2:55" ht="12.95" customHeight="1">
      <c r="B41" s="154"/>
      <c r="C41" s="157"/>
      <c r="D41" s="28" t="str">
        <f t="shared" ref="D41:AH41" si="33">IF(AND(D$29=1,$AR$24&gt;0,COUNTIF(D$63:D$84,$AR$24)&lt;1),$AR$24,IF(AND(D$29=2,$AS$24&gt;0,COUNTIF(D$63:D$84,$AS$24)&lt;1),$AS$24,IF(AND(D$29=3,$AT$24&gt;0,COUNTIF(D$63:D$84,$AT$24)&lt;1),$AT$24,IF(AND(D$29=4,$AU$24&gt;0,COUNTIF(D$63:D$84,$AU$24)&lt;1),$AU$24,IF(AND(D$29=5,$AV$24&gt;0,COUNTIF(D$63:D$84,$AV$24)&lt;1),$AV$24,IF(AND(D$29=6,$AW$24&gt;0,COUNTIF(D$63:D$84,$AW$24)&lt;1),$AW$24,""))))))</f>
        <v/>
      </c>
      <c r="E41" s="28" t="str">
        <f t="shared" si="33"/>
        <v/>
      </c>
      <c r="F41" s="28" t="str">
        <f t="shared" si="33"/>
        <v/>
      </c>
      <c r="G41" s="28" t="str">
        <f t="shared" si="33"/>
        <v/>
      </c>
      <c r="H41" s="29" t="str">
        <f t="shared" si="33"/>
        <v/>
      </c>
      <c r="I41" s="29" t="str">
        <f t="shared" si="33"/>
        <v/>
      </c>
      <c r="J41" s="28" t="str">
        <f t="shared" si="33"/>
        <v/>
      </c>
      <c r="K41" s="28" t="str">
        <f t="shared" si="33"/>
        <v/>
      </c>
      <c r="L41" s="28" t="str">
        <f t="shared" si="33"/>
        <v/>
      </c>
      <c r="M41" s="28" t="str">
        <f t="shared" si="33"/>
        <v/>
      </c>
      <c r="N41" s="28" t="str">
        <f t="shared" si="33"/>
        <v/>
      </c>
      <c r="O41" s="28" t="str">
        <f t="shared" si="33"/>
        <v/>
      </c>
      <c r="P41" s="28" t="str">
        <f t="shared" si="33"/>
        <v/>
      </c>
      <c r="Q41" s="29" t="str">
        <f t="shared" si="33"/>
        <v/>
      </c>
      <c r="R41" s="29" t="str">
        <f t="shared" si="33"/>
        <v/>
      </c>
      <c r="S41" s="29" t="str">
        <f t="shared" si="33"/>
        <v/>
      </c>
      <c r="T41" s="28" t="str">
        <f t="shared" si="33"/>
        <v/>
      </c>
      <c r="U41" s="28" t="str">
        <f t="shared" si="33"/>
        <v/>
      </c>
      <c r="V41" s="28" t="str">
        <f t="shared" si="33"/>
        <v/>
      </c>
      <c r="W41" s="28" t="str">
        <f t="shared" si="33"/>
        <v/>
      </c>
      <c r="X41" s="28" t="str">
        <f t="shared" si="33"/>
        <v/>
      </c>
      <c r="Y41" s="28" t="str">
        <f t="shared" si="33"/>
        <v/>
      </c>
      <c r="Z41" s="30" t="str">
        <f t="shared" si="33"/>
        <v/>
      </c>
      <c r="AA41" s="30" t="str">
        <f t="shared" si="33"/>
        <v/>
      </c>
      <c r="AB41" s="30" t="str">
        <f t="shared" si="33"/>
        <v/>
      </c>
      <c r="AC41" s="28" t="str">
        <f t="shared" si="33"/>
        <v/>
      </c>
      <c r="AD41" s="28" t="str">
        <f t="shared" si="33"/>
        <v/>
      </c>
      <c r="AE41" s="28" t="str">
        <f t="shared" si="33"/>
        <v/>
      </c>
      <c r="AF41" s="30" t="str">
        <f t="shared" si="33"/>
        <v/>
      </c>
      <c r="AG41" s="30" t="str">
        <f t="shared" si="33"/>
        <v/>
      </c>
      <c r="AH41" s="31" t="str">
        <f t="shared" si="33"/>
        <v/>
      </c>
      <c r="AZ41" s="212"/>
      <c r="BA41" s="201"/>
      <c r="BB41" s="201"/>
      <c r="BC41" s="202"/>
    </row>
    <row r="42" spans="2:55" ht="12.95" customHeight="1">
      <c r="B42" s="154"/>
      <c r="C42" s="157"/>
      <c r="D42" s="17" t="str">
        <f t="shared" ref="D42:AH42" si="34">IF(AND(D$29=1,$AR$27&gt;0,COUNTIF(D$63:D$84,$AR$27)&lt;1),$AR$27,IF(AND(D$29=2,$AS$27&gt;0,COUNTIF(D$63:D$84,$AS$27)&lt;1),$AS$27,IF(AND(D$29=3,$AT$27&gt;0,COUNTIF(D$63:D$84,$AT$27)&lt;1),$AT$27,IF(AND(D$29=4,$AU$27&gt;0,COUNTIF(D$63:D$84,$AU$27)&lt;1),$AU$27,IF(AND(D$29=5,$AV$27&gt;0,COUNTIF(D$63:D$84,$AV$27)&lt;1),$AV$27,IF(AND(D$29=6,$AW$27&gt;0,COUNTIF(D$63:D$84,$AW$27)&lt;1),$AW$27,""))))))</f>
        <v/>
      </c>
      <c r="E42" s="17" t="str">
        <f t="shared" si="34"/>
        <v/>
      </c>
      <c r="F42" s="17" t="str">
        <f t="shared" si="34"/>
        <v/>
      </c>
      <c r="G42" s="17" t="str">
        <f t="shared" si="34"/>
        <v/>
      </c>
      <c r="H42" s="16" t="str">
        <f t="shared" si="34"/>
        <v/>
      </c>
      <c r="I42" s="16" t="str">
        <f t="shared" si="34"/>
        <v/>
      </c>
      <c r="J42" s="17" t="str">
        <f t="shared" si="34"/>
        <v/>
      </c>
      <c r="K42" s="18" t="str">
        <f t="shared" si="34"/>
        <v/>
      </c>
      <c r="L42" s="17" t="str">
        <f t="shared" si="34"/>
        <v/>
      </c>
      <c r="M42" s="18" t="str">
        <f t="shared" si="34"/>
        <v/>
      </c>
      <c r="N42" s="17" t="str">
        <f t="shared" si="34"/>
        <v/>
      </c>
      <c r="O42" s="17" t="str">
        <f t="shared" si="34"/>
        <v/>
      </c>
      <c r="P42" s="27" t="str">
        <f t="shared" si="34"/>
        <v/>
      </c>
      <c r="Q42" s="16" t="str">
        <f t="shared" si="34"/>
        <v/>
      </c>
      <c r="R42" s="16" t="str">
        <f t="shared" si="34"/>
        <v/>
      </c>
      <c r="S42" s="16" t="str">
        <f t="shared" si="34"/>
        <v/>
      </c>
      <c r="T42" s="17" t="str">
        <f t="shared" si="34"/>
        <v/>
      </c>
      <c r="U42" s="18" t="str">
        <f t="shared" si="34"/>
        <v/>
      </c>
      <c r="V42" s="17" t="str">
        <f t="shared" si="34"/>
        <v/>
      </c>
      <c r="W42" s="18" t="str">
        <f t="shared" si="34"/>
        <v/>
      </c>
      <c r="X42" s="17" t="str">
        <f t="shared" si="34"/>
        <v/>
      </c>
      <c r="Y42" s="17" t="str">
        <f t="shared" si="34"/>
        <v/>
      </c>
      <c r="Z42" s="27" t="str">
        <f t="shared" si="34"/>
        <v/>
      </c>
      <c r="AA42" s="16" t="str">
        <f t="shared" si="34"/>
        <v/>
      </c>
      <c r="AB42" s="16" t="str">
        <f t="shared" si="34"/>
        <v/>
      </c>
      <c r="AC42" s="17" t="str">
        <f t="shared" si="34"/>
        <v/>
      </c>
      <c r="AD42" s="17" t="str">
        <f t="shared" si="34"/>
        <v/>
      </c>
      <c r="AE42" s="18" t="str">
        <f t="shared" si="34"/>
        <v/>
      </c>
      <c r="AF42" s="18" t="str">
        <f t="shared" si="34"/>
        <v/>
      </c>
      <c r="AG42" s="18" t="str">
        <f t="shared" si="34"/>
        <v/>
      </c>
      <c r="AH42" s="22" t="str">
        <f t="shared" si="34"/>
        <v/>
      </c>
      <c r="AZ42" s="212"/>
      <c r="BA42" s="201"/>
      <c r="BB42" s="201"/>
      <c r="BC42" s="202"/>
    </row>
    <row r="43" spans="2:55" ht="12.95" customHeight="1">
      <c r="B43" s="154"/>
      <c r="C43" s="157"/>
      <c r="D43" s="28" t="str">
        <f t="shared" ref="D43:AH43" si="35">IF(AND(D$29=1,$AR$28&gt;0,COUNTIF(D$63:D$84,$AR$28)&lt;1),$AR$28,IF(AND(D$29=2,$AS$28&gt;0,COUNTIF(D$63:D$84,$AS$28)&lt;1),$AS$28,IF(AND(D$29=3,$AT$25&gt;0,COUNTIF(D$63:D$84,$AT$25)&lt;1),$AT$25,IF(AND(D$29=4,$AU$28&gt;0,COUNTIF(D$63:D$84,$AU$28)&lt;1),$AU$28,IF(AND(D$29=5,$AV$28&gt;0,COUNTIF(D$63:D$84,$AV$28)&lt;1),$AV$28,IF(AND(D$29=6,$AW$28&gt;0,COUNTIF(D$63:D$84,$AW$28)&lt;1),$AW$28,""))))))</f>
        <v/>
      </c>
      <c r="E43" s="28" t="str">
        <f t="shared" si="35"/>
        <v/>
      </c>
      <c r="F43" s="28" t="str">
        <f t="shared" si="35"/>
        <v/>
      </c>
      <c r="G43" s="28" t="str">
        <f t="shared" si="35"/>
        <v/>
      </c>
      <c r="H43" s="29" t="str">
        <f t="shared" si="35"/>
        <v/>
      </c>
      <c r="I43" s="29" t="str">
        <f t="shared" si="35"/>
        <v/>
      </c>
      <c r="J43" s="28" t="str">
        <f t="shared" si="35"/>
        <v/>
      </c>
      <c r="K43" s="28" t="str">
        <f t="shared" si="35"/>
        <v/>
      </c>
      <c r="L43" s="28" t="str">
        <f t="shared" si="35"/>
        <v/>
      </c>
      <c r="M43" s="28" t="str">
        <f t="shared" si="35"/>
        <v/>
      </c>
      <c r="N43" s="28" t="str">
        <f t="shared" si="35"/>
        <v/>
      </c>
      <c r="O43" s="28" t="str">
        <f t="shared" si="35"/>
        <v/>
      </c>
      <c r="P43" s="28" t="str">
        <f t="shared" si="35"/>
        <v/>
      </c>
      <c r="Q43" s="29" t="str">
        <f t="shared" si="35"/>
        <v/>
      </c>
      <c r="R43" s="29" t="str">
        <f t="shared" si="35"/>
        <v/>
      </c>
      <c r="S43" s="29" t="str">
        <f t="shared" si="35"/>
        <v/>
      </c>
      <c r="T43" s="28" t="str">
        <f t="shared" si="35"/>
        <v/>
      </c>
      <c r="U43" s="28" t="str">
        <f t="shared" si="35"/>
        <v/>
      </c>
      <c r="V43" s="28" t="str">
        <f t="shared" si="35"/>
        <v/>
      </c>
      <c r="W43" s="28" t="str">
        <f t="shared" si="35"/>
        <v/>
      </c>
      <c r="X43" s="28" t="str">
        <f t="shared" si="35"/>
        <v/>
      </c>
      <c r="Y43" s="28" t="str">
        <f t="shared" si="35"/>
        <v/>
      </c>
      <c r="Z43" s="30" t="str">
        <f t="shared" si="35"/>
        <v/>
      </c>
      <c r="AA43" s="30" t="str">
        <f t="shared" si="35"/>
        <v/>
      </c>
      <c r="AB43" s="30" t="str">
        <f t="shared" si="35"/>
        <v/>
      </c>
      <c r="AC43" s="28" t="str">
        <f t="shared" si="35"/>
        <v/>
      </c>
      <c r="AD43" s="28" t="str">
        <f t="shared" si="35"/>
        <v/>
      </c>
      <c r="AE43" s="28" t="str">
        <f t="shared" si="35"/>
        <v/>
      </c>
      <c r="AF43" s="30" t="str">
        <f t="shared" si="35"/>
        <v/>
      </c>
      <c r="AG43" s="30" t="str">
        <f t="shared" si="35"/>
        <v/>
      </c>
      <c r="AH43" s="31" t="str">
        <f t="shared" si="35"/>
        <v/>
      </c>
      <c r="AZ43" s="212"/>
      <c r="BA43" s="201"/>
      <c r="BB43" s="201"/>
      <c r="BC43" s="202"/>
    </row>
    <row r="44" spans="2:55" ht="12.95" customHeight="1">
      <c r="B44" s="154"/>
      <c r="C44" s="157"/>
      <c r="D44" s="27" t="str">
        <f t="shared" ref="D44:AH44" si="36">IF(AND(D$29=1,$AR$29&gt;0,COUNTIF(D$63:D$84,$AR$29)&lt;1),$AR$29,IF(AND(D$29=2,$AS$29&gt;0,COUNTIF(D$63:D$84,$AS$29)&lt;1),$AS$29,IF(AND(D$29=3,$AT$29&gt;0,COUNTIF(D$63:D$84,$AT$29)&lt;1),$AT$29,IF(AND(D$29=4,$AU$29&gt;0,COUNTIF(D$63:D$84,$AU$29)&lt;1),$AU$29,IF(AND(D$29=5,$AV$29&gt;0,COUNTIF(D$63:D$84,$AV$29)&lt;1),$AV$29,IF(AND(D$29=6,$AW$29&gt;0,COUNTIF(D$63:D$84,$AW$29)&lt;1),$AW$29,""))))))</f>
        <v/>
      </c>
      <c r="E44" s="27" t="str">
        <f t="shared" si="36"/>
        <v/>
      </c>
      <c r="F44" s="27" t="str">
        <f t="shared" si="36"/>
        <v/>
      </c>
      <c r="G44" s="27" t="str">
        <f t="shared" si="36"/>
        <v/>
      </c>
      <c r="H44" s="32" t="str">
        <f t="shared" si="36"/>
        <v/>
      </c>
      <c r="I44" s="32" t="str">
        <f t="shared" si="36"/>
        <v/>
      </c>
      <c r="J44" s="27" t="str">
        <f t="shared" si="36"/>
        <v/>
      </c>
      <c r="K44" s="17" t="str">
        <f t="shared" si="36"/>
        <v/>
      </c>
      <c r="L44" s="18" t="str">
        <f t="shared" si="36"/>
        <v/>
      </c>
      <c r="M44" s="33" t="str">
        <f t="shared" si="36"/>
        <v/>
      </c>
      <c r="N44" s="27" t="str">
        <f t="shared" si="36"/>
        <v/>
      </c>
      <c r="O44" s="32" t="str">
        <f t="shared" si="36"/>
        <v/>
      </c>
      <c r="P44" s="27" t="str">
        <f t="shared" si="36"/>
        <v/>
      </c>
      <c r="Q44" s="32" t="str">
        <f t="shared" si="36"/>
        <v/>
      </c>
      <c r="R44" s="32" t="str">
        <f t="shared" si="36"/>
        <v/>
      </c>
      <c r="S44" s="32" t="str">
        <f t="shared" si="36"/>
        <v/>
      </c>
      <c r="T44" s="27" t="str">
        <f t="shared" si="36"/>
        <v/>
      </c>
      <c r="U44" s="17" t="str">
        <f t="shared" si="36"/>
        <v/>
      </c>
      <c r="V44" s="18" t="str">
        <f t="shared" si="36"/>
        <v/>
      </c>
      <c r="W44" s="33" t="str">
        <f t="shared" si="36"/>
        <v/>
      </c>
      <c r="X44" s="27" t="str">
        <f t="shared" si="36"/>
        <v/>
      </c>
      <c r="Y44" s="32" t="str">
        <f t="shared" si="36"/>
        <v/>
      </c>
      <c r="Z44" s="33" t="str">
        <f t="shared" si="36"/>
        <v/>
      </c>
      <c r="AA44" s="33" t="str">
        <f t="shared" si="36"/>
        <v/>
      </c>
      <c r="AB44" s="33" t="str">
        <f t="shared" si="36"/>
        <v/>
      </c>
      <c r="AC44" s="27" t="str">
        <f t="shared" si="36"/>
        <v/>
      </c>
      <c r="AD44" s="27" t="str">
        <f t="shared" si="36"/>
        <v/>
      </c>
      <c r="AE44" s="17" t="str">
        <f t="shared" si="36"/>
        <v/>
      </c>
      <c r="AF44" s="18" t="str">
        <f t="shared" si="36"/>
        <v/>
      </c>
      <c r="AG44" s="18" t="str">
        <f t="shared" si="36"/>
        <v/>
      </c>
      <c r="AH44" s="34" t="str">
        <f t="shared" si="36"/>
        <v/>
      </c>
      <c r="AZ44" s="212"/>
      <c r="BA44" s="201"/>
      <c r="BB44" s="201"/>
      <c r="BC44" s="202"/>
    </row>
    <row r="45" spans="2:55" ht="12.95" customHeight="1" thickBot="1">
      <c r="B45" s="152"/>
      <c r="C45" s="158"/>
      <c r="D45" s="38" t="str">
        <f t="shared" ref="D45:AH45" si="37">IF(AND(D$29=1,$AR$30&gt;0,COUNTIF(D$63:D$84,$AR$30)&lt;1),$AR$30,IF(AND(D$29=2,$AS$30&gt;0,COUNTIF(D$63:D$84,$AS$30)&lt;1),$AS$30,IF(AND(D$29=3,$AT$30&gt;0,COUNTIF(D$63:D$84,$AT$30)&lt;1),$AT$30,IF(AND(D$29=4,$AU$30&gt;0,COUNTIF(D$63:D$84,$AU$30)&lt;1),$AU$30,IF(AND(D$29=5,$AV$30&gt;0,COUNTIF(D$63:D$84,$AV$30)&lt;1),$AV$30,IF(AND(D$29=6,$AW$30&gt;0,COUNTIF(D$63:D$84,$AW$30)&lt;1),$AW$30,""))))))</f>
        <v/>
      </c>
      <c r="E45" s="38" t="str">
        <f t="shared" si="37"/>
        <v/>
      </c>
      <c r="F45" s="38" t="str">
        <f t="shared" si="37"/>
        <v/>
      </c>
      <c r="G45" s="38" t="str">
        <f t="shared" si="37"/>
        <v/>
      </c>
      <c r="H45" s="39" t="str">
        <f t="shared" si="37"/>
        <v/>
      </c>
      <c r="I45" s="39" t="str">
        <f t="shared" si="37"/>
        <v/>
      </c>
      <c r="J45" s="38" t="str">
        <f t="shared" si="37"/>
        <v/>
      </c>
      <c r="K45" s="40" t="str">
        <f t="shared" si="37"/>
        <v/>
      </c>
      <c r="L45" s="38" t="str">
        <f t="shared" si="37"/>
        <v/>
      </c>
      <c r="M45" s="40" t="str">
        <f t="shared" si="37"/>
        <v/>
      </c>
      <c r="N45" s="38" t="str">
        <f t="shared" si="37"/>
        <v/>
      </c>
      <c r="O45" s="38" t="str">
        <f t="shared" si="37"/>
        <v/>
      </c>
      <c r="P45" s="38" t="str">
        <f t="shared" si="37"/>
        <v/>
      </c>
      <c r="Q45" s="39" t="str">
        <f t="shared" si="37"/>
        <v/>
      </c>
      <c r="R45" s="39" t="str">
        <f t="shared" si="37"/>
        <v/>
      </c>
      <c r="S45" s="39" t="str">
        <f t="shared" si="37"/>
        <v/>
      </c>
      <c r="T45" s="38" t="str">
        <f t="shared" si="37"/>
        <v/>
      </c>
      <c r="U45" s="40" t="str">
        <f t="shared" si="37"/>
        <v/>
      </c>
      <c r="V45" s="38" t="str">
        <f t="shared" si="37"/>
        <v/>
      </c>
      <c r="W45" s="40" t="str">
        <f t="shared" si="37"/>
        <v/>
      </c>
      <c r="X45" s="38" t="str">
        <f t="shared" si="37"/>
        <v/>
      </c>
      <c r="Y45" s="38" t="str">
        <f t="shared" si="37"/>
        <v/>
      </c>
      <c r="Z45" s="40" t="str">
        <f t="shared" si="37"/>
        <v/>
      </c>
      <c r="AA45" s="40" t="str">
        <f t="shared" si="37"/>
        <v/>
      </c>
      <c r="AB45" s="40" t="str">
        <f t="shared" si="37"/>
        <v/>
      </c>
      <c r="AC45" s="38" t="str">
        <f t="shared" si="37"/>
        <v/>
      </c>
      <c r="AD45" s="38" t="str">
        <f t="shared" si="37"/>
        <v/>
      </c>
      <c r="AE45" s="40" t="str">
        <f t="shared" si="37"/>
        <v/>
      </c>
      <c r="AF45" s="40" t="str">
        <f t="shared" si="37"/>
        <v/>
      </c>
      <c r="AG45" s="40" t="str">
        <f t="shared" si="37"/>
        <v/>
      </c>
      <c r="AH45" s="41" t="str">
        <f t="shared" si="37"/>
        <v/>
      </c>
      <c r="AZ45" s="212"/>
      <c r="BA45" s="201"/>
      <c r="BB45" s="201"/>
      <c r="BC45" s="202"/>
    </row>
    <row r="46" spans="2:55" ht="12.95" customHeight="1" thickTop="1">
      <c r="B46" s="150" t="s">
        <v>11</v>
      </c>
      <c r="C46" s="79" t="s">
        <v>12</v>
      </c>
      <c r="D46" s="17">
        <f t="shared" ref="D46:AH46" si="38">IF(D29=5,4,IF(D29=4,3,IF(D29=3,2,IF(D29=2,1,IF(D29=1,5,"")))))</f>
        <v>4</v>
      </c>
      <c r="E46" s="17">
        <f t="shared" si="38"/>
        <v>4</v>
      </c>
      <c r="F46" s="17">
        <f t="shared" si="38"/>
        <v>5</v>
      </c>
      <c r="G46" s="17">
        <f t="shared" si="38"/>
        <v>5</v>
      </c>
      <c r="H46" s="16">
        <f t="shared" si="38"/>
        <v>1</v>
      </c>
      <c r="I46" s="17">
        <f t="shared" si="38"/>
        <v>1</v>
      </c>
      <c r="J46" s="17">
        <f t="shared" si="38"/>
        <v>2</v>
      </c>
      <c r="K46" s="18">
        <f t="shared" si="38"/>
        <v>2</v>
      </c>
      <c r="L46" s="17">
        <f t="shared" si="38"/>
        <v>3</v>
      </c>
      <c r="M46" s="19">
        <f t="shared" si="38"/>
        <v>3</v>
      </c>
      <c r="N46" s="17">
        <f t="shared" si="38"/>
        <v>4</v>
      </c>
      <c r="O46" s="16">
        <f t="shared" si="38"/>
        <v>4</v>
      </c>
      <c r="P46" s="17">
        <f t="shared" si="38"/>
        <v>5</v>
      </c>
      <c r="Q46" s="16">
        <f t="shared" si="38"/>
        <v>5</v>
      </c>
      <c r="R46" s="20">
        <f t="shared" si="38"/>
        <v>1</v>
      </c>
      <c r="S46" s="16">
        <f t="shared" si="38"/>
        <v>1</v>
      </c>
      <c r="T46" s="18">
        <f t="shared" si="38"/>
        <v>2</v>
      </c>
      <c r="U46" s="18">
        <f t="shared" si="38"/>
        <v>2</v>
      </c>
      <c r="V46" s="17">
        <f t="shared" si="38"/>
        <v>3</v>
      </c>
      <c r="W46" s="19">
        <f t="shared" si="38"/>
        <v>3</v>
      </c>
      <c r="X46" s="17">
        <f t="shared" si="38"/>
        <v>4</v>
      </c>
      <c r="Y46" s="16">
        <f t="shared" si="38"/>
        <v>4</v>
      </c>
      <c r="Z46" s="18">
        <f t="shared" si="38"/>
        <v>5</v>
      </c>
      <c r="AA46" s="18">
        <f t="shared" si="38"/>
        <v>5</v>
      </c>
      <c r="AB46" s="18">
        <f t="shared" si="38"/>
        <v>1</v>
      </c>
      <c r="AC46" s="21">
        <f t="shared" si="38"/>
        <v>1</v>
      </c>
      <c r="AD46" s="17">
        <f t="shared" si="38"/>
        <v>2</v>
      </c>
      <c r="AE46" s="21">
        <f t="shared" si="38"/>
        <v>2</v>
      </c>
      <c r="AF46" s="18">
        <f t="shared" si="38"/>
        <v>3</v>
      </c>
      <c r="AG46" s="18">
        <f t="shared" si="38"/>
        <v>3</v>
      </c>
      <c r="AH46" s="22">
        <f t="shared" si="38"/>
        <v>4</v>
      </c>
      <c r="AZ46" s="212"/>
      <c r="BA46" s="201"/>
      <c r="BB46" s="201"/>
      <c r="BC46" s="202"/>
    </row>
    <row r="47" spans="2:55" ht="12.95" customHeight="1">
      <c r="B47" s="154"/>
      <c r="C47" s="155" t="s">
        <v>10</v>
      </c>
      <c r="D47" s="23" t="str">
        <f t="shared" ref="D47:AH47" si="39">IF(AND(D$46=1,$AR$13&gt;0,COUNTIF(D$63:D$84,$AR$13)&lt;1),$AR$13,IF(AND(D$46=2,$AS$13&gt;0,COUNTIF(D$63:D$84,$AS$13)&lt;1),$AS$13,IF(AND(D$46=3,$AT$13&gt;0,COUNTIF(D$63:D$84,$AT$13)&lt;1),$AT$13,IF(AND(D$46=4,$AU$13&gt;0,COUNTIF(D$63:D$84,$AU$13)&lt;1),$AU$13,IF(AND(D$46=5,$AV$13&gt;0,COUNTIF(D$63:D$84,$AV$13)&lt;1),$AV$13,IF(AND(D$46=6,$AW$13&gt;0,COUNTIF(D$63:D$84,$AW$13)&lt;1),$AW$13,""))))))</f>
        <v/>
      </c>
      <c r="E47" s="23" t="str">
        <f t="shared" si="39"/>
        <v/>
      </c>
      <c r="F47" s="23" t="str">
        <f t="shared" si="39"/>
        <v/>
      </c>
      <c r="G47" s="23" t="str">
        <f t="shared" si="39"/>
        <v/>
      </c>
      <c r="H47" s="23" t="str">
        <f t="shared" si="39"/>
        <v/>
      </c>
      <c r="I47" s="23" t="str">
        <f t="shared" si="39"/>
        <v/>
      </c>
      <c r="J47" s="23" t="str">
        <f t="shared" si="39"/>
        <v/>
      </c>
      <c r="K47" s="23" t="str">
        <f t="shared" si="39"/>
        <v/>
      </c>
      <c r="L47" s="23" t="str">
        <f t="shared" si="39"/>
        <v/>
      </c>
      <c r="M47" s="23" t="str">
        <f t="shared" si="39"/>
        <v/>
      </c>
      <c r="N47" s="23" t="str">
        <f t="shared" si="39"/>
        <v/>
      </c>
      <c r="O47" s="23" t="str">
        <f t="shared" si="39"/>
        <v/>
      </c>
      <c r="P47" s="23" t="str">
        <f t="shared" si="39"/>
        <v/>
      </c>
      <c r="Q47" s="23" t="str">
        <f t="shared" si="39"/>
        <v/>
      </c>
      <c r="R47" s="23" t="str">
        <f t="shared" si="39"/>
        <v/>
      </c>
      <c r="S47" s="23" t="str">
        <f t="shared" si="39"/>
        <v/>
      </c>
      <c r="T47" s="23" t="str">
        <f t="shared" si="39"/>
        <v/>
      </c>
      <c r="U47" s="23" t="str">
        <f t="shared" si="39"/>
        <v/>
      </c>
      <c r="V47" s="23" t="str">
        <f t="shared" si="39"/>
        <v/>
      </c>
      <c r="W47" s="23" t="str">
        <f t="shared" si="39"/>
        <v/>
      </c>
      <c r="X47" s="23" t="str">
        <f t="shared" si="39"/>
        <v/>
      </c>
      <c r="Y47" s="23" t="str">
        <f t="shared" si="39"/>
        <v/>
      </c>
      <c r="Z47" s="23" t="str">
        <f t="shared" si="39"/>
        <v/>
      </c>
      <c r="AA47" s="23" t="str">
        <f t="shared" si="39"/>
        <v/>
      </c>
      <c r="AB47" s="23" t="str">
        <f t="shared" si="39"/>
        <v/>
      </c>
      <c r="AC47" s="23" t="str">
        <f t="shared" si="39"/>
        <v/>
      </c>
      <c r="AD47" s="23" t="str">
        <f t="shared" si="39"/>
        <v/>
      </c>
      <c r="AE47" s="23" t="str">
        <f t="shared" si="39"/>
        <v/>
      </c>
      <c r="AF47" s="23" t="str">
        <f t="shared" si="39"/>
        <v/>
      </c>
      <c r="AG47" s="37" t="str">
        <f t="shared" si="39"/>
        <v/>
      </c>
      <c r="AH47" s="24" t="str">
        <f t="shared" si="39"/>
        <v/>
      </c>
      <c r="AZ47" s="212"/>
      <c r="BA47" s="201"/>
      <c r="BB47" s="201"/>
      <c r="BC47" s="202"/>
    </row>
    <row r="48" spans="2:55" ht="12.95" customHeight="1">
      <c r="B48" s="154"/>
      <c r="C48" s="156"/>
      <c r="D48" s="25" t="str">
        <f t="shared" ref="D48:AH48" si="40">IF(AND(D$46=1,$AR$14&gt;0,COUNTIF(D$63:D$84,$AR$14)&lt;1),$AR$14,IF(AND(D$46=2,$AS$14&gt;0,COUNTIF(D$63:D$84,$AS$14)&lt;1),$AS$14,IF(AND(D$46=3,$AT$14&gt;0,COUNTIF(D$63:D$84,$AT$14)&lt;1),$AT$14,IF(AND(D$46=4,$AU$14&gt;0,COUNTIF(D$63:D$84,$AU$14)&lt;1),$AU$14,IF(AND(D$46=5,$AV$14&gt;0,COUNTIF(D$63:D$84,$AV$14)&lt;1),$AV$14,IF(AND(D$46=6,$AW$14&gt;0,COUNTIF(D$63:D$84,$AW$14)&lt;1),$AW$14,""))))))</f>
        <v/>
      </c>
      <c r="E48" s="25" t="str">
        <f t="shared" si="40"/>
        <v/>
      </c>
      <c r="F48" s="25" t="str">
        <f t="shared" si="40"/>
        <v/>
      </c>
      <c r="G48" s="25" t="str">
        <f t="shared" si="40"/>
        <v/>
      </c>
      <c r="H48" s="25" t="str">
        <f t="shared" si="40"/>
        <v/>
      </c>
      <c r="I48" s="25" t="str">
        <f t="shared" si="40"/>
        <v/>
      </c>
      <c r="J48" s="25" t="str">
        <f t="shared" si="40"/>
        <v/>
      </c>
      <c r="K48" s="25" t="str">
        <f t="shared" si="40"/>
        <v/>
      </c>
      <c r="L48" s="25" t="str">
        <f t="shared" si="40"/>
        <v/>
      </c>
      <c r="M48" s="25" t="str">
        <f t="shared" si="40"/>
        <v/>
      </c>
      <c r="N48" s="25" t="str">
        <f t="shared" si="40"/>
        <v/>
      </c>
      <c r="O48" s="25" t="str">
        <f t="shared" si="40"/>
        <v/>
      </c>
      <c r="P48" s="25" t="str">
        <f t="shared" si="40"/>
        <v/>
      </c>
      <c r="Q48" s="25" t="str">
        <f t="shared" si="40"/>
        <v/>
      </c>
      <c r="R48" s="25" t="str">
        <f t="shared" si="40"/>
        <v/>
      </c>
      <c r="S48" s="25" t="str">
        <f t="shared" si="40"/>
        <v/>
      </c>
      <c r="T48" s="25" t="str">
        <f t="shared" si="40"/>
        <v/>
      </c>
      <c r="U48" s="25" t="str">
        <f t="shared" si="40"/>
        <v/>
      </c>
      <c r="V48" s="25" t="str">
        <f t="shared" si="40"/>
        <v/>
      </c>
      <c r="W48" s="25" t="str">
        <f t="shared" si="40"/>
        <v/>
      </c>
      <c r="X48" s="25" t="str">
        <f t="shared" si="40"/>
        <v/>
      </c>
      <c r="Y48" s="25" t="str">
        <f t="shared" si="40"/>
        <v/>
      </c>
      <c r="Z48" s="25" t="str">
        <f t="shared" si="40"/>
        <v/>
      </c>
      <c r="AA48" s="25" t="str">
        <f t="shared" si="40"/>
        <v/>
      </c>
      <c r="AB48" s="25" t="str">
        <f t="shared" si="40"/>
        <v/>
      </c>
      <c r="AC48" s="25" t="str">
        <f t="shared" si="40"/>
        <v/>
      </c>
      <c r="AD48" s="25" t="str">
        <f t="shared" si="40"/>
        <v/>
      </c>
      <c r="AE48" s="25" t="str">
        <f t="shared" si="40"/>
        <v/>
      </c>
      <c r="AF48" s="25" t="str">
        <f t="shared" si="40"/>
        <v/>
      </c>
      <c r="AG48" s="35" t="str">
        <f t="shared" si="40"/>
        <v/>
      </c>
      <c r="AH48" s="26" t="str">
        <f t="shared" si="40"/>
        <v/>
      </c>
      <c r="AZ48" s="212"/>
      <c r="BA48" s="201"/>
      <c r="BB48" s="201"/>
      <c r="BC48" s="202"/>
    </row>
    <row r="49" spans="2:55" ht="12.95" customHeight="1">
      <c r="B49" s="154"/>
      <c r="C49" s="155" t="s">
        <v>42</v>
      </c>
      <c r="D49" s="17" t="str">
        <f t="shared" ref="D49:AH49" si="41">IF(AND(D$46=1,$AR$15&gt;0,COUNTIF(D$63:D$84,$AR$15)&lt;1),$AR$15,IF(AND(D$46=2,$AS$15&gt;0,COUNTIF(D$63:D$84,$AS$15)&lt;1),$AS$15,IF(AND(D$46=3,$AT$15&gt;0,COUNTIF(D$63:D$84,$AT$15)&lt;1),$AT$15,IF(AND(D$46=4,$AU$15&gt;0,COUNTIF(D$63:D$84,$AU$15)&lt;1),$AU$15,IF(AND(D$46=5,$AV$15&gt;0,COUNTIF(D$63:D$84,$AV$15)&lt;1),$AV$15,IF(AND(D$46=6,$AW$15&gt;0,COUNTIF(D$63:D$84,$AW$15)&lt;1),$AW$15,""))))))</f>
        <v/>
      </c>
      <c r="E49" s="17" t="str">
        <f t="shared" si="41"/>
        <v/>
      </c>
      <c r="F49" s="17" t="str">
        <f t="shared" si="41"/>
        <v/>
      </c>
      <c r="G49" s="17" t="str">
        <f t="shared" si="41"/>
        <v/>
      </c>
      <c r="H49" s="16" t="str">
        <f t="shared" si="41"/>
        <v/>
      </c>
      <c r="I49" s="17" t="str">
        <f t="shared" si="41"/>
        <v/>
      </c>
      <c r="J49" s="17" t="str">
        <f t="shared" si="41"/>
        <v/>
      </c>
      <c r="K49" s="27" t="str">
        <f t="shared" si="41"/>
        <v/>
      </c>
      <c r="L49" s="27" t="str">
        <f t="shared" si="41"/>
        <v/>
      </c>
      <c r="M49" s="19" t="str">
        <f t="shared" si="41"/>
        <v/>
      </c>
      <c r="N49" s="17" t="str">
        <f t="shared" si="41"/>
        <v/>
      </c>
      <c r="O49" s="17" t="str">
        <f t="shared" si="41"/>
        <v/>
      </c>
      <c r="P49" s="17" t="str">
        <f t="shared" si="41"/>
        <v/>
      </c>
      <c r="Q49" s="16" t="str">
        <f t="shared" si="41"/>
        <v/>
      </c>
      <c r="R49" s="16" t="str">
        <f t="shared" si="41"/>
        <v/>
      </c>
      <c r="S49" s="17" t="str">
        <f t="shared" si="41"/>
        <v/>
      </c>
      <c r="T49" s="17" t="str">
        <f t="shared" si="41"/>
        <v/>
      </c>
      <c r="U49" s="18" t="str">
        <f t="shared" si="41"/>
        <v/>
      </c>
      <c r="V49" s="17" t="str">
        <f t="shared" si="41"/>
        <v/>
      </c>
      <c r="W49" s="19" t="str">
        <f t="shared" si="41"/>
        <v/>
      </c>
      <c r="X49" s="17" t="str">
        <f t="shared" si="41"/>
        <v/>
      </c>
      <c r="Y49" s="17" t="str">
        <f t="shared" si="41"/>
        <v/>
      </c>
      <c r="Z49" s="18" t="str">
        <f t="shared" si="41"/>
        <v/>
      </c>
      <c r="AA49" s="18" t="str">
        <f t="shared" si="41"/>
        <v/>
      </c>
      <c r="AB49" s="18" t="str">
        <f t="shared" si="41"/>
        <v/>
      </c>
      <c r="AC49" s="17" t="str">
        <f t="shared" si="41"/>
        <v/>
      </c>
      <c r="AD49" s="17" t="str">
        <f t="shared" si="41"/>
        <v/>
      </c>
      <c r="AE49" s="18" t="str">
        <f t="shared" si="41"/>
        <v/>
      </c>
      <c r="AF49" s="18" t="str">
        <f t="shared" si="41"/>
        <v/>
      </c>
      <c r="AG49" s="18" t="str">
        <f t="shared" si="41"/>
        <v/>
      </c>
      <c r="AH49" s="22" t="str">
        <f t="shared" si="41"/>
        <v/>
      </c>
      <c r="AZ49" s="212"/>
      <c r="BA49" s="201"/>
      <c r="BB49" s="201"/>
      <c r="BC49" s="202"/>
    </row>
    <row r="50" spans="2:55" ht="12.95" customHeight="1">
      <c r="B50" s="154"/>
      <c r="C50" s="157"/>
      <c r="D50" s="28" t="str">
        <f t="shared" ref="D50:AH50" si="42">IF(AND(D$46=1,$AR$16&gt;0,COUNTIF(D$63:D$84,$AR$16)&lt;1),$AR$16,IF(AND(D$46=2,$AS$16&gt;0,COUNTIF(D$63:D$84,$AS$16)&lt;1),$AS$16,IF(AND(D$46=3,$AT$16&gt;0,COUNTIF(D$63:D$84,$AT$16)&lt;1),$AT$16,IF(AND(D$46=4,$AU$16&gt;0,COUNTIF(D$63:D$84,$AU$16)&lt;1),$AU$16,IF(AND(D$46=5,$AV$16&gt;0,COUNTIF(D$63:D$84,$AV$16)&lt;1),$AV$16,IF(AND(D$46=6,$AW$16&gt;0,COUNTIF(D$63:D$84,$AW$16)&lt;1),$AW$16,""))))))</f>
        <v/>
      </c>
      <c r="E50" s="28" t="str">
        <f t="shared" si="42"/>
        <v/>
      </c>
      <c r="F50" s="28" t="str">
        <f t="shared" si="42"/>
        <v/>
      </c>
      <c r="G50" s="28" t="str">
        <f t="shared" si="42"/>
        <v/>
      </c>
      <c r="H50" s="29" t="str">
        <f t="shared" si="42"/>
        <v/>
      </c>
      <c r="I50" s="28" t="str">
        <f t="shared" si="42"/>
        <v/>
      </c>
      <c r="J50" s="28" t="str">
        <f t="shared" si="42"/>
        <v/>
      </c>
      <c r="K50" s="28" t="str">
        <f t="shared" si="42"/>
        <v/>
      </c>
      <c r="L50" s="28" t="str">
        <f t="shared" si="42"/>
        <v/>
      </c>
      <c r="M50" s="30" t="str">
        <f t="shared" si="42"/>
        <v/>
      </c>
      <c r="N50" s="28" t="str">
        <f t="shared" si="42"/>
        <v/>
      </c>
      <c r="O50" s="28" t="str">
        <f t="shared" si="42"/>
        <v/>
      </c>
      <c r="P50" s="28" t="str">
        <f t="shared" si="42"/>
        <v/>
      </c>
      <c r="Q50" s="29" t="str">
        <f t="shared" si="42"/>
        <v/>
      </c>
      <c r="R50" s="29" t="str">
        <f t="shared" si="42"/>
        <v/>
      </c>
      <c r="S50" s="28" t="str">
        <f t="shared" si="42"/>
        <v/>
      </c>
      <c r="T50" s="28" t="str">
        <f t="shared" si="42"/>
        <v/>
      </c>
      <c r="U50" s="28" t="str">
        <f t="shared" si="42"/>
        <v/>
      </c>
      <c r="V50" s="28" t="str">
        <f t="shared" si="42"/>
        <v/>
      </c>
      <c r="W50" s="30" t="str">
        <f t="shared" si="42"/>
        <v/>
      </c>
      <c r="X50" s="28" t="str">
        <f t="shared" si="42"/>
        <v/>
      </c>
      <c r="Y50" s="28" t="str">
        <f t="shared" si="42"/>
        <v/>
      </c>
      <c r="Z50" s="30" t="str">
        <f t="shared" si="42"/>
        <v/>
      </c>
      <c r="AA50" s="30" t="str">
        <f t="shared" si="42"/>
        <v/>
      </c>
      <c r="AB50" s="30" t="str">
        <f t="shared" si="42"/>
        <v/>
      </c>
      <c r="AC50" s="28" t="str">
        <f t="shared" si="42"/>
        <v/>
      </c>
      <c r="AD50" s="28" t="str">
        <f t="shared" si="42"/>
        <v/>
      </c>
      <c r="AE50" s="28" t="str">
        <f t="shared" si="42"/>
        <v/>
      </c>
      <c r="AF50" s="30" t="str">
        <f t="shared" si="42"/>
        <v/>
      </c>
      <c r="AG50" s="30" t="str">
        <f t="shared" si="42"/>
        <v/>
      </c>
      <c r="AH50" s="31" t="str">
        <f t="shared" si="42"/>
        <v/>
      </c>
      <c r="AZ50" s="212"/>
      <c r="BA50" s="201"/>
      <c r="BB50" s="201"/>
      <c r="BC50" s="202"/>
    </row>
    <row r="51" spans="2:55" ht="12.95" customHeight="1">
      <c r="B51" s="154"/>
      <c r="C51" s="157"/>
      <c r="D51" s="17" t="str">
        <f t="shared" ref="D51:AH51" si="43">IF(AND(D$46=1,$AR$17&gt;0,COUNTIF(D$63:D$84,$AR$17)&lt;1),$AR$17,IF(AND(D$46=2,$AS$17&gt;0,COUNTIF(D$63:D$84,$AS$17)&lt;1),$AS$17,IF(AND(D$46=3,$AT$17&gt;0,COUNTIF(D$63:D$84,$AT$17)&lt;1),$AT$17,IF(AND(D$46=4,$AU$17&gt;0,COUNTIF(D$63:D$84,$AU$17)&lt;1),$AU$17,IF(AND(D$46=5,$AV$17&gt;0,COUNTIF(D$63:D$84,$AV$17)&lt;1),$AV$17,IF(AND(D$46=6,$AW$17&gt;0,COUNTIF(D$63:D$84,$AW$17)&lt;1),$AW$17,""))))))</f>
        <v/>
      </c>
      <c r="E51" s="17" t="str">
        <f t="shared" si="43"/>
        <v/>
      </c>
      <c r="F51" s="17" t="str">
        <f t="shared" si="43"/>
        <v/>
      </c>
      <c r="G51" s="17" t="str">
        <f t="shared" si="43"/>
        <v/>
      </c>
      <c r="H51" s="32" t="str">
        <f t="shared" si="43"/>
        <v/>
      </c>
      <c r="I51" s="17" t="str">
        <f t="shared" si="43"/>
        <v/>
      </c>
      <c r="J51" s="17" t="str">
        <f t="shared" si="43"/>
        <v/>
      </c>
      <c r="K51" s="18" t="str">
        <f t="shared" si="43"/>
        <v/>
      </c>
      <c r="L51" s="17" t="str">
        <f t="shared" si="43"/>
        <v/>
      </c>
      <c r="M51" s="18" t="str">
        <f t="shared" si="43"/>
        <v/>
      </c>
      <c r="N51" s="17" t="str">
        <f t="shared" si="43"/>
        <v/>
      </c>
      <c r="O51" s="17" t="str">
        <f t="shared" si="43"/>
        <v/>
      </c>
      <c r="P51" s="27" t="str">
        <f t="shared" si="43"/>
        <v/>
      </c>
      <c r="Q51" s="16" t="str">
        <f t="shared" si="43"/>
        <v/>
      </c>
      <c r="R51" s="16" t="str">
        <f t="shared" si="43"/>
        <v/>
      </c>
      <c r="S51" s="17" t="str">
        <f t="shared" si="43"/>
        <v/>
      </c>
      <c r="T51" s="17" t="str">
        <f t="shared" si="43"/>
        <v/>
      </c>
      <c r="U51" s="18" t="str">
        <f t="shared" si="43"/>
        <v/>
      </c>
      <c r="V51" s="17" t="str">
        <f t="shared" si="43"/>
        <v/>
      </c>
      <c r="W51" s="18" t="str">
        <f t="shared" si="43"/>
        <v/>
      </c>
      <c r="X51" s="17" t="str">
        <f t="shared" si="43"/>
        <v/>
      </c>
      <c r="Y51" s="17" t="str">
        <f t="shared" si="43"/>
        <v/>
      </c>
      <c r="Z51" s="27" t="str">
        <f t="shared" si="43"/>
        <v/>
      </c>
      <c r="AA51" s="32" t="str">
        <f t="shared" si="43"/>
        <v/>
      </c>
      <c r="AB51" s="32" t="str">
        <f t="shared" si="43"/>
        <v/>
      </c>
      <c r="AC51" s="17" t="str">
        <f t="shared" si="43"/>
        <v/>
      </c>
      <c r="AD51" s="17" t="str">
        <f t="shared" si="43"/>
        <v/>
      </c>
      <c r="AE51" s="18" t="str">
        <f t="shared" si="43"/>
        <v/>
      </c>
      <c r="AF51" s="17" t="str">
        <f t="shared" si="43"/>
        <v/>
      </c>
      <c r="AG51" s="18" t="str">
        <f t="shared" si="43"/>
        <v/>
      </c>
      <c r="AH51" s="22" t="str">
        <f t="shared" si="43"/>
        <v/>
      </c>
      <c r="AZ51" s="212"/>
      <c r="BA51" s="201"/>
      <c r="BB51" s="201"/>
      <c r="BC51" s="202"/>
    </row>
    <row r="52" spans="2:55" ht="12.95" customHeight="1">
      <c r="B52" s="154"/>
      <c r="C52" s="157"/>
      <c r="D52" s="28" t="str">
        <f t="shared" ref="D52:AH52" si="44">IF(AND(D$46=1,$AR$18&gt;0,COUNTIF(D$63:D$84,$AR$18)&lt;1),$AR$18,IF(AND(D$46=2,$AS$18&gt;0,COUNTIF(D$63:D$84,$AS$18)&lt;1),$AS$18,IF(AND(D$46=3,$AT$18&gt;0,COUNTIF(D$63:D$84,$AT$18)&lt;1),$AT$18,IF(AND(D$46=4,$AU$18&gt;0,COUNTIF(D$63:D$84,$AU$18)&lt;1),$AU$18,IF(AND(D$46=5,$AV$18&gt;0,COUNTIF(D$63:D$84,$AV$18)&lt;1),$AV$18,IF(AND(D$46=6,$AW$18&gt;0,COUNTIF(D$63:D$84,$AW$18)&lt;1),$AW$18,""))))))</f>
        <v/>
      </c>
      <c r="E52" s="28" t="str">
        <f t="shared" si="44"/>
        <v/>
      </c>
      <c r="F52" s="28" t="str">
        <f t="shared" si="44"/>
        <v/>
      </c>
      <c r="G52" s="28" t="str">
        <f t="shared" si="44"/>
        <v/>
      </c>
      <c r="H52" s="29" t="str">
        <f t="shared" si="44"/>
        <v/>
      </c>
      <c r="I52" s="28" t="str">
        <f t="shared" si="44"/>
        <v/>
      </c>
      <c r="J52" s="28" t="str">
        <f t="shared" si="44"/>
        <v/>
      </c>
      <c r="K52" s="28" t="str">
        <f t="shared" si="44"/>
        <v/>
      </c>
      <c r="L52" s="28" t="str">
        <f t="shared" si="44"/>
        <v/>
      </c>
      <c r="M52" s="28" t="str">
        <f t="shared" si="44"/>
        <v/>
      </c>
      <c r="N52" s="28" t="str">
        <f t="shared" si="44"/>
        <v/>
      </c>
      <c r="O52" s="29" t="str">
        <f t="shared" si="44"/>
        <v/>
      </c>
      <c r="P52" s="29" t="str">
        <f t="shared" si="44"/>
        <v/>
      </c>
      <c r="Q52" s="28" t="str">
        <f t="shared" si="44"/>
        <v/>
      </c>
      <c r="R52" s="28" t="str">
        <f t="shared" si="44"/>
        <v/>
      </c>
      <c r="S52" s="28" t="str">
        <f t="shared" si="44"/>
        <v/>
      </c>
      <c r="T52" s="28" t="str">
        <f t="shared" si="44"/>
        <v/>
      </c>
      <c r="U52" s="28" t="str">
        <f t="shared" si="44"/>
        <v/>
      </c>
      <c r="V52" s="28" t="str">
        <f t="shared" si="44"/>
        <v/>
      </c>
      <c r="W52" s="28" t="str">
        <f t="shared" si="44"/>
        <v/>
      </c>
      <c r="X52" s="28" t="str">
        <f t="shared" si="44"/>
        <v/>
      </c>
      <c r="Y52" s="29" t="str">
        <f t="shared" si="44"/>
        <v/>
      </c>
      <c r="Z52" s="29" t="str">
        <f t="shared" si="44"/>
        <v/>
      </c>
      <c r="AA52" s="30" t="str">
        <f t="shared" si="44"/>
        <v/>
      </c>
      <c r="AB52" s="30" t="str">
        <f t="shared" si="44"/>
        <v/>
      </c>
      <c r="AC52" s="28" t="str">
        <f t="shared" si="44"/>
        <v/>
      </c>
      <c r="AD52" s="28" t="str">
        <f t="shared" si="44"/>
        <v/>
      </c>
      <c r="AE52" s="28" t="str">
        <f t="shared" si="44"/>
        <v/>
      </c>
      <c r="AF52" s="30" t="str">
        <f t="shared" si="44"/>
        <v/>
      </c>
      <c r="AG52" s="30" t="str">
        <f t="shared" si="44"/>
        <v/>
      </c>
      <c r="AH52" s="31" t="str">
        <f t="shared" si="44"/>
        <v/>
      </c>
      <c r="AZ52" s="212"/>
      <c r="BA52" s="201"/>
      <c r="BB52" s="201"/>
      <c r="BC52" s="202"/>
    </row>
    <row r="53" spans="2:55" ht="12.95" customHeight="1">
      <c r="B53" s="154"/>
      <c r="C53" s="157"/>
      <c r="D53" s="17" t="str">
        <f t="shared" ref="D53:AH53" si="45">IF(AND(D$46=1,$AR$19&gt;0,COUNTIF(D$63:D$84,$AR$19)&lt;1),$AR$19,IF(AND(D$46=2,$AS$19&gt;0,COUNTIF(D$63:D$84,$AS$19)&lt;1),$AS$19,IF(AND(D$46=3,$AT$19&gt;0,COUNTIF(D$63:D$84,$AT$19)&lt;1),$AT$19,IF(AND(D$46=4,$AU$19&gt;0,COUNTIF(D$63:D$84,$AU$19)&lt;1),$AU$19,IF(AND(D$46=5,$AV$19&gt;0,COUNTIF(D$63:D$84,$AV$19)&lt;1),$AV$19,IF(AND(D$46=6,$AW$19&gt;0,COUNTIF(D$63:D$84,$AW$19)&lt;1),$AW$19,""))))))</f>
        <v/>
      </c>
      <c r="E53" s="17" t="str">
        <f t="shared" si="45"/>
        <v/>
      </c>
      <c r="F53" s="17" t="str">
        <f t="shared" si="45"/>
        <v/>
      </c>
      <c r="G53" s="17" t="str">
        <f t="shared" si="45"/>
        <v/>
      </c>
      <c r="H53" s="27" t="str">
        <f t="shared" si="45"/>
        <v/>
      </c>
      <c r="I53" s="17" t="str">
        <f t="shared" si="45"/>
        <v/>
      </c>
      <c r="J53" s="17" t="str">
        <f t="shared" si="45"/>
        <v/>
      </c>
      <c r="K53" s="18" t="str">
        <f t="shared" si="45"/>
        <v/>
      </c>
      <c r="L53" s="17" t="str">
        <f t="shared" si="45"/>
        <v/>
      </c>
      <c r="M53" s="18" t="str">
        <f t="shared" si="45"/>
        <v/>
      </c>
      <c r="N53" s="17" t="str">
        <f t="shared" si="45"/>
        <v/>
      </c>
      <c r="O53" s="17" t="str">
        <f t="shared" si="45"/>
        <v/>
      </c>
      <c r="P53" s="27" t="str">
        <f t="shared" si="45"/>
        <v/>
      </c>
      <c r="Q53" s="32" t="str">
        <f t="shared" si="45"/>
        <v/>
      </c>
      <c r="R53" s="27" t="str">
        <f t="shared" si="45"/>
        <v/>
      </c>
      <c r="S53" s="17" t="str">
        <f t="shared" si="45"/>
        <v/>
      </c>
      <c r="T53" s="17" t="str">
        <f t="shared" si="45"/>
        <v/>
      </c>
      <c r="U53" s="18" t="str">
        <f t="shared" si="45"/>
        <v/>
      </c>
      <c r="V53" s="17" t="str">
        <f t="shared" si="45"/>
        <v/>
      </c>
      <c r="W53" s="18" t="str">
        <f t="shared" si="45"/>
        <v/>
      </c>
      <c r="X53" s="17" t="str">
        <f t="shared" si="45"/>
        <v/>
      </c>
      <c r="Y53" s="17" t="str">
        <f t="shared" si="45"/>
        <v/>
      </c>
      <c r="Z53" s="17" t="str">
        <f t="shared" si="45"/>
        <v/>
      </c>
      <c r="AA53" s="18" t="str">
        <f t="shared" si="45"/>
        <v/>
      </c>
      <c r="AB53" s="18" t="str">
        <f t="shared" si="45"/>
        <v/>
      </c>
      <c r="AC53" s="17" t="str">
        <f t="shared" si="45"/>
        <v/>
      </c>
      <c r="AD53" s="17" t="str">
        <f t="shared" si="45"/>
        <v/>
      </c>
      <c r="AE53" s="18" t="str">
        <f t="shared" si="45"/>
        <v/>
      </c>
      <c r="AF53" s="18" t="str">
        <f t="shared" si="45"/>
        <v/>
      </c>
      <c r="AG53" s="18" t="str">
        <f t="shared" si="45"/>
        <v/>
      </c>
      <c r="AH53" s="22" t="str">
        <f t="shared" si="45"/>
        <v/>
      </c>
      <c r="AZ53" s="212"/>
      <c r="BA53" s="201"/>
      <c r="BB53" s="201"/>
      <c r="BC53" s="202"/>
    </row>
    <row r="54" spans="2:55" ht="12.95" customHeight="1">
      <c r="B54" s="154"/>
      <c r="C54" s="157"/>
      <c r="D54" s="28" t="str">
        <f t="shared" ref="D54:AH54" si="46">IF(AND(D$46=1,$AR$20&gt;0,COUNTIF(D$63:D$84,$AR$20)&lt;1),$AR$20,IF(AND(D$46=2,$AS$20&gt;0,COUNTIF(D$63:D$84,$AS$20)&lt;1),$AS$20,IF(AND(D$46=3,$AT$20&gt;0,COUNTIF(D$63:D$84,$AT$20)&lt;1),$AT$20,IF(AND(D$46=4,$AU$20&gt;0,COUNTIF(D$63:D$84,$AU$20)&lt;1),$AU$20,IF(AND(D$46=5,$AV$20&gt;0,COUNTIF(D$63:D$84,$AV$20)&lt;1),$AV$20,IF(AND(D$46=6,$AW$20&gt;0,COUNTIF(D$63:D$84,$AW$20)&lt;1),$AW$20,""))))))</f>
        <v/>
      </c>
      <c r="E54" s="28" t="str">
        <f t="shared" si="46"/>
        <v/>
      </c>
      <c r="F54" s="28" t="str">
        <f t="shared" si="46"/>
        <v/>
      </c>
      <c r="G54" s="28" t="str">
        <f t="shared" si="46"/>
        <v/>
      </c>
      <c r="H54" s="16" t="str">
        <f t="shared" si="46"/>
        <v/>
      </c>
      <c r="I54" s="28" t="str">
        <f t="shared" si="46"/>
        <v/>
      </c>
      <c r="J54" s="28" t="str">
        <f t="shared" si="46"/>
        <v/>
      </c>
      <c r="K54" s="28" t="str">
        <f t="shared" si="46"/>
        <v/>
      </c>
      <c r="L54" s="28" t="str">
        <f t="shared" si="46"/>
        <v/>
      </c>
      <c r="M54" s="28" t="str">
        <f t="shared" si="46"/>
        <v/>
      </c>
      <c r="N54" s="28" t="str">
        <f t="shared" si="46"/>
        <v/>
      </c>
      <c r="O54" s="28" t="str">
        <f t="shared" si="46"/>
        <v/>
      </c>
      <c r="P54" s="28" t="str">
        <f t="shared" si="46"/>
        <v/>
      </c>
      <c r="Q54" s="17" t="str">
        <f t="shared" si="46"/>
        <v/>
      </c>
      <c r="R54" s="16" t="str">
        <f t="shared" si="46"/>
        <v/>
      </c>
      <c r="S54" s="28" t="str">
        <f t="shared" si="46"/>
        <v/>
      </c>
      <c r="T54" s="28" t="str">
        <f t="shared" si="46"/>
        <v/>
      </c>
      <c r="U54" s="28" t="str">
        <f t="shared" si="46"/>
        <v/>
      </c>
      <c r="V54" s="28" t="str">
        <f t="shared" si="46"/>
        <v/>
      </c>
      <c r="W54" s="28" t="str">
        <f t="shared" si="46"/>
        <v/>
      </c>
      <c r="X54" s="28" t="str">
        <f t="shared" si="46"/>
        <v/>
      </c>
      <c r="Y54" s="28" t="str">
        <f t="shared" si="46"/>
        <v/>
      </c>
      <c r="Z54" s="30" t="str">
        <f t="shared" si="46"/>
        <v/>
      </c>
      <c r="AA54" s="28" t="str">
        <f t="shared" si="46"/>
        <v/>
      </c>
      <c r="AB54" s="28" t="str">
        <f t="shared" si="46"/>
        <v/>
      </c>
      <c r="AC54" s="28" t="str">
        <f t="shared" si="46"/>
        <v/>
      </c>
      <c r="AD54" s="28" t="str">
        <f t="shared" si="46"/>
        <v/>
      </c>
      <c r="AE54" s="28" t="str">
        <f t="shared" si="46"/>
        <v/>
      </c>
      <c r="AF54" s="30" t="str">
        <f t="shared" si="46"/>
        <v/>
      </c>
      <c r="AG54" s="30" t="str">
        <f t="shared" si="46"/>
        <v/>
      </c>
      <c r="AH54" s="31" t="str">
        <f t="shared" si="46"/>
        <v/>
      </c>
      <c r="AZ54" s="212"/>
      <c r="BA54" s="201"/>
      <c r="BB54" s="201"/>
      <c r="BC54" s="202"/>
    </row>
    <row r="55" spans="2:55" ht="12.95" customHeight="1">
      <c r="B55" s="154"/>
      <c r="C55" s="157"/>
      <c r="D55" s="27" t="str">
        <f t="shared" ref="D55:AH55" si="47">IF(AND(D$46=1,$AR$21&gt;0,COUNTIF(D$63:D$84,$AR$21)&lt;1),$AR$21,IF(AND(D$46=2,$AS$21&gt;0,COUNTIF(D$63:D$84,$AS$21)&lt;1),$AS$21,IF(AND(D$46=3,$AT$21&gt;0,COUNTIF(D$63:D$84,$AT$21)&lt;1),$AT$21,IF(AND(D$46=4,$AU$21&gt;0,COUNTIF(D$63:D$84,$AU$21)&lt;1),$AU$21,IF(AND(D$46=5,$AV$21&gt;0,COUNTIF(D$63:D$84,$AV$21)&lt;1),$AV$21,IF(AND(D$46=6,$AW$21&gt;0,COUNTIF(D$63:D$84,$AW$21)&lt;1),$AW$21,""))))))</f>
        <v/>
      </c>
      <c r="E55" s="27" t="str">
        <f t="shared" si="47"/>
        <v/>
      </c>
      <c r="F55" s="27" t="str">
        <f t="shared" si="47"/>
        <v/>
      </c>
      <c r="G55" s="27" t="str">
        <f t="shared" si="47"/>
        <v/>
      </c>
      <c r="H55" s="32" t="str">
        <f t="shared" si="47"/>
        <v/>
      </c>
      <c r="I55" s="27" t="str">
        <f t="shared" si="47"/>
        <v/>
      </c>
      <c r="J55" s="27" t="str">
        <f t="shared" si="47"/>
        <v/>
      </c>
      <c r="K55" s="33" t="str">
        <f t="shared" si="47"/>
        <v/>
      </c>
      <c r="L55" s="27" t="str">
        <f t="shared" si="47"/>
        <v/>
      </c>
      <c r="M55" s="33" t="str">
        <f t="shared" si="47"/>
        <v/>
      </c>
      <c r="N55" s="27" t="str">
        <f t="shared" si="47"/>
        <v/>
      </c>
      <c r="O55" s="27" t="str">
        <f t="shared" si="47"/>
        <v/>
      </c>
      <c r="P55" s="27" t="str">
        <f t="shared" si="47"/>
        <v/>
      </c>
      <c r="Q55" s="27" t="str">
        <f t="shared" si="47"/>
        <v/>
      </c>
      <c r="R55" s="32" t="str">
        <f t="shared" si="47"/>
        <v/>
      </c>
      <c r="S55" s="27" t="str">
        <f t="shared" si="47"/>
        <v/>
      </c>
      <c r="T55" s="27" t="str">
        <f t="shared" si="47"/>
        <v/>
      </c>
      <c r="U55" s="33" t="str">
        <f t="shared" si="47"/>
        <v/>
      </c>
      <c r="V55" s="27" t="str">
        <f t="shared" si="47"/>
        <v/>
      </c>
      <c r="W55" s="33" t="str">
        <f t="shared" si="47"/>
        <v/>
      </c>
      <c r="X55" s="27" t="str">
        <f t="shared" si="47"/>
        <v/>
      </c>
      <c r="Y55" s="27" t="str">
        <f t="shared" si="47"/>
        <v/>
      </c>
      <c r="Z55" s="27" t="str">
        <f t="shared" si="47"/>
        <v/>
      </c>
      <c r="AA55" s="32" t="str">
        <f t="shared" si="47"/>
        <v/>
      </c>
      <c r="AB55" s="32" t="str">
        <f t="shared" si="47"/>
        <v/>
      </c>
      <c r="AC55" s="27" t="str">
        <f t="shared" si="47"/>
        <v/>
      </c>
      <c r="AD55" s="27" t="str">
        <f t="shared" si="47"/>
        <v/>
      </c>
      <c r="AE55" s="33" t="str">
        <f t="shared" si="47"/>
        <v/>
      </c>
      <c r="AF55" s="33" t="str">
        <f t="shared" si="47"/>
        <v/>
      </c>
      <c r="AG55" s="33" t="str">
        <f t="shared" si="47"/>
        <v/>
      </c>
      <c r="AH55" s="34" t="str">
        <f t="shared" si="47"/>
        <v/>
      </c>
      <c r="AZ55" s="212"/>
      <c r="BA55" s="201"/>
      <c r="BB55" s="201"/>
      <c r="BC55" s="202"/>
    </row>
    <row r="56" spans="2:55" ht="12.95" customHeight="1">
      <c r="B56" s="154"/>
      <c r="C56" s="156"/>
      <c r="D56" s="25" t="str">
        <f t="shared" ref="D56:AH56" si="48">IF(AND(D$46=1,$AR$22&gt;0,COUNTIF(D$63:D$84,$AR$22)&lt;1),$AR$22,IF(AND(D$46=2,$AS$22&gt;0,COUNTIF(D$63:D$84,$AS$22)&lt;1),$AS$22,IF(AND(D$46=3,$AT$22&gt;0,COUNTIF(D$63:D$84,$AT$22)&lt;1),$AT$22,IF(AND(D$46=4,$AU$22&gt;0,COUNTIF(D$63:D$84,$AU$22)&lt;1),$AU$22,IF(AND(D$46=5,$AV$22&gt;0,COUNTIF(D$63:D$84,$AV$22)&lt;1),$AV$22,IF(AND(D$46=6,$AW$22&gt;0,COUNTIF(D$63:D$84,$AW$22)&lt;1),$AW$22,""))))))</f>
        <v/>
      </c>
      <c r="E56" s="25" t="str">
        <f t="shared" si="48"/>
        <v/>
      </c>
      <c r="F56" s="25" t="str">
        <f t="shared" si="48"/>
        <v/>
      </c>
      <c r="G56" s="25" t="str">
        <f t="shared" si="48"/>
        <v/>
      </c>
      <c r="H56" s="16" t="str">
        <f t="shared" si="48"/>
        <v/>
      </c>
      <c r="I56" s="25" t="str">
        <f t="shared" si="48"/>
        <v/>
      </c>
      <c r="J56" s="25" t="str">
        <f t="shared" si="48"/>
        <v/>
      </c>
      <c r="K56" s="35" t="str">
        <f t="shared" si="48"/>
        <v/>
      </c>
      <c r="L56" s="25" t="str">
        <f t="shared" si="48"/>
        <v/>
      </c>
      <c r="M56" s="35" t="str">
        <f t="shared" si="48"/>
        <v/>
      </c>
      <c r="N56" s="25" t="str">
        <f t="shared" si="48"/>
        <v/>
      </c>
      <c r="O56" s="25" t="str">
        <f t="shared" si="48"/>
        <v/>
      </c>
      <c r="P56" s="25" t="str">
        <f t="shared" si="48"/>
        <v/>
      </c>
      <c r="Q56" s="16" t="str">
        <f t="shared" si="48"/>
        <v/>
      </c>
      <c r="R56" s="16" t="str">
        <f t="shared" si="48"/>
        <v/>
      </c>
      <c r="S56" s="25" t="str">
        <f t="shared" si="48"/>
        <v/>
      </c>
      <c r="T56" s="25" t="str">
        <f t="shared" si="48"/>
        <v/>
      </c>
      <c r="U56" s="35" t="str">
        <f t="shared" si="48"/>
        <v/>
      </c>
      <c r="V56" s="25" t="str">
        <f t="shared" si="48"/>
        <v/>
      </c>
      <c r="W56" s="35" t="str">
        <f t="shared" si="48"/>
        <v/>
      </c>
      <c r="X56" s="25" t="str">
        <f t="shared" si="48"/>
        <v/>
      </c>
      <c r="Y56" s="25" t="str">
        <f t="shared" si="48"/>
        <v/>
      </c>
      <c r="Z56" s="35" t="str">
        <f t="shared" si="48"/>
        <v/>
      </c>
      <c r="AA56" s="17" t="str">
        <f t="shared" si="48"/>
        <v/>
      </c>
      <c r="AB56" s="16" t="str">
        <f t="shared" si="48"/>
        <v/>
      </c>
      <c r="AC56" s="25" t="str">
        <f t="shared" si="48"/>
        <v/>
      </c>
      <c r="AD56" s="25" t="str">
        <f t="shared" si="48"/>
        <v/>
      </c>
      <c r="AE56" s="35" t="str">
        <f t="shared" si="48"/>
        <v/>
      </c>
      <c r="AF56" s="35" t="str">
        <f t="shared" si="48"/>
        <v/>
      </c>
      <c r="AG56" s="35" t="str">
        <f t="shared" si="48"/>
        <v/>
      </c>
      <c r="AH56" s="26" t="str">
        <f t="shared" si="48"/>
        <v/>
      </c>
      <c r="AZ56" s="212"/>
      <c r="BA56" s="201"/>
      <c r="BB56" s="201"/>
      <c r="BC56" s="202"/>
    </row>
    <row r="57" spans="2:55" ht="12.95" customHeight="1">
      <c r="B57" s="154"/>
      <c r="C57" s="157" t="s">
        <v>0</v>
      </c>
      <c r="D57" s="17" t="str">
        <f t="shared" ref="D57:AH57" si="49">IF(AND(D$46=1,$AR$23&gt;0,COUNTIF(D$63:D$84,$AR$23)&lt;1),$AR$23,IF(AND(D$46=2,$AS$23&gt;0,COUNTIF(D$63:D$84,$AS$23)&lt;1),$AS$23,IF(AND(D$46=3,$AT$23&gt;0,COUNTIF(D$63:D$84,$AT$23)&lt;1),$AT$23,IF(AND(D$46=4,$AU$23&gt;0,COUNTIF(D$63:D$84,$AU$23)&lt;1),$AU$23,IF(AND(D$46=5,$AV$23&gt;0,COUNTIF(D$63:D$84,$AV$23)&lt;1),$AV$23,IF(AND(D$46=6,$AW$23&gt;0,COUNTIF(D$63:D$84,$AW$23)&lt;1),$AW$23,""))))))</f>
        <v/>
      </c>
      <c r="E57" s="17" t="str">
        <f t="shared" si="49"/>
        <v/>
      </c>
      <c r="F57" s="17" t="str">
        <f t="shared" si="49"/>
        <v/>
      </c>
      <c r="G57" s="17" t="str">
        <f t="shared" si="49"/>
        <v/>
      </c>
      <c r="H57" s="36" t="str">
        <f t="shared" si="49"/>
        <v/>
      </c>
      <c r="I57" s="16" t="str">
        <f t="shared" si="49"/>
        <v/>
      </c>
      <c r="J57" s="17" t="str">
        <f t="shared" si="49"/>
        <v/>
      </c>
      <c r="K57" s="18" t="str">
        <f t="shared" si="49"/>
        <v/>
      </c>
      <c r="L57" s="17" t="str">
        <f t="shared" si="49"/>
        <v/>
      </c>
      <c r="M57" s="18" t="str">
        <f t="shared" si="49"/>
        <v/>
      </c>
      <c r="N57" s="17" t="str">
        <f t="shared" si="49"/>
        <v/>
      </c>
      <c r="O57" s="17" t="str">
        <f t="shared" si="49"/>
        <v/>
      </c>
      <c r="P57" s="17" t="str">
        <f t="shared" si="49"/>
        <v/>
      </c>
      <c r="Q57" s="36" t="str">
        <f t="shared" si="49"/>
        <v/>
      </c>
      <c r="R57" s="36" t="str">
        <f t="shared" si="49"/>
        <v/>
      </c>
      <c r="S57" s="16" t="str">
        <f t="shared" si="49"/>
        <v/>
      </c>
      <c r="T57" s="17" t="str">
        <f t="shared" si="49"/>
        <v/>
      </c>
      <c r="U57" s="18" t="str">
        <f t="shared" si="49"/>
        <v/>
      </c>
      <c r="V57" s="17" t="str">
        <f t="shared" si="49"/>
        <v/>
      </c>
      <c r="W57" s="18" t="str">
        <f t="shared" si="49"/>
        <v/>
      </c>
      <c r="X57" s="17" t="str">
        <f t="shared" si="49"/>
        <v/>
      </c>
      <c r="Y57" s="17" t="str">
        <f t="shared" si="49"/>
        <v/>
      </c>
      <c r="Z57" s="18" t="str">
        <f t="shared" si="49"/>
        <v/>
      </c>
      <c r="AA57" s="37" t="str">
        <f t="shared" si="49"/>
        <v/>
      </c>
      <c r="AB57" s="23" t="str">
        <f t="shared" si="49"/>
        <v/>
      </c>
      <c r="AC57" s="16" t="str">
        <f t="shared" si="49"/>
        <v/>
      </c>
      <c r="AD57" s="17" t="str">
        <f t="shared" si="49"/>
        <v/>
      </c>
      <c r="AE57" s="18" t="str">
        <f t="shared" si="49"/>
        <v/>
      </c>
      <c r="AF57" s="18" t="str">
        <f t="shared" si="49"/>
        <v/>
      </c>
      <c r="AG57" s="18" t="str">
        <f t="shared" si="49"/>
        <v/>
      </c>
      <c r="AH57" s="22" t="str">
        <f t="shared" si="49"/>
        <v/>
      </c>
      <c r="AZ57" s="212"/>
      <c r="BA57" s="201"/>
      <c r="BB57" s="201"/>
      <c r="BC57" s="202"/>
    </row>
    <row r="58" spans="2:55" ht="12.95" customHeight="1">
      <c r="B58" s="154"/>
      <c r="C58" s="157"/>
      <c r="D58" s="28" t="str">
        <f t="shared" ref="D58:AH58" si="50">IF(AND(D$46=1,$AR$24&gt;0,COUNTIF(D$63:D$84,$AR$24)&lt;1),$AR$24,IF(AND(D$46=2,$AS$24&gt;0,COUNTIF(D$63:D$84,$AS$24)&lt;1),$AS$24,IF(AND(D$46=3,$AT$24&gt;0,COUNTIF(D$63:D$84,$AT$24)&lt;1),$AT$24,IF(AND(D$46=4,$AU$24&gt;0,COUNTIF(D$63:D$84,$AU$24)&lt;1),$AU$24,IF(AND(D$46=5,$AV$24&gt;0,COUNTIF(D$63:D$84,$AV$24)&lt;1),$AV$24,IF(AND(D$46=6,$AW$24&gt;0,COUNTIF(D$63:D$84,$AW$24)&lt;1),$AW$24,""))))))</f>
        <v/>
      </c>
      <c r="E58" s="28" t="str">
        <f t="shared" si="50"/>
        <v/>
      </c>
      <c r="F58" s="28" t="str">
        <f t="shared" si="50"/>
        <v/>
      </c>
      <c r="G58" s="28" t="str">
        <f t="shared" si="50"/>
        <v/>
      </c>
      <c r="H58" s="29" t="str">
        <f t="shared" si="50"/>
        <v/>
      </c>
      <c r="I58" s="29" t="str">
        <f t="shared" si="50"/>
        <v/>
      </c>
      <c r="J58" s="28" t="str">
        <f t="shared" si="50"/>
        <v/>
      </c>
      <c r="K58" s="28" t="str">
        <f t="shared" si="50"/>
        <v/>
      </c>
      <c r="L58" s="28" t="str">
        <f t="shared" si="50"/>
        <v/>
      </c>
      <c r="M58" s="28" t="str">
        <f t="shared" si="50"/>
        <v/>
      </c>
      <c r="N58" s="28" t="str">
        <f t="shared" si="50"/>
        <v/>
      </c>
      <c r="O58" s="28" t="str">
        <f t="shared" si="50"/>
        <v/>
      </c>
      <c r="P58" s="28" t="str">
        <f t="shared" si="50"/>
        <v/>
      </c>
      <c r="Q58" s="29" t="str">
        <f t="shared" si="50"/>
        <v/>
      </c>
      <c r="R58" s="29" t="str">
        <f t="shared" si="50"/>
        <v/>
      </c>
      <c r="S58" s="29" t="str">
        <f t="shared" si="50"/>
        <v/>
      </c>
      <c r="T58" s="28" t="str">
        <f t="shared" si="50"/>
        <v/>
      </c>
      <c r="U58" s="28" t="str">
        <f t="shared" si="50"/>
        <v/>
      </c>
      <c r="V58" s="28" t="str">
        <f t="shared" si="50"/>
        <v/>
      </c>
      <c r="W58" s="28" t="str">
        <f t="shared" si="50"/>
        <v/>
      </c>
      <c r="X58" s="28" t="str">
        <f t="shared" si="50"/>
        <v/>
      </c>
      <c r="Y58" s="28" t="str">
        <f t="shared" si="50"/>
        <v/>
      </c>
      <c r="Z58" s="30" t="str">
        <f t="shared" si="50"/>
        <v/>
      </c>
      <c r="AA58" s="30" t="str">
        <f t="shared" si="50"/>
        <v/>
      </c>
      <c r="AB58" s="30" t="str">
        <f t="shared" si="50"/>
        <v/>
      </c>
      <c r="AC58" s="28" t="str">
        <f t="shared" si="50"/>
        <v/>
      </c>
      <c r="AD58" s="28" t="str">
        <f t="shared" si="50"/>
        <v/>
      </c>
      <c r="AE58" s="28" t="str">
        <f t="shared" si="50"/>
        <v/>
      </c>
      <c r="AF58" s="30" t="str">
        <f t="shared" si="50"/>
        <v/>
      </c>
      <c r="AG58" s="30" t="str">
        <f t="shared" si="50"/>
        <v/>
      </c>
      <c r="AH58" s="31" t="str">
        <f t="shared" si="50"/>
        <v/>
      </c>
      <c r="AZ58" s="212"/>
      <c r="BA58" s="201"/>
      <c r="BB58" s="201"/>
      <c r="BC58" s="202"/>
    </row>
    <row r="59" spans="2:55" ht="12.95" customHeight="1">
      <c r="B59" s="154"/>
      <c r="C59" s="157"/>
      <c r="D59" s="17" t="str">
        <f t="shared" ref="D59:AH59" si="51">IF(AND(D$46=1,$AR$27&gt;0,COUNTIF(D$63:D$84,$AR$27)&lt;1),$AR$27,IF(AND(D$46=2,$AS$27&gt;0,COUNTIF(D$63:D$84,$AS$27)&lt;1),$AS$27,IF(AND(D$46=3,$AT$27&gt;0,COUNTIF(D$63:D$84,$AT$27)&lt;1),$AT$27,IF(AND(D$46=4,$AU$27&gt;0,COUNTIF(D$63:D$84,$AU$27)&lt;1),$AU$27,IF(AND(D$46=5,$AV$27&gt;0,COUNTIF(D$63:D$84,$AV$27)&lt;1),$AV$27,IF(AND(D$46=6,$AW$27&gt;0,COUNTIF(D$63:D$84,$AW$27)&lt;1),$AW$27,""))))))</f>
        <v/>
      </c>
      <c r="E59" s="17" t="str">
        <f t="shared" si="51"/>
        <v/>
      </c>
      <c r="F59" s="17" t="str">
        <f t="shared" si="51"/>
        <v/>
      </c>
      <c r="G59" s="17" t="str">
        <f t="shared" si="51"/>
        <v/>
      </c>
      <c r="H59" s="16" t="str">
        <f t="shared" si="51"/>
        <v/>
      </c>
      <c r="I59" s="16" t="str">
        <f t="shared" si="51"/>
        <v/>
      </c>
      <c r="J59" s="17" t="str">
        <f t="shared" si="51"/>
        <v/>
      </c>
      <c r="K59" s="18" t="str">
        <f t="shared" si="51"/>
        <v/>
      </c>
      <c r="L59" s="17" t="str">
        <f t="shared" si="51"/>
        <v/>
      </c>
      <c r="M59" s="18" t="str">
        <f t="shared" si="51"/>
        <v/>
      </c>
      <c r="N59" s="17" t="str">
        <f t="shared" si="51"/>
        <v/>
      </c>
      <c r="O59" s="17" t="str">
        <f t="shared" si="51"/>
        <v/>
      </c>
      <c r="P59" s="27" t="str">
        <f t="shared" si="51"/>
        <v/>
      </c>
      <c r="Q59" s="16" t="str">
        <f t="shared" si="51"/>
        <v/>
      </c>
      <c r="R59" s="16" t="str">
        <f t="shared" si="51"/>
        <v/>
      </c>
      <c r="S59" s="16" t="str">
        <f t="shared" si="51"/>
        <v/>
      </c>
      <c r="T59" s="17" t="str">
        <f t="shared" si="51"/>
        <v/>
      </c>
      <c r="U59" s="18" t="str">
        <f t="shared" si="51"/>
        <v/>
      </c>
      <c r="V59" s="17" t="str">
        <f t="shared" si="51"/>
        <v/>
      </c>
      <c r="W59" s="18" t="str">
        <f t="shared" si="51"/>
        <v/>
      </c>
      <c r="X59" s="17" t="str">
        <f t="shared" si="51"/>
        <v/>
      </c>
      <c r="Y59" s="17" t="str">
        <f t="shared" si="51"/>
        <v/>
      </c>
      <c r="Z59" s="27" t="str">
        <f t="shared" si="51"/>
        <v/>
      </c>
      <c r="AA59" s="16" t="str">
        <f t="shared" si="51"/>
        <v/>
      </c>
      <c r="AB59" s="16" t="str">
        <f t="shared" si="51"/>
        <v/>
      </c>
      <c r="AC59" s="17" t="str">
        <f t="shared" si="51"/>
        <v/>
      </c>
      <c r="AD59" s="17" t="str">
        <f t="shared" si="51"/>
        <v/>
      </c>
      <c r="AE59" s="18" t="str">
        <f t="shared" si="51"/>
        <v/>
      </c>
      <c r="AF59" s="18" t="str">
        <f t="shared" si="51"/>
        <v/>
      </c>
      <c r="AG59" s="18" t="str">
        <f t="shared" si="51"/>
        <v/>
      </c>
      <c r="AH59" s="22" t="str">
        <f t="shared" si="51"/>
        <v/>
      </c>
      <c r="AZ59" s="212"/>
      <c r="BA59" s="201"/>
      <c r="BB59" s="201"/>
      <c r="BC59" s="202"/>
    </row>
    <row r="60" spans="2:55" ht="12.95" customHeight="1">
      <c r="B60" s="154"/>
      <c r="C60" s="157"/>
      <c r="D60" s="28" t="str">
        <f t="shared" ref="D60:AH60" si="52">IF(AND(D$46=1,$AR$28&gt;0,COUNTIF(D$63:D$84,$AR$28)&lt;1),$AR$28,IF(AND(D$46=2,$AS$28&gt;0,COUNTIF(D$63:D$84,$AS$28)&lt;1),$AS$28,IF(AND(D$46=3,$AT$25&gt;0,COUNTIF(D$63:D$84,$AT$25)&lt;1),$AT$25,IF(AND(D$46=4,$AU$28&gt;0,COUNTIF(D$63:D$84,$AU$28)&lt;1),$AU$28,IF(AND(D$46=5,$AV$28&gt;0,COUNTIF(D$63:D$84,$AV$28)&lt;1),$AV$28,IF(AND(D$46=6,$AW$28&gt;0,COUNTIF(D$63:D$84,$AW$28)&lt;1),$AW$28,""))))))</f>
        <v/>
      </c>
      <c r="E60" s="28" t="str">
        <f t="shared" si="52"/>
        <v/>
      </c>
      <c r="F60" s="28" t="str">
        <f t="shared" si="52"/>
        <v/>
      </c>
      <c r="G60" s="28" t="str">
        <f t="shared" si="52"/>
        <v/>
      </c>
      <c r="H60" s="29" t="str">
        <f t="shared" si="52"/>
        <v/>
      </c>
      <c r="I60" s="29" t="str">
        <f t="shared" si="52"/>
        <v/>
      </c>
      <c r="J60" s="28" t="str">
        <f t="shared" si="52"/>
        <v/>
      </c>
      <c r="K60" s="28" t="str">
        <f t="shared" si="52"/>
        <v/>
      </c>
      <c r="L60" s="28" t="str">
        <f t="shared" si="52"/>
        <v/>
      </c>
      <c r="M60" s="28" t="str">
        <f t="shared" si="52"/>
        <v/>
      </c>
      <c r="N60" s="28" t="str">
        <f t="shared" si="52"/>
        <v/>
      </c>
      <c r="O60" s="28" t="str">
        <f t="shared" si="52"/>
        <v/>
      </c>
      <c r="P60" s="28" t="str">
        <f t="shared" si="52"/>
        <v/>
      </c>
      <c r="Q60" s="29" t="str">
        <f t="shared" si="52"/>
        <v/>
      </c>
      <c r="R60" s="29" t="str">
        <f t="shared" si="52"/>
        <v/>
      </c>
      <c r="S60" s="29" t="str">
        <f t="shared" si="52"/>
        <v/>
      </c>
      <c r="T60" s="28" t="str">
        <f t="shared" si="52"/>
        <v/>
      </c>
      <c r="U60" s="28" t="str">
        <f t="shared" si="52"/>
        <v/>
      </c>
      <c r="V60" s="28" t="str">
        <f t="shared" si="52"/>
        <v/>
      </c>
      <c r="W60" s="28" t="str">
        <f t="shared" si="52"/>
        <v/>
      </c>
      <c r="X60" s="28" t="str">
        <f t="shared" si="52"/>
        <v/>
      </c>
      <c r="Y60" s="28" t="str">
        <f t="shared" si="52"/>
        <v/>
      </c>
      <c r="Z60" s="30" t="str">
        <f t="shared" si="52"/>
        <v/>
      </c>
      <c r="AA60" s="30" t="str">
        <f t="shared" si="52"/>
        <v/>
      </c>
      <c r="AB60" s="30" t="str">
        <f t="shared" si="52"/>
        <v/>
      </c>
      <c r="AC60" s="28" t="str">
        <f t="shared" si="52"/>
        <v/>
      </c>
      <c r="AD60" s="28" t="str">
        <f t="shared" si="52"/>
        <v/>
      </c>
      <c r="AE60" s="28" t="str">
        <f t="shared" si="52"/>
        <v/>
      </c>
      <c r="AF60" s="30" t="str">
        <f t="shared" si="52"/>
        <v/>
      </c>
      <c r="AG60" s="30" t="str">
        <f t="shared" si="52"/>
        <v/>
      </c>
      <c r="AH60" s="31" t="str">
        <f t="shared" si="52"/>
        <v/>
      </c>
      <c r="AZ60" s="212"/>
      <c r="BA60" s="201"/>
      <c r="BB60" s="201"/>
      <c r="BC60" s="202"/>
    </row>
    <row r="61" spans="2:55" ht="12.95" customHeight="1">
      <c r="B61" s="154"/>
      <c r="C61" s="157"/>
      <c r="D61" s="27" t="str">
        <f t="shared" ref="D61:AH61" si="53">IF(AND(D$46=1,$AR$29&gt;0,COUNTIF(D$63:D$84,$AR$29)&lt;1),$AR$29,IF(AND(D$46=2,$AS$29&gt;0,COUNTIF(D$63:D$84,$AS$29)&lt;1),$AS$29,IF(AND(D$46=3,$AT$29&gt;0,COUNTIF(D$63:D$84,$AT$29)&lt;1),$AT$29,IF(AND(D$46=4,$AU$29&gt;0,COUNTIF(D$63:D$84,$AU$29)&lt;1),$AU$29,IF(AND(D$46=5,$AV$29&gt;0,COUNTIF(D$63:D$84,$AV$29)&lt;1),$AV$29,IF(AND(D$46=6,$AW$29&gt;0,COUNTIF(D$63:D$84,$AW$29)&lt;1),$AW$29,""))))))</f>
        <v/>
      </c>
      <c r="E61" s="27" t="str">
        <f t="shared" si="53"/>
        <v/>
      </c>
      <c r="F61" s="27" t="str">
        <f t="shared" si="53"/>
        <v/>
      </c>
      <c r="G61" s="27" t="str">
        <f t="shared" si="53"/>
        <v/>
      </c>
      <c r="H61" s="32" t="str">
        <f t="shared" si="53"/>
        <v/>
      </c>
      <c r="I61" s="32" t="str">
        <f t="shared" si="53"/>
        <v/>
      </c>
      <c r="J61" s="27" t="str">
        <f t="shared" si="53"/>
        <v/>
      </c>
      <c r="K61" s="17" t="str">
        <f t="shared" si="53"/>
        <v/>
      </c>
      <c r="L61" s="18" t="str">
        <f t="shared" si="53"/>
        <v/>
      </c>
      <c r="M61" s="33" t="str">
        <f t="shared" si="53"/>
        <v/>
      </c>
      <c r="N61" s="27" t="str">
        <f t="shared" si="53"/>
        <v/>
      </c>
      <c r="O61" s="32" t="str">
        <f t="shared" si="53"/>
        <v/>
      </c>
      <c r="P61" s="27" t="str">
        <f t="shared" si="53"/>
        <v/>
      </c>
      <c r="Q61" s="32" t="str">
        <f t="shared" si="53"/>
        <v/>
      </c>
      <c r="R61" s="32" t="str">
        <f t="shared" si="53"/>
        <v/>
      </c>
      <c r="S61" s="32" t="str">
        <f t="shared" si="53"/>
        <v/>
      </c>
      <c r="T61" s="27" t="str">
        <f t="shared" si="53"/>
        <v/>
      </c>
      <c r="U61" s="17" t="str">
        <f t="shared" si="53"/>
        <v/>
      </c>
      <c r="V61" s="18" t="str">
        <f t="shared" si="53"/>
        <v/>
      </c>
      <c r="W61" s="33" t="str">
        <f t="shared" si="53"/>
        <v/>
      </c>
      <c r="X61" s="27" t="str">
        <f t="shared" si="53"/>
        <v/>
      </c>
      <c r="Y61" s="32" t="str">
        <f t="shared" si="53"/>
        <v/>
      </c>
      <c r="Z61" s="33" t="str">
        <f t="shared" si="53"/>
        <v/>
      </c>
      <c r="AA61" s="33" t="str">
        <f t="shared" si="53"/>
        <v/>
      </c>
      <c r="AB61" s="33" t="str">
        <f t="shared" si="53"/>
        <v/>
      </c>
      <c r="AC61" s="27" t="str">
        <f t="shared" si="53"/>
        <v/>
      </c>
      <c r="AD61" s="27" t="str">
        <f t="shared" si="53"/>
        <v/>
      </c>
      <c r="AE61" s="17" t="str">
        <f t="shared" si="53"/>
        <v/>
      </c>
      <c r="AF61" s="18" t="str">
        <f t="shared" si="53"/>
        <v/>
      </c>
      <c r="AG61" s="18" t="str">
        <f t="shared" si="53"/>
        <v/>
      </c>
      <c r="AH61" s="34" t="str">
        <f t="shared" si="53"/>
        <v/>
      </c>
      <c r="AZ61" s="212"/>
      <c r="BA61" s="201"/>
      <c r="BB61" s="201"/>
      <c r="BC61" s="202"/>
    </row>
    <row r="62" spans="2:55" ht="12.95" customHeight="1" thickBot="1">
      <c r="B62" s="152"/>
      <c r="C62" s="158"/>
      <c r="D62" s="38" t="str">
        <f t="shared" ref="D62:AH62" si="54">IF(AND(D$46=1,$AR$30&gt;0,COUNTIF(D$63:D$84,$AR$30)&lt;1),$AR$30,IF(AND(D$46=2,$AS$30&gt;0,COUNTIF(D$63:D$84,$AS$30)&lt;1),$AS$30,IF(AND(D$46=3,$AT$30&gt;0,COUNTIF(D$63:D$84,$AT$30)&lt;1),$AT$30,IF(AND(D$46=4,$AU$30&gt;0,COUNTIF(D$63:D$84,$AU$30)&lt;1),$AU$30,IF(AND(D$46=5,$AV$30&gt;0,COUNTIF(D$63:D$84,$AV$30)&lt;1),$AV$30,IF(AND(D$46=6,$AW$30&gt;0,COUNTIF(D$63:D$84,$AW$30)&lt;1),$AW$30,""))))))</f>
        <v/>
      </c>
      <c r="E62" s="38" t="str">
        <f t="shared" si="54"/>
        <v/>
      </c>
      <c r="F62" s="38" t="str">
        <f t="shared" si="54"/>
        <v/>
      </c>
      <c r="G62" s="38" t="str">
        <f t="shared" si="54"/>
        <v/>
      </c>
      <c r="H62" s="39" t="str">
        <f t="shared" si="54"/>
        <v/>
      </c>
      <c r="I62" s="39" t="str">
        <f t="shared" si="54"/>
        <v/>
      </c>
      <c r="J62" s="38" t="str">
        <f t="shared" si="54"/>
        <v/>
      </c>
      <c r="K62" s="40" t="str">
        <f t="shared" si="54"/>
        <v/>
      </c>
      <c r="L62" s="38" t="str">
        <f t="shared" si="54"/>
        <v/>
      </c>
      <c r="M62" s="40" t="str">
        <f t="shared" si="54"/>
        <v/>
      </c>
      <c r="N62" s="38" t="str">
        <f t="shared" si="54"/>
        <v/>
      </c>
      <c r="O62" s="38" t="str">
        <f t="shared" si="54"/>
        <v/>
      </c>
      <c r="P62" s="38" t="str">
        <f t="shared" si="54"/>
        <v/>
      </c>
      <c r="Q62" s="39" t="str">
        <f t="shared" si="54"/>
        <v/>
      </c>
      <c r="R62" s="39" t="str">
        <f t="shared" si="54"/>
        <v/>
      </c>
      <c r="S62" s="39" t="str">
        <f t="shared" si="54"/>
        <v/>
      </c>
      <c r="T62" s="38" t="str">
        <f t="shared" si="54"/>
        <v/>
      </c>
      <c r="U62" s="40" t="str">
        <f t="shared" si="54"/>
        <v/>
      </c>
      <c r="V62" s="38" t="str">
        <f t="shared" si="54"/>
        <v/>
      </c>
      <c r="W62" s="40" t="str">
        <f t="shared" si="54"/>
        <v/>
      </c>
      <c r="X62" s="38" t="str">
        <f t="shared" si="54"/>
        <v/>
      </c>
      <c r="Y62" s="38" t="str">
        <f t="shared" si="54"/>
        <v/>
      </c>
      <c r="Z62" s="40" t="str">
        <f t="shared" si="54"/>
        <v/>
      </c>
      <c r="AA62" s="40" t="str">
        <f t="shared" si="54"/>
        <v/>
      </c>
      <c r="AB62" s="40" t="str">
        <f t="shared" si="54"/>
        <v/>
      </c>
      <c r="AC62" s="38" t="str">
        <f t="shared" si="54"/>
        <v/>
      </c>
      <c r="AD62" s="38" t="str">
        <f t="shared" si="54"/>
        <v/>
      </c>
      <c r="AE62" s="40" t="str">
        <f t="shared" si="54"/>
        <v/>
      </c>
      <c r="AF62" s="40" t="str">
        <f t="shared" si="54"/>
        <v/>
      </c>
      <c r="AG62" s="40" t="str">
        <f t="shared" si="54"/>
        <v/>
      </c>
      <c r="AH62" s="41" t="str">
        <f t="shared" si="54"/>
        <v/>
      </c>
      <c r="AZ62" s="212"/>
      <c r="BA62" s="201"/>
      <c r="BB62" s="201"/>
      <c r="BC62" s="202"/>
    </row>
    <row r="63" spans="2:55" ht="12.95" customHeight="1" thickTop="1">
      <c r="B63" s="167" t="s">
        <v>31</v>
      </c>
      <c r="C63" s="168"/>
      <c r="D63" s="25"/>
      <c r="E63" s="25"/>
      <c r="F63" s="25"/>
      <c r="G63" s="25"/>
      <c r="H63" s="42"/>
      <c r="I63" s="25"/>
      <c r="J63" s="25"/>
      <c r="K63" s="25"/>
      <c r="L63" s="42"/>
      <c r="M63" s="42"/>
      <c r="N63" s="25"/>
      <c r="O63" s="42"/>
      <c r="P63" s="25"/>
      <c r="Q63" s="25"/>
      <c r="R63" s="42"/>
      <c r="S63" s="42"/>
      <c r="T63" s="25"/>
      <c r="U63" s="25"/>
      <c r="V63" s="25"/>
      <c r="W63" s="25"/>
      <c r="X63" s="42"/>
      <c r="Y63" s="25"/>
      <c r="Z63" s="42"/>
      <c r="AA63" s="25"/>
      <c r="AB63" s="43"/>
      <c r="AC63" s="25"/>
      <c r="AD63" s="25"/>
      <c r="AE63" s="25"/>
      <c r="AF63" s="21"/>
      <c r="AG63" s="64"/>
      <c r="AH63" s="44"/>
      <c r="AZ63" s="212"/>
      <c r="BA63" s="201"/>
      <c r="BB63" s="201"/>
      <c r="BC63" s="202"/>
    </row>
    <row r="64" spans="2:55" ht="12.95" customHeight="1">
      <c r="B64" s="169"/>
      <c r="C64" s="170"/>
      <c r="D64" s="25"/>
      <c r="E64" s="25"/>
      <c r="F64" s="25"/>
      <c r="G64" s="25"/>
      <c r="H64" s="42"/>
      <c r="I64" s="25"/>
      <c r="J64" s="25"/>
      <c r="K64" s="45"/>
      <c r="L64" s="46"/>
      <c r="M64" s="46"/>
      <c r="N64" s="47"/>
      <c r="O64" s="48"/>
      <c r="P64" s="45"/>
      <c r="Q64" s="47"/>
      <c r="R64" s="48"/>
      <c r="S64" s="47"/>
      <c r="T64" s="47"/>
      <c r="U64" s="47"/>
      <c r="V64" s="47"/>
      <c r="W64" s="47"/>
      <c r="X64" s="47"/>
      <c r="Y64" s="47"/>
      <c r="Z64" s="47"/>
      <c r="AA64" s="46"/>
      <c r="AB64" s="46"/>
      <c r="AC64" s="46"/>
      <c r="AD64" s="46"/>
      <c r="AE64" s="47"/>
      <c r="AF64" s="25"/>
      <c r="AG64" s="35"/>
      <c r="AH64" s="26"/>
      <c r="AZ64" s="212"/>
      <c r="BA64" s="201"/>
      <c r="BB64" s="201"/>
      <c r="BC64" s="202"/>
    </row>
    <row r="65" spans="2:55" ht="12.95" customHeight="1">
      <c r="B65" s="169"/>
      <c r="C65" s="170"/>
      <c r="D65" s="25"/>
      <c r="E65" s="25"/>
      <c r="F65" s="25"/>
      <c r="G65" s="25"/>
      <c r="H65" s="42"/>
      <c r="I65" s="25"/>
      <c r="J65" s="25"/>
      <c r="K65" s="25"/>
      <c r="L65" s="25"/>
      <c r="M65" s="25"/>
      <c r="N65" s="25"/>
      <c r="O65" s="48"/>
      <c r="P65" s="45"/>
      <c r="Q65" s="47"/>
      <c r="R65" s="48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25"/>
      <c r="AG65" s="35"/>
      <c r="AH65" s="26"/>
      <c r="AZ65" s="212"/>
      <c r="BA65" s="201"/>
      <c r="BB65" s="201"/>
      <c r="BC65" s="202"/>
    </row>
    <row r="66" spans="2:55" ht="12.95" customHeight="1">
      <c r="B66" s="169"/>
      <c r="C66" s="170"/>
      <c r="D66" s="25"/>
      <c r="E66" s="25"/>
      <c r="F66" s="25"/>
      <c r="G66" s="25"/>
      <c r="H66" s="42"/>
      <c r="I66" s="25"/>
      <c r="J66" s="25"/>
      <c r="K66" s="45"/>
      <c r="L66" s="46"/>
      <c r="M66" s="46"/>
      <c r="N66" s="47"/>
      <c r="O66" s="48"/>
      <c r="P66" s="45"/>
      <c r="Q66" s="47"/>
      <c r="R66" s="48"/>
      <c r="S66" s="47"/>
      <c r="T66" s="47"/>
      <c r="U66" s="47"/>
      <c r="V66" s="47"/>
      <c r="W66" s="47"/>
      <c r="X66" s="47"/>
      <c r="Y66" s="47"/>
      <c r="Z66" s="47"/>
      <c r="AA66" s="45"/>
      <c r="AB66" s="46"/>
      <c r="AC66" s="47"/>
      <c r="AD66" s="47"/>
      <c r="AE66" s="47"/>
      <c r="AF66" s="25"/>
      <c r="AG66" s="35"/>
      <c r="AH66" s="26"/>
      <c r="AZ66" s="212"/>
      <c r="BA66" s="201"/>
      <c r="BB66" s="201"/>
      <c r="BC66" s="202"/>
    </row>
    <row r="67" spans="2:55" ht="12.95" customHeight="1">
      <c r="B67" s="169"/>
      <c r="C67" s="170"/>
      <c r="D67" s="25"/>
      <c r="E67" s="25"/>
      <c r="F67" s="25"/>
      <c r="G67" s="25"/>
      <c r="H67" s="42"/>
      <c r="I67" s="25"/>
      <c r="J67" s="25"/>
      <c r="K67" s="45"/>
      <c r="L67" s="46"/>
      <c r="M67" s="46"/>
      <c r="N67" s="47"/>
      <c r="O67" s="48"/>
      <c r="P67" s="45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6"/>
      <c r="AB67" s="46"/>
      <c r="AC67" s="47"/>
      <c r="AD67" s="47"/>
      <c r="AE67" s="47"/>
      <c r="AF67" s="25"/>
      <c r="AG67" s="35"/>
      <c r="AH67" s="26"/>
      <c r="AZ67" s="212"/>
      <c r="BA67" s="201"/>
      <c r="BB67" s="201"/>
      <c r="BC67" s="202"/>
    </row>
    <row r="68" spans="2:55" ht="12.95" customHeight="1">
      <c r="B68" s="169"/>
      <c r="C68" s="170"/>
      <c r="D68" s="25"/>
      <c r="E68" s="25"/>
      <c r="F68" s="25"/>
      <c r="G68" s="25"/>
      <c r="H68" s="42"/>
      <c r="I68" s="25"/>
      <c r="J68" s="25"/>
      <c r="K68" s="45"/>
      <c r="L68" s="46"/>
      <c r="M68" s="46"/>
      <c r="N68" s="47"/>
      <c r="O68" s="48"/>
      <c r="P68" s="45"/>
      <c r="Q68" s="47"/>
      <c r="R68" s="48"/>
      <c r="S68" s="47"/>
      <c r="T68" s="47"/>
      <c r="U68" s="47"/>
      <c r="V68" s="47"/>
      <c r="W68" s="47"/>
      <c r="X68" s="47"/>
      <c r="Y68" s="47"/>
      <c r="Z68" s="47"/>
      <c r="AA68" s="45"/>
      <c r="AB68" s="46"/>
      <c r="AC68" s="47"/>
      <c r="AD68" s="47"/>
      <c r="AE68" s="47"/>
      <c r="AF68" s="25"/>
      <c r="AG68" s="35"/>
      <c r="AH68" s="26"/>
      <c r="AZ68" s="212"/>
      <c r="BA68" s="201"/>
      <c r="BB68" s="201"/>
      <c r="BC68" s="202"/>
    </row>
    <row r="69" spans="2:55" ht="12.95" customHeight="1">
      <c r="B69" s="169"/>
      <c r="C69" s="170"/>
      <c r="D69" s="25"/>
      <c r="E69" s="25"/>
      <c r="F69" s="25"/>
      <c r="G69" s="25"/>
      <c r="H69" s="42"/>
      <c r="I69" s="25"/>
      <c r="J69" s="25"/>
      <c r="K69" s="45"/>
      <c r="L69" s="46"/>
      <c r="M69" s="46"/>
      <c r="N69" s="47"/>
      <c r="O69" s="48"/>
      <c r="P69" s="45"/>
      <c r="Q69" s="47"/>
      <c r="R69" s="48"/>
      <c r="S69" s="45"/>
      <c r="T69" s="46"/>
      <c r="U69" s="47"/>
      <c r="V69" s="45"/>
      <c r="W69" s="47"/>
      <c r="X69" s="48"/>
      <c r="Y69" s="45"/>
      <c r="Z69" s="47"/>
      <c r="AA69" s="45"/>
      <c r="AB69" s="46"/>
      <c r="AC69" s="47"/>
      <c r="AD69" s="47"/>
      <c r="AE69" s="47"/>
      <c r="AF69" s="25"/>
      <c r="AG69" s="35"/>
      <c r="AH69" s="26"/>
      <c r="AZ69" s="212"/>
      <c r="BA69" s="201"/>
      <c r="BB69" s="201"/>
      <c r="BC69" s="202"/>
    </row>
    <row r="70" spans="2:55" ht="12.95" customHeight="1">
      <c r="B70" s="169"/>
      <c r="C70" s="170"/>
      <c r="D70" s="25"/>
      <c r="E70" s="25"/>
      <c r="F70" s="25"/>
      <c r="G70" s="25"/>
      <c r="H70" s="42"/>
      <c r="I70" s="25"/>
      <c r="J70" s="25"/>
      <c r="K70" s="46"/>
      <c r="L70" s="46"/>
      <c r="M70" s="46"/>
      <c r="N70" s="47"/>
      <c r="O70" s="48"/>
      <c r="P70" s="45"/>
      <c r="Q70" s="47"/>
      <c r="R70" s="48"/>
      <c r="S70" s="45"/>
      <c r="T70" s="46"/>
      <c r="U70" s="47"/>
      <c r="V70" s="45"/>
      <c r="W70" s="47"/>
      <c r="X70" s="48"/>
      <c r="Y70" s="47"/>
      <c r="Z70" s="47"/>
      <c r="AA70" s="47"/>
      <c r="AB70" s="47"/>
      <c r="AC70" s="47"/>
      <c r="AD70" s="47"/>
      <c r="AE70" s="47"/>
      <c r="AF70" s="25"/>
      <c r="AG70" s="35"/>
      <c r="AH70" s="26"/>
      <c r="AZ70" s="212"/>
      <c r="BA70" s="201"/>
      <c r="BB70" s="201"/>
      <c r="BC70" s="202"/>
    </row>
    <row r="71" spans="2:55" ht="12.95" customHeight="1">
      <c r="B71" s="169"/>
      <c r="C71" s="170"/>
      <c r="D71" s="47"/>
      <c r="E71" s="47"/>
      <c r="F71" s="47"/>
      <c r="G71" s="47"/>
      <c r="H71" s="45"/>
      <c r="I71" s="46"/>
      <c r="J71" s="47"/>
      <c r="K71" s="45"/>
      <c r="L71" s="46"/>
      <c r="M71" s="46"/>
      <c r="N71" s="47"/>
      <c r="O71" s="48"/>
      <c r="P71" s="45"/>
      <c r="Q71" s="47"/>
      <c r="R71" s="48"/>
      <c r="S71" s="45"/>
      <c r="T71" s="46"/>
      <c r="U71" s="47"/>
      <c r="V71" s="45"/>
      <c r="W71" s="47"/>
      <c r="X71" s="48"/>
      <c r="Y71" s="45"/>
      <c r="Z71" s="47"/>
      <c r="AA71" s="45"/>
      <c r="AB71" s="46"/>
      <c r="AC71" s="47"/>
      <c r="AD71" s="47"/>
      <c r="AE71" s="47"/>
      <c r="AF71" s="25"/>
      <c r="AG71" s="35"/>
      <c r="AH71" s="26"/>
      <c r="AZ71" s="212"/>
      <c r="BA71" s="201"/>
      <c r="BB71" s="201"/>
      <c r="BC71" s="202"/>
    </row>
    <row r="72" spans="2:55" ht="12.95" customHeight="1">
      <c r="B72" s="169"/>
      <c r="C72" s="170"/>
      <c r="D72" s="47"/>
      <c r="E72" s="47"/>
      <c r="F72" s="47"/>
      <c r="G72" s="47"/>
      <c r="H72" s="45"/>
      <c r="I72" s="46"/>
      <c r="J72" s="47"/>
      <c r="K72" s="45"/>
      <c r="L72" s="46"/>
      <c r="M72" s="46"/>
      <c r="N72" s="47"/>
      <c r="O72" s="48"/>
      <c r="P72" s="45"/>
      <c r="Q72" s="47"/>
      <c r="R72" s="48"/>
      <c r="S72" s="45"/>
      <c r="T72" s="46"/>
      <c r="U72" s="47"/>
      <c r="V72" s="45"/>
      <c r="W72" s="47"/>
      <c r="X72" s="48"/>
      <c r="Y72" s="45"/>
      <c r="Z72" s="47"/>
      <c r="AA72" s="45"/>
      <c r="AB72" s="46"/>
      <c r="AC72" s="47"/>
      <c r="AD72" s="47"/>
      <c r="AE72" s="47"/>
      <c r="AF72" s="25"/>
      <c r="AG72" s="35"/>
      <c r="AH72" s="26"/>
      <c r="AZ72" s="212"/>
      <c r="BA72" s="201"/>
      <c r="BB72" s="201"/>
      <c r="BC72" s="202"/>
    </row>
    <row r="73" spans="2:55" ht="12.95" customHeight="1">
      <c r="B73" s="169"/>
      <c r="C73" s="170"/>
      <c r="D73" s="47"/>
      <c r="E73" s="47"/>
      <c r="F73" s="47"/>
      <c r="G73" s="47"/>
      <c r="H73" s="48"/>
      <c r="I73" s="46"/>
      <c r="J73" s="47"/>
      <c r="K73" s="45"/>
      <c r="L73" s="46"/>
      <c r="M73" s="46"/>
      <c r="N73" s="47"/>
      <c r="O73" s="48"/>
      <c r="P73" s="45"/>
      <c r="Q73" s="47"/>
      <c r="R73" s="48"/>
      <c r="S73" s="45"/>
      <c r="T73" s="46"/>
      <c r="U73" s="47"/>
      <c r="V73" s="45"/>
      <c r="W73" s="47"/>
      <c r="X73" s="48"/>
      <c r="Y73" s="45"/>
      <c r="Z73" s="47"/>
      <c r="AA73" s="45"/>
      <c r="AB73" s="46"/>
      <c r="AC73" s="47"/>
      <c r="AD73" s="47"/>
      <c r="AE73" s="47"/>
      <c r="AF73" s="25"/>
      <c r="AG73" s="35"/>
      <c r="AH73" s="26"/>
    </row>
    <row r="74" spans="2:55" ht="12.95" customHeight="1">
      <c r="B74" s="169"/>
      <c r="C74" s="170"/>
      <c r="D74" s="47"/>
      <c r="E74" s="47"/>
      <c r="F74" s="47"/>
      <c r="G74" s="47"/>
      <c r="H74" s="48"/>
      <c r="I74" s="46"/>
      <c r="J74" s="47"/>
      <c r="K74" s="45"/>
      <c r="L74" s="46"/>
      <c r="M74" s="46"/>
      <c r="N74" s="47"/>
      <c r="O74" s="48"/>
      <c r="P74" s="45"/>
      <c r="Q74" s="47"/>
      <c r="R74" s="48"/>
      <c r="S74" s="45"/>
      <c r="T74" s="46"/>
      <c r="U74" s="47"/>
      <c r="V74" s="45"/>
      <c r="W74" s="47"/>
      <c r="X74" s="48"/>
      <c r="Y74" s="45"/>
      <c r="Z74" s="47"/>
      <c r="AA74" s="45"/>
      <c r="AB74" s="46"/>
      <c r="AC74" s="47"/>
      <c r="AD74" s="47"/>
      <c r="AE74" s="47"/>
      <c r="AF74" s="47"/>
      <c r="AG74" s="46"/>
      <c r="AH74" s="49"/>
    </row>
    <row r="75" spans="2:55" ht="12.95" customHeight="1" thickBot="1">
      <c r="B75" s="171"/>
      <c r="C75" s="172"/>
      <c r="D75" s="50"/>
      <c r="E75" s="50"/>
      <c r="F75" s="50"/>
      <c r="G75" s="50"/>
      <c r="H75" s="51"/>
      <c r="I75" s="52"/>
      <c r="J75" s="50"/>
      <c r="K75" s="53"/>
      <c r="L75" s="52"/>
      <c r="M75" s="52"/>
      <c r="N75" s="50"/>
      <c r="O75" s="51"/>
      <c r="P75" s="53"/>
      <c r="Q75" s="50"/>
      <c r="R75" s="51"/>
      <c r="S75" s="53"/>
      <c r="T75" s="52"/>
      <c r="U75" s="50"/>
      <c r="V75" s="53"/>
      <c r="W75" s="50"/>
      <c r="X75" s="51"/>
      <c r="Y75" s="53"/>
      <c r="Z75" s="50"/>
      <c r="AA75" s="53"/>
      <c r="AB75" s="52"/>
      <c r="AC75" s="50"/>
      <c r="AD75" s="50"/>
      <c r="AE75" s="50"/>
      <c r="AF75" s="50"/>
      <c r="AG75" s="52"/>
      <c r="AH75" s="54"/>
    </row>
    <row r="76" spans="2:55" ht="12.95" customHeight="1">
      <c r="B76" s="183" t="s">
        <v>30</v>
      </c>
      <c r="C76" s="184"/>
      <c r="D76" s="25"/>
      <c r="E76" s="25"/>
      <c r="F76" s="25"/>
      <c r="G76" s="25"/>
      <c r="H76" s="42"/>
      <c r="I76" s="25"/>
      <c r="J76" s="25"/>
      <c r="K76" s="42"/>
      <c r="L76" s="25"/>
      <c r="M76" s="25"/>
      <c r="N76" s="25"/>
      <c r="O76" s="42"/>
      <c r="P76" s="25"/>
      <c r="Q76" s="25"/>
      <c r="R76" s="42"/>
      <c r="S76" s="42"/>
      <c r="T76" s="35"/>
      <c r="U76" s="25"/>
      <c r="V76" s="43"/>
      <c r="W76" s="25"/>
      <c r="X76" s="42"/>
      <c r="Y76" s="43"/>
      <c r="Z76" s="25"/>
      <c r="AA76" s="43"/>
      <c r="AB76" s="35"/>
      <c r="AC76" s="25"/>
      <c r="AD76" s="25"/>
      <c r="AE76" s="25"/>
      <c r="AF76" s="25"/>
      <c r="AG76" s="35"/>
      <c r="AH76" s="26"/>
    </row>
    <row r="77" spans="2:55" ht="12.95" customHeight="1">
      <c r="B77" s="169"/>
      <c r="C77" s="170"/>
      <c r="D77" s="47"/>
      <c r="E77" s="47"/>
      <c r="F77" s="47"/>
      <c r="G77" s="47"/>
      <c r="H77" s="48"/>
      <c r="I77" s="47"/>
      <c r="J77" s="47"/>
      <c r="K77" s="48"/>
      <c r="L77" s="47"/>
      <c r="M77" s="47"/>
      <c r="N77" s="47"/>
      <c r="O77" s="48"/>
      <c r="P77" s="47"/>
      <c r="Q77" s="47"/>
      <c r="R77" s="48"/>
      <c r="S77" s="48"/>
      <c r="T77" s="46"/>
      <c r="U77" s="47"/>
      <c r="V77" s="47"/>
      <c r="W77" s="47"/>
      <c r="X77" s="48"/>
      <c r="Y77" s="47"/>
      <c r="Z77" s="47"/>
      <c r="AA77" s="47"/>
      <c r="AB77" s="47"/>
      <c r="AC77" s="47"/>
      <c r="AD77" s="47"/>
      <c r="AE77" s="47"/>
      <c r="AF77" s="47"/>
      <c r="AG77" s="46"/>
      <c r="AH77" s="49"/>
    </row>
    <row r="78" spans="2:55" ht="12.95" customHeight="1">
      <c r="B78" s="169"/>
      <c r="C78" s="170"/>
      <c r="D78" s="47"/>
      <c r="E78" s="47"/>
      <c r="F78" s="47"/>
      <c r="G78" s="47"/>
      <c r="H78" s="48"/>
      <c r="I78" s="46"/>
      <c r="J78" s="47"/>
      <c r="K78" s="45"/>
      <c r="L78" s="46"/>
      <c r="M78" s="46"/>
      <c r="N78" s="47"/>
      <c r="O78" s="48"/>
      <c r="P78" s="45"/>
      <c r="Q78" s="47"/>
      <c r="R78" s="48"/>
      <c r="S78" s="45"/>
      <c r="T78" s="46"/>
      <c r="U78" s="47"/>
      <c r="V78" s="45"/>
      <c r="W78" s="47"/>
      <c r="X78" s="48"/>
      <c r="Y78" s="45"/>
      <c r="Z78" s="47"/>
      <c r="AA78" s="45"/>
      <c r="AB78" s="46"/>
      <c r="AC78" s="47"/>
      <c r="AD78" s="47"/>
      <c r="AE78" s="47"/>
      <c r="AF78" s="47"/>
      <c r="AG78" s="46"/>
      <c r="AH78" s="49"/>
    </row>
    <row r="79" spans="2:55" ht="12.95" customHeight="1">
      <c r="B79" s="169"/>
      <c r="C79" s="170"/>
      <c r="D79" s="47"/>
      <c r="E79" s="47"/>
      <c r="F79" s="47"/>
      <c r="G79" s="47"/>
      <c r="H79" s="48"/>
      <c r="I79" s="46"/>
      <c r="J79" s="47"/>
      <c r="K79" s="45"/>
      <c r="L79" s="46"/>
      <c r="M79" s="46"/>
      <c r="N79" s="47"/>
      <c r="O79" s="48"/>
      <c r="P79" s="45"/>
      <c r="Q79" s="47"/>
      <c r="R79" s="48"/>
      <c r="S79" s="45"/>
      <c r="T79" s="46"/>
      <c r="U79" s="47"/>
      <c r="V79" s="45"/>
      <c r="W79" s="47"/>
      <c r="X79" s="48"/>
      <c r="Y79" s="45"/>
      <c r="Z79" s="47"/>
      <c r="AA79" s="45"/>
      <c r="AB79" s="46"/>
      <c r="AC79" s="47"/>
      <c r="AD79" s="47"/>
      <c r="AE79" s="47"/>
      <c r="AF79" s="47"/>
      <c r="AG79" s="46"/>
      <c r="AH79" s="49"/>
    </row>
    <row r="80" spans="2:55" ht="12.95" customHeight="1">
      <c r="B80" s="169"/>
      <c r="C80" s="170"/>
      <c r="D80" s="47"/>
      <c r="E80" s="47"/>
      <c r="F80" s="47"/>
      <c r="G80" s="47"/>
      <c r="H80" s="48"/>
      <c r="I80" s="46"/>
      <c r="J80" s="47"/>
      <c r="K80" s="45"/>
      <c r="L80" s="46"/>
      <c r="M80" s="46"/>
      <c r="N80" s="47"/>
      <c r="O80" s="48"/>
      <c r="P80" s="45"/>
      <c r="Q80" s="47"/>
      <c r="R80" s="48"/>
      <c r="S80" s="45"/>
      <c r="T80" s="46"/>
      <c r="U80" s="47"/>
      <c r="V80" s="45"/>
      <c r="W80" s="47"/>
      <c r="X80" s="48"/>
      <c r="Y80" s="45"/>
      <c r="Z80" s="47"/>
      <c r="AA80" s="45"/>
      <c r="AB80" s="46"/>
      <c r="AC80" s="47"/>
      <c r="AD80" s="47"/>
      <c r="AE80" s="47"/>
      <c r="AF80" s="47"/>
      <c r="AG80" s="46"/>
      <c r="AH80" s="49"/>
    </row>
    <row r="81" spans="2:34" ht="12.95" customHeight="1">
      <c r="B81" s="169"/>
      <c r="C81" s="170"/>
      <c r="D81" s="47"/>
      <c r="E81" s="47"/>
      <c r="F81" s="47"/>
      <c r="G81" s="47"/>
      <c r="H81" s="48"/>
      <c r="I81" s="46"/>
      <c r="J81" s="47"/>
      <c r="K81" s="45"/>
      <c r="L81" s="46"/>
      <c r="M81" s="46"/>
      <c r="N81" s="47"/>
      <c r="O81" s="48"/>
      <c r="P81" s="45"/>
      <c r="Q81" s="47"/>
      <c r="R81" s="48"/>
      <c r="S81" s="45"/>
      <c r="T81" s="46"/>
      <c r="U81" s="47"/>
      <c r="V81" s="45"/>
      <c r="W81" s="47"/>
      <c r="X81" s="48"/>
      <c r="Y81" s="45"/>
      <c r="Z81" s="47"/>
      <c r="AA81" s="45"/>
      <c r="AB81" s="46"/>
      <c r="AC81" s="47"/>
      <c r="AD81" s="47"/>
      <c r="AE81" s="47"/>
      <c r="AF81" s="47"/>
      <c r="AG81" s="46"/>
      <c r="AH81" s="49"/>
    </row>
    <row r="82" spans="2:34" ht="12.95" customHeight="1">
      <c r="B82" s="169"/>
      <c r="C82" s="170"/>
      <c r="D82" s="23"/>
      <c r="E82" s="23"/>
      <c r="F82" s="23"/>
      <c r="G82" s="23"/>
      <c r="H82" s="36"/>
      <c r="I82" s="37"/>
      <c r="J82" s="23"/>
      <c r="K82" s="55"/>
      <c r="L82" s="37"/>
      <c r="M82" s="37"/>
      <c r="N82" s="23"/>
      <c r="O82" s="36"/>
      <c r="P82" s="55"/>
      <c r="Q82" s="23"/>
      <c r="R82" s="36"/>
      <c r="S82" s="55"/>
      <c r="T82" s="37"/>
      <c r="U82" s="23"/>
      <c r="V82" s="55"/>
      <c r="W82" s="23"/>
      <c r="X82" s="36"/>
      <c r="Y82" s="55"/>
      <c r="Z82" s="23"/>
      <c r="AA82" s="55"/>
      <c r="AB82" s="37"/>
      <c r="AC82" s="23"/>
      <c r="AD82" s="23"/>
      <c r="AE82" s="23"/>
      <c r="AF82" s="23"/>
      <c r="AG82" s="37"/>
      <c r="AH82" s="24"/>
    </row>
    <row r="83" spans="2:34" ht="12.95" customHeight="1">
      <c r="B83" s="169"/>
      <c r="C83" s="170"/>
      <c r="D83" s="23"/>
      <c r="E83" s="23"/>
      <c r="F83" s="23"/>
      <c r="G83" s="23"/>
      <c r="H83" s="36"/>
      <c r="I83" s="37"/>
      <c r="J83" s="23"/>
      <c r="K83" s="55"/>
      <c r="L83" s="37"/>
      <c r="M83" s="37"/>
      <c r="N83" s="23"/>
      <c r="O83" s="36"/>
      <c r="P83" s="55"/>
      <c r="Q83" s="23"/>
      <c r="R83" s="36"/>
      <c r="S83" s="55"/>
      <c r="T83" s="37"/>
      <c r="U83" s="23"/>
      <c r="V83" s="55"/>
      <c r="W83" s="23"/>
      <c r="X83" s="36"/>
      <c r="Y83" s="55"/>
      <c r="Z83" s="23"/>
      <c r="AA83" s="55"/>
      <c r="AB83" s="37"/>
      <c r="AC83" s="23"/>
      <c r="AD83" s="23"/>
      <c r="AE83" s="23"/>
      <c r="AF83" s="23"/>
      <c r="AG83" s="37"/>
      <c r="AH83" s="24"/>
    </row>
    <row r="84" spans="2:34" ht="12.95" customHeight="1" thickBot="1">
      <c r="B84" s="185"/>
      <c r="C84" s="186"/>
      <c r="D84" s="56"/>
      <c r="E84" s="56"/>
      <c r="F84" s="56"/>
      <c r="G84" s="56"/>
      <c r="H84" s="57"/>
      <c r="I84" s="58"/>
      <c r="J84" s="56"/>
      <c r="K84" s="59"/>
      <c r="L84" s="58"/>
      <c r="M84" s="58"/>
      <c r="N84" s="56"/>
      <c r="O84" s="57"/>
      <c r="P84" s="59"/>
      <c r="Q84" s="56"/>
      <c r="R84" s="57"/>
      <c r="S84" s="59"/>
      <c r="T84" s="58"/>
      <c r="U84" s="56"/>
      <c r="V84" s="59"/>
      <c r="W84" s="56"/>
      <c r="X84" s="57"/>
      <c r="Y84" s="59"/>
      <c r="Z84" s="56"/>
      <c r="AA84" s="59"/>
      <c r="AB84" s="58"/>
      <c r="AC84" s="56"/>
      <c r="AD84" s="56"/>
      <c r="AE84" s="56"/>
      <c r="AF84" s="56"/>
      <c r="AG84" s="58"/>
      <c r="AH84" s="60"/>
    </row>
    <row r="85" spans="2:34" ht="12.95" customHeight="1" thickTop="1"/>
    <row r="92" spans="2:34" ht="12.95" customHeight="1">
      <c r="B92" s="62"/>
    </row>
  </sheetData>
  <mergeCells count="155">
    <mergeCell ref="AV11:AV12"/>
    <mergeCell ref="AW11:AW12"/>
    <mergeCell ref="AZ11:AZ13"/>
    <mergeCell ref="BA11:BA13"/>
    <mergeCell ref="BB11:BB13"/>
    <mergeCell ref="BC11:BC13"/>
    <mergeCell ref="B9:C9"/>
    <mergeCell ref="B10:C11"/>
    <mergeCell ref="AR11:AR12"/>
    <mergeCell ref="AS11:AS12"/>
    <mergeCell ref="AT11:AT12"/>
    <mergeCell ref="AU11:AU12"/>
    <mergeCell ref="B12:B28"/>
    <mergeCell ref="C13:C14"/>
    <mergeCell ref="AO13:AQ14"/>
    <mergeCell ref="C15:C22"/>
    <mergeCell ref="AO15:AP22"/>
    <mergeCell ref="AQ15:AQ16"/>
    <mergeCell ref="BB15:BB16"/>
    <mergeCell ref="BC15:BC16"/>
    <mergeCell ref="AQ17:AQ18"/>
    <mergeCell ref="AZ17:AZ18"/>
    <mergeCell ref="AZ15:AZ16"/>
    <mergeCell ref="BA15:BA16"/>
    <mergeCell ref="BA17:BA18"/>
    <mergeCell ref="BB17:BB18"/>
    <mergeCell ref="BC17:BC18"/>
    <mergeCell ref="BB19:BB20"/>
    <mergeCell ref="BC19:BC20"/>
    <mergeCell ref="AQ21:AQ22"/>
    <mergeCell ref="AZ21:AZ22"/>
    <mergeCell ref="BA21:BA22"/>
    <mergeCell ref="BB21:BB22"/>
    <mergeCell ref="BC21:BC22"/>
    <mergeCell ref="AQ19:AQ20"/>
    <mergeCell ref="AZ19:AZ20"/>
    <mergeCell ref="BA19:BA20"/>
    <mergeCell ref="C23:C28"/>
    <mergeCell ref="AO23:AP30"/>
    <mergeCell ref="AQ23:AQ24"/>
    <mergeCell ref="BB23:BB24"/>
    <mergeCell ref="BC23:BC24"/>
    <mergeCell ref="AQ25:AQ26"/>
    <mergeCell ref="AZ25:AZ26"/>
    <mergeCell ref="AZ23:AZ24"/>
    <mergeCell ref="BA23:BA24"/>
    <mergeCell ref="BA25:BA26"/>
    <mergeCell ref="BB25:BB26"/>
    <mergeCell ref="BC25:BC26"/>
    <mergeCell ref="AQ27:AQ28"/>
    <mergeCell ref="AZ27:AZ28"/>
    <mergeCell ref="BA27:BA28"/>
    <mergeCell ref="BB27:BB28"/>
    <mergeCell ref="BC27:BC28"/>
    <mergeCell ref="B29:B45"/>
    <mergeCell ref="AQ29:AQ30"/>
    <mergeCell ref="C30:C31"/>
    <mergeCell ref="AZ31:AZ32"/>
    <mergeCell ref="BA31:BA32"/>
    <mergeCell ref="BB31:BB32"/>
    <mergeCell ref="BC31:BC32"/>
    <mergeCell ref="C32:C39"/>
    <mergeCell ref="AO32:AQ33"/>
    <mergeCell ref="AS32:AS33"/>
    <mergeCell ref="AZ33:AZ34"/>
    <mergeCell ref="BA33:BA34"/>
    <mergeCell ref="AZ29:AZ30"/>
    <mergeCell ref="BA29:BA30"/>
    <mergeCell ref="BB29:BB30"/>
    <mergeCell ref="BC29:BC30"/>
    <mergeCell ref="AZ37:AZ38"/>
    <mergeCell ref="BA37:BA38"/>
    <mergeCell ref="BB37:BB38"/>
    <mergeCell ref="BC37:BC38"/>
    <mergeCell ref="AZ39:AZ40"/>
    <mergeCell ref="BA39:BA40"/>
    <mergeCell ref="BB39:BB40"/>
    <mergeCell ref="BC39:BC40"/>
    <mergeCell ref="BB33:BB34"/>
    <mergeCell ref="BC33:BC34"/>
    <mergeCell ref="AZ35:AZ36"/>
    <mergeCell ref="BA35:BA36"/>
    <mergeCell ref="BB35:BB36"/>
    <mergeCell ref="BC35:BC36"/>
    <mergeCell ref="BA45:BA46"/>
    <mergeCell ref="BB45:BB46"/>
    <mergeCell ref="BC45:BC46"/>
    <mergeCell ref="B46:B62"/>
    <mergeCell ref="C47:C48"/>
    <mergeCell ref="AZ47:AZ48"/>
    <mergeCell ref="BA47:BA48"/>
    <mergeCell ref="BB47:BB48"/>
    <mergeCell ref="BC47:BC48"/>
    <mergeCell ref="C49:C56"/>
    <mergeCell ref="C40:C45"/>
    <mergeCell ref="AZ41:AZ42"/>
    <mergeCell ref="BA41:BA42"/>
    <mergeCell ref="BB41:BB42"/>
    <mergeCell ref="BC41:BC42"/>
    <mergeCell ref="AZ43:AZ44"/>
    <mergeCell ref="BA43:BA44"/>
    <mergeCell ref="BB43:BB44"/>
    <mergeCell ref="BC43:BC44"/>
    <mergeCell ref="AZ45:AZ46"/>
    <mergeCell ref="AZ53:AZ54"/>
    <mergeCell ref="BA53:BA54"/>
    <mergeCell ref="BB53:BB54"/>
    <mergeCell ref="BC53:BC54"/>
    <mergeCell ref="AZ55:AZ56"/>
    <mergeCell ref="BA55:BA56"/>
    <mergeCell ref="BB55:BB56"/>
    <mergeCell ref="BC55:BC56"/>
    <mergeCell ref="AZ49:AZ50"/>
    <mergeCell ref="BA49:BA50"/>
    <mergeCell ref="BB49:BB50"/>
    <mergeCell ref="BC49:BC50"/>
    <mergeCell ref="AZ51:AZ52"/>
    <mergeCell ref="BA51:BA52"/>
    <mergeCell ref="BB51:BB52"/>
    <mergeCell ref="BC51:BC52"/>
    <mergeCell ref="C57:C62"/>
    <mergeCell ref="AZ57:AZ58"/>
    <mergeCell ref="BA57:BA58"/>
    <mergeCell ref="BB57:BB58"/>
    <mergeCell ref="BC57:BC58"/>
    <mergeCell ref="AZ59:AZ60"/>
    <mergeCell ref="BA59:BA60"/>
    <mergeCell ref="BB59:BB60"/>
    <mergeCell ref="BC59:BC60"/>
    <mergeCell ref="AZ61:AZ62"/>
    <mergeCell ref="BA61:BA62"/>
    <mergeCell ref="BB61:BB62"/>
    <mergeCell ref="BC61:BC62"/>
    <mergeCell ref="AZ63:AZ64"/>
    <mergeCell ref="BA63:BA64"/>
    <mergeCell ref="BB63:BB64"/>
    <mergeCell ref="BC63:BC64"/>
    <mergeCell ref="AZ65:AZ66"/>
    <mergeCell ref="BA65:BA66"/>
    <mergeCell ref="B76:C84"/>
    <mergeCell ref="AZ69:AZ70"/>
    <mergeCell ref="BA69:BA70"/>
    <mergeCell ref="BB69:BB70"/>
    <mergeCell ref="BC69:BC70"/>
    <mergeCell ref="AZ71:AZ72"/>
    <mergeCell ref="BA71:BA72"/>
    <mergeCell ref="BB71:BB72"/>
    <mergeCell ref="BC71:BC72"/>
    <mergeCell ref="B63:C75"/>
    <mergeCell ref="BB65:BB66"/>
    <mergeCell ref="BC65:BC66"/>
    <mergeCell ref="AZ67:AZ68"/>
    <mergeCell ref="BA67:BA68"/>
    <mergeCell ref="BB67:BB68"/>
    <mergeCell ref="BC67:BC68"/>
  </mergeCells>
  <conditionalFormatting sqref="D46:AH62">
    <cfRule type="expression" dxfId="191" priority="15">
      <formula>D$46=6</formula>
    </cfRule>
    <cfRule type="expression" dxfId="190" priority="16">
      <formula>D$46=5</formula>
    </cfRule>
    <cfRule type="expression" dxfId="189" priority="17">
      <formula>D$46=4</formula>
    </cfRule>
    <cfRule type="expression" dxfId="188" priority="18">
      <formula>D$46=3</formula>
    </cfRule>
    <cfRule type="expression" dxfId="187" priority="19">
      <formula>D$46=2</formula>
    </cfRule>
    <cfRule type="expression" dxfId="186" priority="20">
      <formula>D$46=1</formula>
    </cfRule>
  </conditionalFormatting>
  <conditionalFormatting sqref="D29:AH45">
    <cfRule type="expression" dxfId="185" priority="21">
      <formula>D$29=6</formula>
    </cfRule>
    <cfRule type="expression" dxfId="184" priority="22">
      <formula>D$29=5</formula>
    </cfRule>
    <cfRule type="expression" dxfId="183" priority="23">
      <formula>D$29=4</formula>
    </cfRule>
    <cfRule type="expression" dxfId="182" priority="24">
      <formula>D$29=3</formula>
    </cfRule>
    <cfRule type="expression" dxfId="181" priority="25">
      <formula>D$29=2</formula>
    </cfRule>
    <cfRule type="expression" dxfId="180" priority="26">
      <formula>D$29=1</formula>
    </cfRule>
  </conditionalFormatting>
  <conditionalFormatting sqref="D12:AH28">
    <cfRule type="expression" dxfId="179" priority="27">
      <formula>D$12=6</formula>
    </cfRule>
    <cfRule type="expression" dxfId="178" priority="28">
      <formula>D$12=5</formula>
    </cfRule>
    <cfRule type="expression" dxfId="177" priority="29">
      <formula>D$12=4</formula>
    </cfRule>
    <cfRule type="expression" dxfId="176" priority="30">
      <formula>D$12=3</formula>
    </cfRule>
    <cfRule type="expression" dxfId="175" priority="31">
      <formula>D$12=2</formula>
    </cfRule>
    <cfRule type="expression" dxfId="174" priority="32">
      <formula>D$12=1</formula>
    </cfRule>
  </conditionalFormatting>
  <conditionalFormatting sqref="D10:AH84">
    <cfRule type="expression" dxfId="173" priority="4">
      <formula>D$7="CL"</formula>
    </cfRule>
  </conditionalFormatting>
  <conditionalFormatting sqref="D9:AH9">
    <cfRule type="expression" dxfId="172" priority="3">
      <formula>IF($B$9="","",COUNTIF(Férié,D9:AH9)&gt;0)</formula>
    </cfRule>
  </conditionalFormatting>
  <conditionalFormatting sqref="D12:AH84">
    <cfRule type="expression" dxfId="171" priority="5">
      <formula>NOT(ISERROR(MATCH(D12,$AW$13:$AW$30,0)))</formula>
    </cfRule>
    <cfRule type="expression" dxfId="170" priority="6">
      <formula>NOT(ISERROR(MATCH(D12,$AV$13:$AV$30,0)))</formula>
    </cfRule>
    <cfRule type="expression" dxfId="169" priority="7">
      <formula>NOT(ISERROR(MATCH(D12,$AU$13:$AU$30,0)))</formula>
    </cfRule>
    <cfRule type="expression" dxfId="168" priority="8">
      <formula>NOT(ISERROR(MATCH(D12,$AT$13:$AT$30,0)))</formula>
    </cfRule>
    <cfRule type="expression" dxfId="167" priority="9">
      <formula>NOT(ISERROR(MATCH(D12,$AS$13:$AS$30,0)))</formula>
    </cfRule>
    <cfRule type="expression" dxfId="166" priority="10">
      <formula>NOT(ISERROR(MATCH(D12,$AR$13:$AR$30,0)))</formula>
    </cfRule>
    <cfRule type="expression" dxfId="165" priority="11">
      <formula>NOT(ISERROR(MATCH(D12,$BC$15:$BC$72,0)))</formula>
    </cfRule>
    <cfRule type="expression" dxfId="164" priority="12">
      <formula>NOT(ISERROR(MATCH(D12,$AZ$15:$AZ$72,0)))</formula>
    </cfRule>
    <cfRule type="expression" dxfId="163" priority="13">
      <formula>NOT(ISERROR(MATCH(D12,$BB$15:$BB$72,0)))</formula>
    </cfRule>
    <cfRule type="expression" dxfId="162" priority="14">
      <formula>NOT(ISERROR(MATCH(D12,$BA$15:$BA$72,0)))</formula>
    </cfRule>
  </conditionalFormatting>
  <conditionalFormatting sqref="D8:AH8">
    <cfRule type="expression" dxfId="161" priority="1">
      <formula>OR(COUNTIF(D12:D84,$AZ$15:$BC$72)&gt;1)</formula>
    </cfRule>
    <cfRule type="expression" dxfId="160" priority="2">
      <formula>OR(COUNTIF(D12:D84,$AR$13:$AW$30)&gt;1)</formula>
    </cfRule>
  </conditionalFormatting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/>
  <dimension ref="A1:BC92"/>
  <sheetViews>
    <sheetView zoomScale="70" zoomScaleNormal="70" workbookViewId="0">
      <pane xSplit="3" ySplit="9" topLeftCell="D10" activePane="bottomRight" state="frozen"/>
      <selection activeCell="B10" sqref="B10:B11"/>
      <selection pane="topRight" activeCell="B10" sqref="B10:B11"/>
      <selection pane="bottomLeft" activeCell="B10" sqref="B10:B11"/>
      <selection pane="bottomRight" activeCell="D10" sqref="D10:AH10"/>
    </sheetView>
  </sheetViews>
  <sheetFormatPr baseColWidth="10" defaultColWidth="7" defaultRowHeight="12.95" customHeight="1"/>
  <cols>
    <col min="2" max="2" width="9.5703125" bestFit="1" customWidth="1"/>
    <col min="3" max="3" width="8.7109375" customWidth="1"/>
    <col min="4" max="4" width="7" customWidth="1"/>
    <col min="33" max="33" width="7" style="1"/>
    <col min="35" max="35" width="7" style="106"/>
    <col min="52" max="52" width="7" style="130"/>
    <col min="53" max="54" width="7" style="1"/>
    <col min="55" max="55" width="7" style="95"/>
  </cols>
  <sheetData>
    <row r="1" spans="1:55" ht="12.95" customHeight="1">
      <c r="A1" s="105">
        <f ca="1">COUNTIF(INDIRECT(ADDRESS(13,IF(ISNA(MATCH(Recherche!$B$7,($9:$9))),1,MATCH(Recherche!$B$7,($9:$9))))):INDIRECT(ADDRESS(84,IF(ISNA(MATCH(Recherche!$B$8,($9:$9))),1,MATCH(Recherche!$B$8,($9:$9))))),Recherche!$B$9)</f>
        <v>0</v>
      </c>
    </row>
    <row r="2" spans="1:55" ht="12.95" customHeight="1">
      <c r="B2" s="2"/>
      <c r="C2" s="2"/>
      <c r="D2" s="3" t="s">
        <v>1</v>
      </c>
      <c r="E2" s="2"/>
      <c r="F2" s="2"/>
      <c r="G2" s="2"/>
      <c r="H2" s="81">
        <v>1</v>
      </c>
      <c r="I2" s="2"/>
      <c r="J2" s="82">
        <v>2</v>
      </c>
      <c r="K2" s="2"/>
      <c r="L2" s="123">
        <v>3</v>
      </c>
      <c r="M2" s="2"/>
      <c r="N2" s="124">
        <v>4</v>
      </c>
      <c r="O2" s="2"/>
      <c r="P2" s="125">
        <v>5</v>
      </c>
      <c r="Q2" s="2"/>
      <c r="R2" s="127" t="s">
        <v>2</v>
      </c>
      <c r="S2" s="2"/>
      <c r="T2" s="133" t="s">
        <v>43</v>
      </c>
      <c r="U2" s="134" t="s">
        <v>44</v>
      </c>
      <c r="V2" s="135"/>
      <c r="W2" s="136"/>
      <c r="X2" s="2"/>
      <c r="Y2" s="2"/>
      <c r="Z2" s="2"/>
      <c r="AA2" s="2"/>
      <c r="AB2" s="2"/>
      <c r="AC2" s="2"/>
      <c r="AD2" s="2"/>
      <c r="AE2" s="2"/>
      <c r="AF2" s="2"/>
      <c r="AG2" s="6"/>
      <c r="AH2" s="2"/>
    </row>
    <row r="3" spans="1:55" ht="12.95" customHeight="1">
      <c r="B3" s="2"/>
      <c r="C3" s="2"/>
      <c r="D3" s="4" t="s">
        <v>3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6"/>
      <c r="AH3" s="2"/>
    </row>
    <row r="4" spans="1:55" ht="12.95" customHeight="1">
      <c r="B4" s="2"/>
      <c r="C4" s="2"/>
      <c r="D4" s="5" t="s">
        <v>4</v>
      </c>
      <c r="E4" s="2"/>
      <c r="F4" s="2"/>
      <c r="G4" s="2"/>
      <c r="H4" s="108" t="s">
        <v>5</v>
      </c>
      <c r="I4" s="2"/>
      <c r="J4" s="80" t="s">
        <v>6</v>
      </c>
      <c r="K4" s="2"/>
      <c r="L4" s="2"/>
      <c r="M4" s="2"/>
      <c r="N4" s="2"/>
      <c r="O4" s="2"/>
      <c r="P4" s="132">
        <v>6</v>
      </c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6"/>
      <c r="AH4" s="2"/>
    </row>
    <row r="5" spans="1:55" ht="12.95" customHeight="1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6"/>
      <c r="AH5" s="2"/>
    </row>
    <row r="6" spans="1:55" ht="12.95" customHeight="1" thickBot="1">
      <c r="B6" s="2"/>
      <c r="C6" s="2"/>
      <c r="D6" s="92" t="str">
        <f>IF(AND(D8="lun",E8="mar",D12=5,E12=5),"ê","")</f>
        <v/>
      </c>
      <c r="E6" s="92" t="str">
        <f t="shared" ref="E6:AG6" si="0">IF(AND(E8="lun",F8="mar",E12=5,F12=5),"ê","")</f>
        <v/>
      </c>
      <c r="F6" s="92" t="str">
        <f t="shared" si="0"/>
        <v/>
      </c>
      <c r="G6" s="92" t="str">
        <f t="shared" si="0"/>
        <v/>
      </c>
      <c r="H6" s="92" t="str">
        <f t="shared" si="0"/>
        <v/>
      </c>
      <c r="I6" s="92" t="str">
        <f t="shared" si="0"/>
        <v/>
      </c>
      <c r="J6" s="92" t="str">
        <f t="shared" si="0"/>
        <v/>
      </c>
      <c r="K6" s="92" t="str">
        <f t="shared" si="0"/>
        <v/>
      </c>
      <c r="L6" s="92" t="str">
        <f t="shared" si="0"/>
        <v/>
      </c>
      <c r="M6" s="92" t="str">
        <f t="shared" si="0"/>
        <v/>
      </c>
      <c r="N6" s="92" t="str">
        <f t="shared" si="0"/>
        <v/>
      </c>
      <c r="O6" s="92" t="str">
        <f t="shared" si="0"/>
        <v/>
      </c>
      <c r="P6" s="92" t="str">
        <f t="shared" si="0"/>
        <v/>
      </c>
      <c r="Q6" s="92" t="str">
        <f t="shared" si="0"/>
        <v/>
      </c>
      <c r="R6" s="92" t="str">
        <f t="shared" si="0"/>
        <v/>
      </c>
      <c r="S6" s="92" t="str">
        <f t="shared" si="0"/>
        <v/>
      </c>
      <c r="T6" s="92" t="str">
        <f t="shared" si="0"/>
        <v/>
      </c>
      <c r="U6" s="92" t="str">
        <f t="shared" si="0"/>
        <v/>
      </c>
      <c r="V6" s="92" t="str">
        <f t="shared" si="0"/>
        <v/>
      </c>
      <c r="W6" s="92" t="str">
        <f t="shared" si="0"/>
        <v/>
      </c>
      <c r="X6" s="92" t="str">
        <f t="shared" si="0"/>
        <v/>
      </c>
      <c r="Y6" s="92" t="str">
        <f t="shared" si="0"/>
        <v/>
      </c>
      <c r="Z6" s="92" t="str">
        <f t="shared" si="0"/>
        <v/>
      </c>
      <c r="AA6" s="92" t="str">
        <f t="shared" si="0"/>
        <v/>
      </c>
      <c r="AB6" s="92" t="str">
        <f t="shared" si="0"/>
        <v/>
      </c>
      <c r="AC6" s="92" t="str">
        <f t="shared" si="0"/>
        <v/>
      </c>
      <c r="AD6" s="92" t="str">
        <f t="shared" si="0"/>
        <v/>
      </c>
      <c r="AE6" s="92" t="str">
        <f t="shared" si="0"/>
        <v/>
      </c>
      <c r="AF6" s="92" t="str">
        <f t="shared" si="0"/>
        <v/>
      </c>
      <c r="AG6" s="100" t="str">
        <f t="shared" si="0"/>
        <v/>
      </c>
      <c r="AH6" s="92" t="str">
        <f>IF(AND(AH8="lun",SEPTEMBRE!D8="mar",AH12=5,SEPTEMBRE!D12=5),"ê","")</f>
        <v/>
      </c>
    </row>
    <row r="7" spans="1:55" s="1" customFormat="1" ht="12.95" customHeight="1" thickBot="1">
      <c r="B7" s="6"/>
      <c r="C7" s="6"/>
      <c r="D7" s="85"/>
      <c r="E7" s="84"/>
      <c r="F7" s="83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4"/>
      <c r="AF7" s="84"/>
      <c r="AG7" s="84"/>
      <c r="AH7" s="86"/>
      <c r="AI7" s="106"/>
      <c r="AZ7" s="130"/>
      <c r="BC7" s="95"/>
    </row>
    <row r="8" spans="1:55" ht="15" customHeight="1" thickTop="1" thickBot="1">
      <c r="B8" s="6"/>
      <c r="C8" s="7"/>
      <c r="D8" s="73" t="str">
        <f>IF(D9="","",TEXT(D9,"jjj"))</f>
        <v>jeu</v>
      </c>
      <c r="E8" s="74" t="str">
        <f t="shared" ref="E8:AI8" si="1">IF(E9="","",TEXT(E9,"jjj"))</f>
        <v>ven</v>
      </c>
      <c r="F8" s="74" t="str">
        <f t="shared" si="1"/>
        <v>sam</v>
      </c>
      <c r="G8" s="74" t="str">
        <f t="shared" si="1"/>
        <v>dim</v>
      </c>
      <c r="H8" s="74" t="str">
        <f t="shared" si="1"/>
        <v>lun</v>
      </c>
      <c r="I8" s="75" t="str">
        <f t="shared" si="1"/>
        <v>mar</v>
      </c>
      <c r="J8" s="74" t="str">
        <f t="shared" si="1"/>
        <v>mer</v>
      </c>
      <c r="K8" s="76" t="str">
        <f t="shared" si="1"/>
        <v>jeu</v>
      </c>
      <c r="L8" s="74" t="str">
        <f t="shared" si="1"/>
        <v>ven</v>
      </c>
      <c r="M8" s="77" t="str">
        <f t="shared" si="1"/>
        <v>sam</v>
      </c>
      <c r="N8" s="74" t="str">
        <f t="shared" si="1"/>
        <v>dim</v>
      </c>
      <c r="O8" s="77" t="str">
        <f t="shared" si="1"/>
        <v>lun</v>
      </c>
      <c r="P8" s="75" t="str">
        <f t="shared" si="1"/>
        <v>mar</v>
      </c>
      <c r="Q8" s="74" t="str">
        <f t="shared" si="1"/>
        <v>mer</v>
      </c>
      <c r="R8" s="77" t="str">
        <f t="shared" si="1"/>
        <v>jeu</v>
      </c>
      <c r="S8" s="77" t="str">
        <f t="shared" si="1"/>
        <v>ven</v>
      </c>
      <c r="T8" s="77" t="str">
        <f t="shared" si="1"/>
        <v>sam</v>
      </c>
      <c r="U8" s="74" t="str">
        <f t="shared" si="1"/>
        <v>dim</v>
      </c>
      <c r="V8" s="77" t="str">
        <f t="shared" si="1"/>
        <v>lun</v>
      </c>
      <c r="W8" s="75" t="str">
        <f t="shared" si="1"/>
        <v>mar</v>
      </c>
      <c r="X8" s="74" t="str">
        <f t="shared" si="1"/>
        <v>mer</v>
      </c>
      <c r="Y8" s="76" t="str">
        <f t="shared" si="1"/>
        <v>jeu</v>
      </c>
      <c r="Z8" s="74" t="str">
        <f t="shared" si="1"/>
        <v>ven</v>
      </c>
      <c r="AA8" s="77" t="str">
        <f t="shared" si="1"/>
        <v>sam</v>
      </c>
      <c r="AB8" s="74" t="str">
        <f t="shared" si="1"/>
        <v>dim</v>
      </c>
      <c r="AC8" s="77" t="str">
        <f t="shared" si="1"/>
        <v>lun</v>
      </c>
      <c r="AD8" s="75" t="str">
        <f t="shared" si="1"/>
        <v>mar</v>
      </c>
      <c r="AE8" s="74" t="str">
        <f t="shared" si="1"/>
        <v>mer</v>
      </c>
      <c r="AF8" s="74" t="str">
        <f t="shared" si="1"/>
        <v>jeu</v>
      </c>
      <c r="AG8" s="75" t="str">
        <f t="shared" si="1"/>
        <v>ven</v>
      </c>
      <c r="AH8" s="78" t="str">
        <f t="shared" si="1"/>
        <v>sam</v>
      </c>
      <c r="AI8" s="106" t="str">
        <f t="shared" si="1"/>
        <v>dim</v>
      </c>
    </row>
    <row r="9" spans="1:55" ht="12.95" customHeight="1" thickTop="1" thickBot="1">
      <c r="B9" s="148">
        <f>IF(JANVIER!$B$9="","",EDATE(JANVIER!B9,7))</f>
        <v>43678</v>
      </c>
      <c r="C9" s="149"/>
      <c r="D9" s="87">
        <f>IF(B9="","",B9)</f>
        <v>43678</v>
      </c>
      <c r="E9" s="88">
        <f>IF($B$9="","",D9+1)</f>
        <v>43679</v>
      </c>
      <c r="F9" s="88">
        <f t="shared" ref="F9:AI9" si="2">IF($B$9="","",E9+1)</f>
        <v>43680</v>
      </c>
      <c r="G9" s="88">
        <f t="shared" si="2"/>
        <v>43681</v>
      </c>
      <c r="H9" s="88">
        <f t="shared" si="2"/>
        <v>43682</v>
      </c>
      <c r="I9" s="88">
        <f t="shared" si="2"/>
        <v>43683</v>
      </c>
      <c r="J9" s="88">
        <f t="shared" si="2"/>
        <v>43684</v>
      </c>
      <c r="K9" s="88">
        <f t="shared" si="2"/>
        <v>43685</v>
      </c>
      <c r="L9" s="88">
        <f t="shared" si="2"/>
        <v>43686</v>
      </c>
      <c r="M9" s="88">
        <f t="shared" si="2"/>
        <v>43687</v>
      </c>
      <c r="N9" s="89">
        <f t="shared" si="2"/>
        <v>43688</v>
      </c>
      <c r="O9" s="88">
        <f t="shared" si="2"/>
        <v>43689</v>
      </c>
      <c r="P9" s="88">
        <f t="shared" si="2"/>
        <v>43690</v>
      </c>
      <c r="Q9" s="89">
        <f t="shared" si="2"/>
        <v>43691</v>
      </c>
      <c r="R9" s="88">
        <f t="shared" si="2"/>
        <v>43692</v>
      </c>
      <c r="S9" s="88">
        <f t="shared" si="2"/>
        <v>43693</v>
      </c>
      <c r="T9" s="88">
        <f t="shared" si="2"/>
        <v>43694</v>
      </c>
      <c r="U9" s="88">
        <f t="shared" si="2"/>
        <v>43695</v>
      </c>
      <c r="V9" s="88">
        <f t="shared" si="2"/>
        <v>43696</v>
      </c>
      <c r="W9" s="88">
        <f t="shared" si="2"/>
        <v>43697</v>
      </c>
      <c r="X9" s="88">
        <f t="shared" si="2"/>
        <v>43698</v>
      </c>
      <c r="Y9" s="88">
        <f t="shared" si="2"/>
        <v>43699</v>
      </c>
      <c r="Z9" s="88">
        <f t="shared" si="2"/>
        <v>43700</v>
      </c>
      <c r="AA9" s="88">
        <f t="shared" si="2"/>
        <v>43701</v>
      </c>
      <c r="AB9" s="88">
        <f t="shared" si="2"/>
        <v>43702</v>
      </c>
      <c r="AC9" s="88">
        <f t="shared" si="2"/>
        <v>43703</v>
      </c>
      <c r="AD9" s="88">
        <f t="shared" si="2"/>
        <v>43704</v>
      </c>
      <c r="AE9" s="88">
        <f t="shared" si="2"/>
        <v>43705</v>
      </c>
      <c r="AF9" s="89">
        <f t="shared" si="2"/>
        <v>43706</v>
      </c>
      <c r="AG9" s="90">
        <f t="shared" si="2"/>
        <v>43707</v>
      </c>
      <c r="AH9" s="91">
        <f t="shared" si="2"/>
        <v>43708</v>
      </c>
      <c r="AI9" s="107">
        <f t="shared" si="2"/>
        <v>43709</v>
      </c>
    </row>
    <row r="10" spans="1:55" ht="12.95" customHeight="1" thickTop="1" thickBot="1">
      <c r="B10" s="150" t="s">
        <v>9</v>
      </c>
      <c r="C10" s="151"/>
      <c r="D10" s="13" t="str">
        <f t="shared" ref="D10:AH10" si="3">IF(AND($B$9&gt;0,D8&lt;&gt;"sam",D8&lt;&gt;"dim",$AS$32&gt;0,COUNTIF(Férié,$D$9:$AH$9)&lt;&gt;1,COUNTIF(D$63:D$84,$AS$32)&lt;1),$AS$32,"")</f>
        <v/>
      </c>
      <c r="E10" s="10" t="str">
        <f t="shared" si="3"/>
        <v/>
      </c>
      <c r="F10" s="10" t="str">
        <f t="shared" si="3"/>
        <v/>
      </c>
      <c r="G10" s="10" t="str">
        <f t="shared" si="3"/>
        <v/>
      </c>
      <c r="H10" s="10" t="str">
        <f t="shared" si="3"/>
        <v/>
      </c>
      <c r="I10" s="10" t="str">
        <f t="shared" si="3"/>
        <v/>
      </c>
      <c r="J10" s="10" t="str">
        <f t="shared" si="3"/>
        <v/>
      </c>
      <c r="K10" s="10" t="str">
        <f t="shared" si="3"/>
        <v/>
      </c>
      <c r="L10" s="10" t="str">
        <f t="shared" si="3"/>
        <v/>
      </c>
      <c r="M10" s="10" t="str">
        <f t="shared" si="3"/>
        <v/>
      </c>
      <c r="N10" s="10" t="str">
        <f t="shared" si="3"/>
        <v/>
      </c>
      <c r="O10" s="10" t="str">
        <f t="shared" si="3"/>
        <v/>
      </c>
      <c r="P10" s="10" t="str">
        <f t="shared" si="3"/>
        <v/>
      </c>
      <c r="Q10" s="10" t="str">
        <f t="shared" si="3"/>
        <v/>
      </c>
      <c r="R10" s="10" t="str">
        <f t="shared" si="3"/>
        <v/>
      </c>
      <c r="S10" s="10" t="str">
        <f t="shared" si="3"/>
        <v/>
      </c>
      <c r="T10" s="10" t="str">
        <f t="shared" si="3"/>
        <v/>
      </c>
      <c r="U10" s="10" t="str">
        <f t="shared" si="3"/>
        <v/>
      </c>
      <c r="V10" s="10" t="str">
        <f t="shared" si="3"/>
        <v/>
      </c>
      <c r="W10" s="10" t="str">
        <f t="shared" si="3"/>
        <v/>
      </c>
      <c r="X10" s="10" t="str">
        <f t="shared" si="3"/>
        <v/>
      </c>
      <c r="Y10" s="10" t="str">
        <f t="shared" si="3"/>
        <v/>
      </c>
      <c r="Z10" s="10" t="str">
        <f t="shared" si="3"/>
        <v/>
      </c>
      <c r="AA10" s="10" t="str">
        <f t="shared" si="3"/>
        <v/>
      </c>
      <c r="AB10" s="10" t="str">
        <f t="shared" si="3"/>
        <v/>
      </c>
      <c r="AC10" s="10" t="str">
        <f t="shared" si="3"/>
        <v/>
      </c>
      <c r="AD10" s="10" t="str">
        <f t="shared" si="3"/>
        <v/>
      </c>
      <c r="AE10" s="10" t="str">
        <f t="shared" si="3"/>
        <v/>
      </c>
      <c r="AF10" s="10" t="str">
        <f t="shared" si="3"/>
        <v/>
      </c>
      <c r="AG10" s="63" t="str">
        <f t="shared" si="3"/>
        <v/>
      </c>
      <c r="AH10" s="11" t="str">
        <f t="shared" si="3"/>
        <v/>
      </c>
    </row>
    <row r="11" spans="1:55" ht="12.95" customHeight="1" thickBot="1">
      <c r="B11" s="152"/>
      <c r="C11" s="153"/>
      <c r="D11" s="15"/>
      <c r="E11" s="15"/>
      <c r="F11" s="15"/>
      <c r="G11" s="15"/>
      <c r="H11" s="8"/>
      <c r="I11" s="15"/>
      <c r="J11" s="15"/>
      <c r="K11" s="15"/>
      <c r="L11" s="15"/>
      <c r="M11" s="15"/>
      <c r="N11" s="15"/>
      <c r="O11" s="8"/>
      <c r="P11" s="15"/>
      <c r="Q11" s="15"/>
      <c r="R11" s="8"/>
      <c r="S11" s="8"/>
      <c r="T11" s="12"/>
      <c r="U11" s="15"/>
      <c r="V11" s="15"/>
      <c r="W11" s="15"/>
      <c r="X11" s="15"/>
      <c r="Y11" s="15"/>
      <c r="Z11" s="15"/>
      <c r="AA11" s="15"/>
      <c r="AB11" s="15"/>
      <c r="AC11" s="14"/>
      <c r="AD11" s="15"/>
      <c r="AE11" s="14"/>
      <c r="AF11" s="15"/>
      <c r="AG11" s="12"/>
      <c r="AH11" s="9"/>
      <c r="AO11" s="1"/>
      <c r="AP11" s="1"/>
      <c r="AQ11" s="1"/>
      <c r="AR11" s="197">
        <v>1</v>
      </c>
      <c r="AS11" s="181">
        <v>2</v>
      </c>
      <c r="AT11" s="187">
        <v>3</v>
      </c>
      <c r="AU11" s="189">
        <v>4</v>
      </c>
      <c r="AV11" s="191">
        <v>5</v>
      </c>
      <c r="AW11" s="193">
        <v>6</v>
      </c>
      <c r="AZ11" s="217" t="s">
        <v>1</v>
      </c>
      <c r="BA11" s="206" t="s">
        <v>2</v>
      </c>
      <c r="BB11" s="206" t="s">
        <v>14</v>
      </c>
      <c r="BC11" s="209" t="s">
        <v>15</v>
      </c>
    </row>
    <row r="12" spans="1:55" ht="12.95" customHeight="1" thickTop="1" thickBot="1">
      <c r="B12" s="150" t="s">
        <v>8</v>
      </c>
      <c r="C12" s="79" t="s">
        <v>12</v>
      </c>
      <c r="D12" s="17">
        <f>IF(AND(JUILLET!AG12=5,JUILLET!AH12=5),1,IF(AND(JUILLET!AG12=1,JUILLET!AH12=1),2,IF(AND(JUILLET!AG12=2,JUILLET!AH12=2),3,IF(AND(JUILLET!AG12=3,JUILLET!AH12=3),4,IF(AND(JUILLET!AG12=4,JUILLET!AH12=4),5,IF(AND(JUILLET!AG12=5,JUILLET!AH12=1),1,IF(AND(JUILLET!AG12=1,JUILLET!AH12=2),2,IF(AND(JUILLET!AG12=2,JUILLET!AH12=3),3,IF(AND(JUILLET!AG12=3,JUILLET!AH12=4),4,IF(AND(JUILLET!AG12=4,JUILLET!AH12=5),5,""))))))))))</f>
        <v>1</v>
      </c>
      <c r="E12" s="17">
        <f>IF(AND(JUILLET!AH12=5,D12=5),1,IF(AND(JUILLET!AH12=1,D12=1),2,IF(AND(JUILLET!AH12=2,D12=2),3,IF(AND(JUILLET!AH12=3,D12=3),4,IF(AND(JUILLET!AH12=4,D12=4),5,IF(AND(JUILLET!AH12=5,D12=1),1,IF(AND(JUILLET!AH12=1,D12=2),2,IF(AND(JUILLET!AH12=2,D12=3),3,IF(AND(JUILLET!AH12=3,D12=4),4,IF(AND(JUILLET!AH12=4,D12=5),5,""))))))))))</f>
        <v>2</v>
      </c>
      <c r="F12" s="17">
        <f>IF(AND(D12=5,E12=5),1,IF(AND(D12=1,E12=1),2,IF(AND(D12=2,E12=2),3,IF(AND(D12=3,E12=3),4,IF(AND(D12=4,E12=4),5,IF(AND(D12=5,E12=1),1,IF(AND(D12=1,E12=2),2,IF(AND(D12=2,E12=3),3,IF(AND(D12=3,E12=4),4,IF(AND(D12=4,E12=5),5,""))))))))))</f>
        <v>2</v>
      </c>
      <c r="G12" s="17">
        <f t="shared" ref="G12:AH12" si="4">IF(AND(E12=5,F12=5),1,IF(AND(E12=1,F12=1),2,IF(AND(E12=2,F12=2),3,IF(AND(E12=3,F12=3),4,IF(AND(E12=4,F12=4),5,IF(AND(E12=5,F12=1),1,IF(AND(E12=1,F12=2),2,IF(AND(E12=2,F12=3),3,IF(AND(E12=3,F12=4),4,IF(AND(E12=4,F12=5),5,""))))))))))</f>
        <v>3</v>
      </c>
      <c r="H12" s="16">
        <f t="shared" si="4"/>
        <v>3</v>
      </c>
      <c r="I12" s="17">
        <f t="shared" si="4"/>
        <v>4</v>
      </c>
      <c r="J12" s="17">
        <f t="shared" si="4"/>
        <v>4</v>
      </c>
      <c r="K12" s="18">
        <f t="shared" si="4"/>
        <v>5</v>
      </c>
      <c r="L12" s="17">
        <f t="shared" si="4"/>
        <v>5</v>
      </c>
      <c r="M12" s="19">
        <f t="shared" si="4"/>
        <v>1</v>
      </c>
      <c r="N12" s="17">
        <f t="shared" si="4"/>
        <v>1</v>
      </c>
      <c r="O12" s="16">
        <f t="shared" si="4"/>
        <v>2</v>
      </c>
      <c r="P12" s="17">
        <f t="shared" si="4"/>
        <v>2</v>
      </c>
      <c r="Q12" s="16">
        <f t="shared" si="4"/>
        <v>3</v>
      </c>
      <c r="R12" s="20">
        <f t="shared" si="4"/>
        <v>3</v>
      </c>
      <c r="S12" s="16">
        <f t="shared" si="4"/>
        <v>4</v>
      </c>
      <c r="T12" s="18">
        <f t="shared" si="4"/>
        <v>4</v>
      </c>
      <c r="U12" s="18">
        <f t="shared" si="4"/>
        <v>5</v>
      </c>
      <c r="V12" s="17">
        <f t="shared" si="4"/>
        <v>5</v>
      </c>
      <c r="W12" s="19">
        <f t="shared" si="4"/>
        <v>1</v>
      </c>
      <c r="X12" s="17">
        <f t="shared" si="4"/>
        <v>1</v>
      </c>
      <c r="Y12" s="16">
        <f t="shared" si="4"/>
        <v>2</v>
      </c>
      <c r="Z12" s="18">
        <f t="shared" si="4"/>
        <v>2</v>
      </c>
      <c r="AA12" s="18">
        <f t="shared" si="4"/>
        <v>3</v>
      </c>
      <c r="AB12" s="18">
        <f t="shared" si="4"/>
        <v>3</v>
      </c>
      <c r="AC12" s="21">
        <f t="shared" si="4"/>
        <v>4</v>
      </c>
      <c r="AD12" s="17">
        <f t="shared" si="4"/>
        <v>4</v>
      </c>
      <c r="AE12" s="21">
        <f t="shared" si="4"/>
        <v>5</v>
      </c>
      <c r="AF12" s="18">
        <f t="shared" si="4"/>
        <v>5</v>
      </c>
      <c r="AG12" s="18">
        <f t="shared" si="4"/>
        <v>1</v>
      </c>
      <c r="AH12" s="22">
        <f t="shared" si="4"/>
        <v>1</v>
      </c>
      <c r="AO12" s="1"/>
      <c r="AP12" s="1"/>
      <c r="AQ12" s="1"/>
      <c r="AR12" s="198"/>
      <c r="AS12" s="182"/>
      <c r="AT12" s="188"/>
      <c r="AU12" s="190"/>
      <c r="AV12" s="192"/>
      <c r="AW12" s="194"/>
      <c r="AZ12" s="218"/>
      <c r="BA12" s="207"/>
      <c r="BB12" s="207"/>
      <c r="BC12" s="210"/>
    </row>
    <row r="13" spans="1:55" ht="12.95" customHeight="1" thickBot="1">
      <c r="B13" s="154"/>
      <c r="C13" s="155" t="s">
        <v>10</v>
      </c>
      <c r="D13" s="23" t="str">
        <f t="shared" ref="D13:AH13" si="5">IF(AND(D$12=1,$AR$13&gt;0,COUNTIF(D$63:D$84,$AR$13)&lt;1),$AR$13,IF(AND(D$12=2,$AS$13&gt;0,COUNTIF(D$63:D$84,$AS$13)&lt;1),$AS$13,IF(AND(D$12=3,$AT$13&gt;0,COUNTIF(D$63:D$84,$AT$13)&lt;1),$AT$13,IF(AND(D$12=4,$AU$13&gt;0,COUNTIF(D$63:D$84,$AU$13)&lt;1),$AU$13,IF(AND(D$12=5,$AV$13&gt;0,COUNTIF(D$63:D$84,$AV$13)&lt;1),$AV$13,IF(AND(D$12=6,$AW$13&gt;0,COUNTIF(D$63:D$84,$AW$13)&lt;1),$AW$13,""))))))</f>
        <v/>
      </c>
      <c r="E13" s="23" t="str">
        <f t="shared" si="5"/>
        <v/>
      </c>
      <c r="F13" s="23" t="str">
        <f t="shared" si="5"/>
        <v/>
      </c>
      <c r="G13" s="23" t="str">
        <f t="shared" si="5"/>
        <v/>
      </c>
      <c r="H13" s="23" t="str">
        <f t="shared" si="5"/>
        <v/>
      </c>
      <c r="I13" s="23" t="str">
        <f t="shared" si="5"/>
        <v/>
      </c>
      <c r="J13" s="23" t="str">
        <f t="shared" si="5"/>
        <v/>
      </c>
      <c r="K13" s="23" t="str">
        <f t="shared" si="5"/>
        <v/>
      </c>
      <c r="L13" s="23" t="str">
        <f t="shared" si="5"/>
        <v/>
      </c>
      <c r="M13" s="23" t="str">
        <f t="shared" si="5"/>
        <v/>
      </c>
      <c r="N13" s="23" t="str">
        <f t="shared" si="5"/>
        <v/>
      </c>
      <c r="O13" s="23" t="str">
        <f t="shared" si="5"/>
        <v/>
      </c>
      <c r="P13" s="23" t="str">
        <f t="shared" si="5"/>
        <v/>
      </c>
      <c r="Q13" s="23" t="str">
        <f t="shared" si="5"/>
        <v/>
      </c>
      <c r="R13" s="23" t="str">
        <f t="shared" si="5"/>
        <v/>
      </c>
      <c r="S13" s="23" t="str">
        <f t="shared" si="5"/>
        <v/>
      </c>
      <c r="T13" s="23" t="str">
        <f t="shared" si="5"/>
        <v/>
      </c>
      <c r="U13" s="23" t="str">
        <f t="shared" si="5"/>
        <v/>
      </c>
      <c r="V13" s="23" t="str">
        <f t="shared" si="5"/>
        <v/>
      </c>
      <c r="W13" s="23" t="str">
        <f t="shared" si="5"/>
        <v/>
      </c>
      <c r="X13" s="23" t="str">
        <f t="shared" si="5"/>
        <v/>
      </c>
      <c r="Y13" s="23" t="str">
        <f t="shared" si="5"/>
        <v/>
      </c>
      <c r="Z13" s="23" t="str">
        <f t="shared" si="5"/>
        <v/>
      </c>
      <c r="AA13" s="23" t="str">
        <f t="shared" si="5"/>
        <v/>
      </c>
      <c r="AB13" s="23" t="str">
        <f t="shared" si="5"/>
        <v/>
      </c>
      <c r="AC13" s="23" t="str">
        <f t="shared" si="5"/>
        <v/>
      </c>
      <c r="AD13" s="23" t="str">
        <f t="shared" si="5"/>
        <v/>
      </c>
      <c r="AE13" s="23" t="str">
        <f t="shared" si="5"/>
        <v/>
      </c>
      <c r="AF13" s="23" t="str">
        <f t="shared" si="5"/>
        <v/>
      </c>
      <c r="AG13" s="37" t="str">
        <f t="shared" si="5"/>
        <v/>
      </c>
      <c r="AH13" s="24" t="str">
        <f t="shared" si="5"/>
        <v/>
      </c>
      <c r="AJ13" s="94" t="str">
        <f>IF($AR$13="","",$AR$13)</f>
        <v/>
      </c>
      <c r="AK13" s="94" t="str">
        <f>IF($AR$13="","",COUNTIF($D$12:$AH$62,$AJ$13))</f>
        <v/>
      </c>
      <c r="AO13" s="175" t="s">
        <v>32</v>
      </c>
      <c r="AP13" s="176"/>
      <c r="AQ13" s="195"/>
      <c r="AR13" s="110"/>
      <c r="AS13" s="116"/>
      <c r="AT13" s="116"/>
      <c r="AU13" s="116"/>
      <c r="AV13" s="116"/>
      <c r="AW13" s="117"/>
      <c r="AZ13" s="219"/>
      <c r="BA13" s="208"/>
      <c r="BB13" s="208"/>
      <c r="BC13" s="211"/>
    </row>
    <row r="14" spans="1:55" ht="12.95" customHeight="1" thickBot="1">
      <c r="B14" s="154"/>
      <c r="C14" s="156"/>
      <c r="D14" s="25" t="str">
        <f t="shared" ref="D14:AH14" si="6">IF(AND(D$12=1,$AR$14&gt;0,COUNTIF(D$63:D$84,$AR$14)&lt;1),$AR$14,IF(AND(D$12=2,$AS$14&gt;0,COUNTIF(D$63:D$84,$AS$14)&lt;1),$AS$14,IF(AND(D$12=3,$AT$14&gt;0,COUNTIF(D$63:D$84,$AT$14)&lt;1),$AT$14,IF(AND(D$12=4,$AU$14&gt;0,COUNTIF(D$63:D$84,$AU$14)&lt;1),$AU$14,IF(AND(D$12=5,$AV$14&gt;0,COUNTIF(D$63:D$84,$AV$14)&lt;1),$AV$14,IF(AND(D$12=6,$AW$14&gt;0,COUNTIF(D$63:D$84,$AW$14)&lt;1),$AW$14,""))))))</f>
        <v/>
      </c>
      <c r="E14" s="25" t="str">
        <f t="shared" si="6"/>
        <v/>
      </c>
      <c r="F14" s="25" t="str">
        <f t="shared" si="6"/>
        <v/>
      </c>
      <c r="G14" s="25" t="str">
        <f t="shared" si="6"/>
        <v/>
      </c>
      <c r="H14" s="25" t="str">
        <f t="shared" si="6"/>
        <v/>
      </c>
      <c r="I14" s="25" t="str">
        <f t="shared" si="6"/>
        <v/>
      </c>
      <c r="J14" s="25" t="str">
        <f t="shared" si="6"/>
        <v/>
      </c>
      <c r="K14" s="25" t="str">
        <f t="shared" si="6"/>
        <v/>
      </c>
      <c r="L14" s="25" t="str">
        <f t="shared" si="6"/>
        <v/>
      </c>
      <c r="M14" s="25" t="str">
        <f t="shared" si="6"/>
        <v/>
      </c>
      <c r="N14" s="25" t="str">
        <f t="shared" si="6"/>
        <v/>
      </c>
      <c r="O14" s="25" t="str">
        <f t="shared" si="6"/>
        <v/>
      </c>
      <c r="P14" s="25" t="str">
        <f t="shared" si="6"/>
        <v/>
      </c>
      <c r="Q14" s="25" t="str">
        <f t="shared" si="6"/>
        <v/>
      </c>
      <c r="R14" s="25" t="str">
        <f t="shared" si="6"/>
        <v/>
      </c>
      <c r="S14" s="25" t="str">
        <f t="shared" si="6"/>
        <v/>
      </c>
      <c r="T14" s="25" t="str">
        <f t="shared" si="6"/>
        <v/>
      </c>
      <c r="U14" s="25" t="str">
        <f t="shared" si="6"/>
        <v/>
      </c>
      <c r="V14" s="25" t="str">
        <f t="shared" si="6"/>
        <v/>
      </c>
      <c r="W14" s="25" t="str">
        <f t="shared" si="6"/>
        <v/>
      </c>
      <c r="X14" s="25" t="str">
        <f t="shared" si="6"/>
        <v/>
      </c>
      <c r="Y14" s="25" t="str">
        <f t="shared" si="6"/>
        <v/>
      </c>
      <c r="Z14" s="25" t="str">
        <f t="shared" si="6"/>
        <v/>
      </c>
      <c r="AA14" s="25" t="str">
        <f t="shared" si="6"/>
        <v/>
      </c>
      <c r="AB14" s="25" t="str">
        <f t="shared" si="6"/>
        <v/>
      </c>
      <c r="AC14" s="25" t="str">
        <f t="shared" si="6"/>
        <v/>
      </c>
      <c r="AD14" s="25" t="str">
        <f t="shared" si="6"/>
        <v/>
      </c>
      <c r="AE14" s="25" t="str">
        <f t="shared" si="6"/>
        <v/>
      </c>
      <c r="AF14" s="25" t="str">
        <f t="shared" si="6"/>
        <v/>
      </c>
      <c r="AG14" s="35" t="str">
        <f t="shared" si="6"/>
        <v/>
      </c>
      <c r="AH14" s="26" t="str">
        <f t="shared" si="6"/>
        <v/>
      </c>
      <c r="AJ14" s="1"/>
      <c r="AK14" s="1"/>
      <c r="AO14" s="179"/>
      <c r="AP14" s="180"/>
      <c r="AQ14" s="196"/>
      <c r="AR14" s="118"/>
      <c r="AS14" s="112"/>
      <c r="AT14" s="112"/>
      <c r="AU14" s="112"/>
      <c r="AV14" s="112"/>
      <c r="AW14" s="113"/>
      <c r="AZ14" s="131"/>
      <c r="BA14" s="93"/>
      <c r="BB14" s="93"/>
      <c r="BC14" s="96"/>
    </row>
    <row r="15" spans="1:55" ht="12.95" customHeight="1">
      <c r="B15" s="154"/>
      <c r="C15" s="155" t="s">
        <v>42</v>
      </c>
      <c r="D15" s="17" t="str">
        <f t="shared" ref="D15:AH15" si="7">IF(AND(D$12=1,$AR$15&gt;0,COUNTIF(D$63:D$84,$AR$15)&lt;1),$AR$15,IF(AND(D$12=2,$AS$15&gt;0,COUNTIF(D$63:D$84,$AS$15)&lt;1),$AS$15,IF(AND(D$12=3,$AT$15&gt;0,COUNTIF(D$63:D$84,$AT$15)&lt;1),$AT$15,IF(AND(D$12=4,$AU$15&gt;0,COUNTIF(D$63:D$84,$AU$15)&lt;1),$AU$15,IF(AND(D$12=5,$AV$15&gt;0,COUNTIF(D$63:D$84,$AV$15)&lt;1),$AV$15,IF(AND(D$12=6,$AW$15&gt;0,COUNTIF(D$63:D$84,$AW$15)&lt;1),$AW$15,""))))))</f>
        <v/>
      </c>
      <c r="E15" s="17" t="str">
        <f t="shared" si="7"/>
        <v/>
      </c>
      <c r="F15" s="17" t="str">
        <f t="shared" si="7"/>
        <v/>
      </c>
      <c r="G15" s="17" t="str">
        <f t="shared" si="7"/>
        <v/>
      </c>
      <c r="H15" s="16" t="str">
        <f t="shared" si="7"/>
        <v/>
      </c>
      <c r="I15" s="17" t="str">
        <f t="shared" si="7"/>
        <v/>
      </c>
      <c r="J15" s="17" t="str">
        <f t="shared" si="7"/>
        <v/>
      </c>
      <c r="K15" s="27" t="str">
        <f t="shared" si="7"/>
        <v/>
      </c>
      <c r="L15" s="27" t="str">
        <f t="shared" si="7"/>
        <v/>
      </c>
      <c r="M15" s="19" t="str">
        <f t="shared" si="7"/>
        <v/>
      </c>
      <c r="N15" s="17" t="str">
        <f t="shared" si="7"/>
        <v/>
      </c>
      <c r="O15" s="17" t="str">
        <f t="shared" si="7"/>
        <v/>
      </c>
      <c r="P15" s="17" t="str">
        <f t="shared" si="7"/>
        <v/>
      </c>
      <c r="Q15" s="16" t="str">
        <f t="shared" si="7"/>
        <v/>
      </c>
      <c r="R15" s="16" t="str">
        <f t="shared" si="7"/>
        <v/>
      </c>
      <c r="S15" s="17" t="str">
        <f t="shared" si="7"/>
        <v/>
      </c>
      <c r="T15" s="17" t="str">
        <f t="shared" si="7"/>
        <v/>
      </c>
      <c r="U15" s="18" t="str">
        <f t="shared" si="7"/>
        <v/>
      </c>
      <c r="V15" s="17" t="str">
        <f t="shared" si="7"/>
        <v/>
      </c>
      <c r="W15" s="19" t="str">
        <f t="shared" si="7"/>
        <v/>
      </c>
      <c r="X15" s="17" t="str">
        <f t="shared" si="7"/>
        <v/>
      </c>
      <c r="Y15" s="17" t="str">
        <f t="shared" si="7"/>
        <v/>
      </c>
      <c r="Z15" s="18" t="str">
        <f t="shared" si="7"/>
        <v/>
      </c>
      <c r="AA15" s="18" t="str">
        <f t="shared" si="7"/>
        <v/>
      </c>
      <c r="AB15" s="18" t="str">
        <f t="shared" si="7"/>
        <v/>
      </c>
      <c r="AC15" s="17" t="str">
        <f t="shared" si="7"/>
        <v/>
      </c>
      <c r="AD15" s="17" t="str">
        <f t="shared" si="7"/>
        <v/>
      </c>
      <c r="AE15" s="18" t="str">
        <f t="shared" si="7"/>
        <v/>
      </c>
      <c r="AF15" s="18" t="str">
        <f t="shared" si="7"/>
        <v/>
      </c>
      <c r="AG15" s="18" t="str">
        <f t="shared" si="7"/>
        <v/>
      </c>
      <c r="AH15" s="22" t="str">
        <f t="shared" si="7"/>
        <v/>
      </c>
      <c r="AJ15" s="94" t="str">
        <f>IF($AS$13="","",$AS$13)</f>
        <v/>
      </c>
      <c r="AK15" s="94" t="str">
        <f>IF($AS$13="","",COUNTIF($D$12:$AH$62,$AJ$15))</f>
        <v/>
      </c>
      <c r="AO15" s="175" t="s">
        <v>42</v>
      </c>
      <c r="AP15" s="176"/>
      <c r="AQ15" s="199" t="s">
        <v>13</v>
      </c>
      <c r="AR15" s="119"/>
      <c r="AS15" s="116"/>
      <c r="AT15" s="116"/>
      <c r="AU15" s="116"/>
      <c r="AV15" s="116"/>
      <c r="AW15" s="117"/>
      <c r="AZ15" s="212"/>
      <c r="BA15" s="201"/>
      <c r="BB15" s="201"/>
      <c r="BC15" s="202"/>
    </row>
    <row r="16" spans="1:55" ht="12.95" customHeight="1">
      <c r="B16" s="154"/>
      <c r="C16" s="157"/>
      <c r="D16" s="28" t="str">
        <f t="shared" ref="D16:AH16" si="8">IF(AND(D$12=1,$AR$16&gt;0,COUNTIF(D$63:D$84,$AR$16)&lt;1),$AR$16,IF(AND(D$12=2,$AS$16&gt;0,COUNTIF(D$63:D$84,$AS$16)&lt;1),$AS$16,IF(AND(D$12=3,$AT$16&gt;0,COUNTIF(D$63:D$84,$AT$16)&lt;1),$AT$16,IF(AND(D$12=4,$AU$16&gt;0,COUNTIF(D$63:D$84,$AU$16)&lt;1),$AU$16,IF(AND(D$12=5,$AV$16&gt;0,COUNTIF(D$63:D$84,$AV$16)&lt;1),$AV$16,IF(AND(D$12=6,$AW$16&gt;0,COUNTIF(D$63:D$84,$AW$16)&lt;1),$AW$16,""))))))</f>
        <v/>
      </c>
      <c r="E16" s="28" t="str">
        <f t="shared" si="8"/>
        <v/>
      </c>
      <c r="F16" s="28" t="str">
        <f t="shared" si="8"/>
        <v/>
      </c>
      <c r="G16" s="28" t="str">
        <f t="shared" si="8"/>
        <v/>
      </c>
      <c r="H16" s="29" t="str">
        <f t="shared" si="8"/>
        <v/>
      </c>
      <c r="I16" s="28" t="str">
        <f t="shared" si="8"/>
        <v/>
      </c>
      <c r="J16" s="28" t="str">
        <f t="shared" si="8"/>
        <v/>
      </c>
      <c r="K16" s="28" t="str">
        <f t="shared" si="8"/>
        <v/>
      </c>
      <c r="L16" s="28" t="str">
        <f t="shared" si="8"/>
        <v/>
      </c>
      <c r="M16" s="30" t="str">
        <f t="shared" si="8"/>
        <v/>
      </c>
      <c r="N16" s="28" t="str">
        <f t="shared" si="8"/>
        <v/>
      </c>
      <c r="O16" s="28" t="str">
        <f t="shared" si="8"/>
        <v/>
      </c>
      <c r="P16" s="28" t="str">
        <f t="shared" si="8"/>
        <v/>
      </c>
      <c r="Q16" s="29" t="str">
        <f t="shared" si="8"/>
        <v/>
      </c>
      <c r="R16" s="29" t="str">
        <f t="shared" si="8"/>
        <v/>
      </c>
      <c r="S16" s="28" t="str">
        <f t="shared" si="8"/>
        <v/>
      </c>
      <c r="T16" s="28" t="str">
        <f t="shared" si="8"/>
        <v/>
      </c>
      <c r="U16" s="28" t="str">
        <f t="shared" si="8"/>
        <v/>
      </c>
      <c r="V16" s="28" t="str">
        <f t="shared" si="8"/>
        <v/>
      </c>
      <c r="W16" s="30" t="str">
        <f t="shared" si="8"/>
        <v/>
      </c>
      <c r="X16" s="28" t="str">
        <f t="shared" si="8"/>
        <v/>
      </c>
      <c r="Y16" s="28" t="str">
        <f t="shared" si="8"/>
        <v/>
      </c>
      <c r="Z16" s="30" t="str">
        <f t="shared" si="8"/>
        <v/>
      </c>
      <c r="AA16" s="30" t="str">
        <f t="shared" si="8"/>
        <v/>
      </c>
      <c r="AB16" s="30" t="str">
        <f t="shared" si="8"/>
        <v/>
      </c>
      <c r="AC16" s="28" t="str">
        <f t="shared" si="8"/>
        <v/>
      </c>
      <c r="AD16" s="28" t="str">
        <f t="shared" si="8"/>
        <v/>
      </c>
      <c r="AE16" s="28" t="str">
        <f t="shared" si="8"/>
        <v/>
      </c>
      <c r="AF16" s="30" t="str">
        <f t="shared" si="8"/>
        <v/>
      </c>
      <c r="AG16" s="30" t="str">
        <f t="shared" si="8"/>
        <v/>
      </c>
      <c r="AH16" s="31" t="str">
        <f t="shared" si="8"/>
        <v/>
      </c>
      <c r="AJ16" s="1"/>
      <c r="AK16" s="1"/>
      <c r="AO16" s="177"/>
      <c r="AP16" s="178"/>
      <c r="AQ16" s="173"/>
      <c r="AR16" s="114"/>
      <c r="AS16" s="109"/>
      <c r="AT16" s="109"/>
      <c r="AU16" s="109"/>
      <c r="AV16" s="109"/>
      <c r="AW16" s="115"/>
      <c r="AZ16" s="212"/>
      <c r="BA16" s="201"/>
      <c r="BB16" s="201"/>
      <c r="BC16" s="202"/>
    </row>
    <row r="17" spans="2:55" ht="12.95" customHeight="1">
      <c r="B17" s="154"/>
      <c r="C17" s="157"/>
      <c r="D17" s="17" t="str">
        <f t="shared" ref="D17:AH17" si="9">IF(AND(D$12=1,$AR$17&gt;0,COUNTIF(D$63:D$84,$AR$17)&lt;1),$AR$17,IF(AND(D$12=2,$AS$17&gt;0,COUNTIF(D$63:D$84,$AS$17)&lt;1),$AS$17,IF(AND(D$12=3,$AT$17&gt;0,COUNTIF(D$63:D$84,$AT$17)&lt;1),$AT$17,IF(AND(D$12=4,$AU$17&gt;0,COUNTIF(D$63:D$84,$AU$17)&lt;1),$AU$17,IF(AND(D$12=5,$AV$17&gt;0,COUNTIF(D$63:D$84,$AV$17)&lt;1),$AV$17,IF(AND(D$12=6,$AW$17&gt;0,COUNTIF(D$63:D$84,$AW$17)&lt;1),$AW$17,""))))))</f>
        <v/>
      </c>
      <c r="E17" s="17" t="str">
        <f t="shared" si="9"/>
        <v/>
      </c>
      <c r="F17" s="17" t="str">
        <f t="shared" si="9"/>
        <v/>
      </c>
      <c r="G17" s="17" t="str">
        <f t="shared" si="9"/>
        <v/>
      </c>
      <c r="H17" s="32" t="str">
        <f t="shared" si="9"/>
        <v/>
      </c>
      <c r="I17" s="17" t="str">
        <f t="shared" si="9"/>
        <v/>
      </c>
      <c r="J17" s="17" t="str">
        <f t="shared" si="9"/>
        <v/>
      </c>
      <c r="K17" s="18" t="str">
        <f t="shared" si="9"/>
        <v/>
      </c>
      <c r="L17" s="17" t="str">
        <f t="shared" si="9"/>
        <v/>
      </c>
      <c r="M17" s="18" t="str">
        <f t="shared" si="9"/>
        <v/>
      </c>
      <c r="N17" s="17" t="str">
        <f t="shared" si="9"/>
        <v/>
      </c>
      <c r="O17" s="17" t="str">
        <f t="shared" si="9"/>
        <v/>
      </c>
      <c r="P17" s="27" t="str">
        <f t="shared" si="9"/>
        <v/>
      </c>
      <c r="Q17" s="16" t="str">
        <f t="shared" si="9"/>
        <v/>
      </c>
      <c r="R17" s="16" t="str">
        <f t="shared" si="9"/>
        <v/>
      </c>
      <c r="S17" s="17" t="str">
        <f t="shared" si="9"/>
        <v/>
      </c>
      <c r="T17" s="17" t="str">
        <f t="shared" si="9"/>
        <v/>
      </c>
      <c r="U17" s="18" t="str">
        <f t="shared" si="9"/>
        <v/>
      </c>
      <c r="V17" s="17" t="str">
        <f t="shared" si="9"/>
        <v/>
      </c>
      <c r="W17" s="18" t="str">
        <f t="shared" si="9"/>
        <v/>
      </c>
      <c r="X17" s="17" t="str">
        <f t="shared" si="9"/>
        <v/>
      </c>
      <c r="Y17" s="17" t="str">
        <f t="shared" si="9"/>
        <v/>
      </c>
      <c r="Z17" s="27" t="str">
        <f t="shared" si="9"/>
        <v/>
      </c>
      <c r="AA17" s="32" t="str">
        <f t="shared" si="9"/>
        <v/>
      </c>
      <c r="AB17" s="32" t="str">
        <f t="shared" si="9"/>
        <v/>
      </c>
      <c r="AC17" s="17" t="str">
        <f t="shared" si="9"/>
        <v/>
      </c>
      <c r="AD17" s="17" t="str">
        <f t="shared" si="9"/>
        <v/>
      </c>
      <c r="AE17" s="18" t="str">
        <f t="shared" si="9"/>
        <v/>
      </c>
      <c r="AF17" s="17" t="str">
        <f t="shared" si="9"/>
        <v/>
      </c>
      <c r="AG17" s="18" t="str">
        <f t="shared" si="9"/>
        <v/>
      </c>
      <c r="AH17" s="22" t="str">
        <f t="shared" si="9"/>
        <v/>
      </c>
      <c r="AJ17" s="94" t="str">
        <f>IF($AT$13="","",$AT$13)</f>
        <v/>
      </c>
      <c r="AK17" s="94" t="str">
        <f>IF($AT$13="","",COUNTIF($D$12:$AH$62,$AJ$17))</f>
        <v/>
      </c>
      <c r="AO17" s="177"/>
      <c r="AP17" s="178"/>
      <c r="AQ17" s="173" t="s">
        <v>34</v>
      </c>
      <c r="AR17" s="120"/>
      <c r="AS17" s="121"/>
      <c r="AT17" s="121"/>
      <c r="AU17" s="121"/>
      <c r="AV17" s="121"/>
      <c r="AW17" s="122"/>
      <c r="AZ17" s="212"/>
      <c r="BA17" s="201"/>
      <c r="BB17" s="201"/>
      <c r="BC17" s="202"/>
    </row>
    <row r="18" spans="2:55" ht="12.95" customHeight="1">
      <c r="B18" s="154"/>
      <c r="C18" s="157"/>
      <c r="D18" s="28" t="str">
        <f t="shared" ref="D18:AH18" si="10">IF(AND(D$12=1,$AR$18&gt;0,COUNTIF(D$63:D$84,$AR$18)&lt;1),$AR$18,IF(AND(D$12=2,$AS$18&gt;0,COUNTIF(D$63:D$84,$AS$18)&lt;1),$AS$18,IF(AND(D$12=3,$AT$18&gt;0,COUNTIF(D$63:D$84,$AT$18)&lt;1),$AT$18,IF(AND(D$12=4,$AU$18&gt;0,COUNTIF(D$63:D$84,$AU$18)&lt;1),$AU$18,IF(AND(D$12=5,$AV$18&gt;0,COUNTIF(D$63:D$84,$AV$18)&lt;1),$AV$18,IF(AND(D$12=6,$AW$18&gt;0,COUNTIF(D$63:D$84,$AW$18)&lt;1),$AW$18,""))))))</f>
        <v/>
      </c>
      <c r="E18" s="28" t="str">
        <f t="shared" si="10"/>
        <v/>
      </c>
      <c r="F18" s="28" t="str">
        <f t="shared" si="10"/>
        <v/>
      </c>
      <c r="G18" s="28" t="str">
        <f t="shared" si="10"/>
        <v/>
      </c>
      <c r="H18" s="29" t="str">
        <f t="shared" si="10"/>
        <v/>
      </c>
      <c r="I18" s="28" t="str">
        <f t="shared" si="10"/>
        <v/>
      </c>
      <c r="J18" s="28" t="str">
        <f t="shared" si="10"/>
        <v/>
      </c>
      <c r="K18" s="28" t="str">
        <f t="shared" si="10"/>
        <v/>
      </c>
      <c r="L18" s="28" t="str">
        <f t="shared" si="10"/>
        <v/>
      </c>
      <c r="M18" s="28" t="str">
        <f t="shared" si="10"/>
        <v/>
      </c>
      <c r="N18" s="28" t="str">
        <f t="shared" si="10"/>
        <v/>
      </c>
      <c r="O18" s="29" t="str">
        <f t="shared" si="10"/>
        <v/>
      </c>
      <c r="P18" s="29" t="str">
        <f t="shared" si="10"/>
        <v/>
      </c>
      <c r="Q18" s="28" t="str">
        <f t="shared" si="10"/>
        <v/>
      </c>
      <c r="R18" s="28" t="str">
        <f t="shared" si="10"/>
        <v/>
      </c>
      <c r="S18" s="28" t="str">
        <f t="shared" si="10"/>
        <v/>
      </c>
      <c r="T18" s="28" t="str">
        <f t="shared" si="10"/>
        <v/>
      </c>
      <c r="U18" s="28" t="str">
        <f t="shared" si="10"/>
        <v/>
      </c>
      <c r="V18" s="28" t="str">
        <f t="shared" si="10"/>
        <v/>
      </c>
      <c r="W18" s="28" t="str">
        <f t="shared" si="10"/>
        <v/>
      </c>
      <c r="X18" s="28" t="str">
        <f t="shared" si="10"/>
        <v/>
      </c>
      <c r="Y18" s="29" t="str">
        <f t="shared" si="10"/>
        <v/>
      </c>
      <c r="Z18" s="29" t="str">
        <f t="shared" si="10"/>
        <v/>
      </c>
      <c r="AA18" s="30" t="str">
        <f t="shared" si="10"/>
        <v/>
      </c>
      <c r="AB18" s="30" t="str">
        <f t="shared" si="10"/>
        <v/>
      </c>
      <c r="AC18" s="28" t="str">
        <f t="shared" si="10"/>
        <v/>
      </c>
      <c r="AD18" s="28" t="str">
        <f t="shared" si="10"/>
        <v/>
      </c>
      <c r="AE18" s="28" t="str">
        <f t="shared" si="10"/>
        <v/>
      </c>
      <c r="AF18" s="30" t="str">
        <f t="shared" si="10"/>
        <v/>
      </c>
      <c r="AG18" s="30" t="str">
        <f t="shared" si="10"/>
        <v/>
      </c>
      <c r="AH18" s="31" t="str">
        <f t="shared" si="10"/>
        <v/>
      </c>
      <c r="AJ18" s="1"/>
      <c r="AK18" s="1"/>
      <c r="AO18" s="177"/>
      <c r="AP18" s="178"/>
      <c r="AQ18" s="173"/>
      <c r="AR18" s="114"/>
      <c r="AS18" s="109"/>
      <c r="AT18" s="109"/>
      <c r="AU18" s="109"/>
      <c r="AV18" s="109"/>
      <c r="AW18" s="115"/>
      <c r="AZ18" s="212"/>
      <c r="BA18" s="201"/>
      <c r="BB18" s="201"/>
      <c r="BC18" s="202"/>
    </row>
    <row r="19" spans="2:55" ht="12.95" customHeight="1">
      <c r="B19" s="154"/>
      <c r="C19" s="157"/>
      <c r="D19" s="17" t="str">
        <f t="shared" ref="D19:AH19" si="11">IF(AND(D$12=1,$AR$19&gt;0,COUNTIF(D$63:D$84,$AR$19)&lt;1),$AR$19,IF(AND(D$12=2,$AS$19&gt;0,COUNTIF(D$63:D$84,$AS$19)&lt;1),$AS$19,IF(AND(D$12=3,$AT$19&gt;0,COUNTIF(D$63:D$84,$AT$19)&lt;1),$AT$19,IF(AND(D$12=4,$AU$19&gt;0,COUNTIF(D$63:D$84,$AU$19)&lt;1),$AU$19,IF(AND(D$12=5,$AV$19&gt;0,COUNTIF(D$63:D$84,$AV$19)&lt;1),$AV$19,IF(AND(D$12=6,$AW$19&gt;0,COUNTIF(D$63:D$84,$AW$19)&lt;1),$AW$19,""))))))</f>
        <v/>
      </c>
      <c r="E19" s="17" t="str">
        <f t="shared" si="11"/>
        <v/>
      </c>
      <c r="F19" s="17" t="str">
        <f t="shared" si="11"/>
        <v/>
      </c>
      <c r="G19" s="17" t="str">
        <f t="shared" si="11"/>
        <v/>
      </c>
      <c r="H19" s="27" t="str">
        <f t="shared" si="11"/>
        <v/>
      </c>
      <c r="I19" s="17" t="str">
        <f t="shared" si="11"/>
        <v/>
      </c>
      <c r="J19" s="17" t="str">
        <f t="shared" si="11"/>
        <v/>
      </c>
      <c r="K19" s="18" t="str">
        <f t="shared" si="11"/>
        <v/>
      </c>
      <c r="L19" s="17" t="str">
        <f t="shared" si="11"/>
        <v/>
      </c>
      <c r="M19" s="18" t="str">
        <f t="shared" si="11"/>
        <v/>
      </c>
      <c r="N19" s="17" t="str">
        <f t="shared" si="11"/>
        <v/>
      </c>
      <c r="O19" s="17" t="str">
        <f t="shared" si="11"/>
        <v/>
      </c>
      <c r="P19" s="27" t="str">
        <f t="shared" si="11"/>
        <v/>
      </c>
      <c r="Q19" s="32" t="str">
        <f t="shared" si="11"/>
        <v/>
      </c>
      <c r="R19" s="27" t="str">
        <f t="shared" si="11"/>
        <v/>
      </c>
      <c r="S19" s="17" t="str">
        <f t="shared" si="11"/>
        <v/>
      </c>
      <c r="T19" s="17" t="str">
        <f t="shared" si="11"/>
        <v/>
      </c>
      <c r="U19" s="18" t="str">
        <f t="shared" si="11"/>
        <v/>
      </c>
      <c r="V19" s="17" t="str">
        <f t="shared" si="11"/>
        <v/>
      </c>
      <c r="W19" s="18" t="str">
        <f t="shared" si="11"/>
        <v/>
      </c>
      <c r="X19" s="17" t="str">
        <f t="shared" si="11"/>
        <v/>
      </c>
      <c r="Y19" s="17" t="str">
        <f t="shared" si="11"/>
        <v/>
      </c>
      <c r="Z19" s="17" t="str">
        <f t="shared" si="11"/>
        <v/>
      </c>
      <c r="AA19" s="18" t="str">
        <f t="shared" si="11"/>
        <v/>
      </c>
      <c r="AB19" s="18" t="str">
        <f t="shared" si="11"/>
        <v/>
      </c>
      <c r="AC19" s="17" t="str">
        <f t="shared" si="11"/>
        <v/>
      </c>
      <c r="AD19" s="17" t="str">
        <f t="shared" si="11"/>
        <v/>
      </c>
      <c r="AE19" s="18" t="str">
        <f t="shared" si="11"/>
        <v/>
      </c>
      <c r="AF19" s="18" t="str">
        <f t="shared" si="11"/>
        <v/>
      </c>
      <c r="AG19" s="18" t="str">
        <f t="shared" si="11"/>
        <v/>
      </c>
      <c r="AH19" s="22" t="str">
        <f t="shared" si="11"/>
        <v/>
      </c>
      <c r="AJ19" s="94" t="str">
        <f>IF($AU$13="","",$AU$13)</f>
        <v/>
      </c>
      <c r="AK19" s="94" t="str">
        <f>IF($AU$13="","",COUNTIF($D$12:$AH$62,$AJ$19))</f>
        <v/>
      </c>
      <c r="AO19" s="177"/>
      <c r="AP19" s="178"/>
      <c r="AQ19" s="173" t="s">
        <v>35</v>
      </c>
      <c r="AR19" s="120"/>
      <c r="AS19" s="121"/>
      <c r="AT19" s="121"/>
      <c r="AU19" s="121"/>
      <c r="AV19" s="121"/>
      <c r="AW19" s="122"/>
      <c r="AZ19" s="212"/>
      <c r="BA19" s="201"/>
      <c r="BB19" s="201"/>
      <c r="BC19" s="202"/>
    </row>
    <row r="20" spans="2:55" ht="12.95" customHeight="1">
      <c r="B20" s="154"/>
      <c r="C20" s="157"/>
      <c r="D20" s="28" t="str">
        <f t="shared" ref="D20:AH20" si="12">IF(AND(D$12=1,$AR$20&gt;0,COUNTIF(D$63:D$84,$AR$20)&lt;1),$AR$20,IF(AND(D$12=2,$AS$20&gt;0,COUNTIF(D$63:D$84,$AS$20)&lt;1),$AS$20,IF(AND(D$12=3,$AT$20&gt;0,COUNTIF(D$63:D$84,$AT$20)&lt;1),$AT$20,IF(AND(D$12=4,$AU$20&gt;0,COUNTIF(D$63:D$84,$AU$20)&lt;1),$AU$20,IF(AND(D$12=5,$AV$20&gt;0,COUNTIF(D$63:D$84,$AV$20)&lt;1),$AV$20,IF(AND(D$12=6,$AW$20&gt;0,COUNTIF(D$63:D$84,$AW$20)&lt;1),$AW$20,""))))))</f>
        <v/>
      </c>
      <c r="E20" s="28" t="str">
        <f t="shared" si="12"/>
        <v/>
      </c>
      <c r="F20" s="28" t="str">
        <f t="shared" si="12"/>
        <v/>
      </c>
      <c r="G20" s="28" t="str">
        <f t="shared" si="12"/>
        <v/>
      </c>
      <c r="H20" s="16" t="str">
        <f t="shared" si="12"/>
        <v/>
      </c>
      <c r="I20" s="28" t="str">
        <f t="shared" si="12"/>
        <v/>
      </c>
      <c r="J20" s="28" t="str">
        <f t="shared" si="12"/>
        <v/>
      </c>
      <c r="K20" s="28" t="str">
        <f t="shared" si="12"/>
        <v/>
      </c>
      <c r="L20" s="28" t="str">
        <f t="shared" si="12"/>
        <v/>
      </c>
      <c r="M20" s="28" t="str">
        <f t="shared" si="12"/>
        <v/>
      </c>
      <c r="N20" s="28" t="str">
        <f t="shared" si="12"/>
        <v/>
      </c>
      <c r="O20" s="28" t="str">
        <f t="shared" si="12"/>
        <v/>
      </c>
      <c r="P20" s="28" t="str">
        <f t="shared" si="12"/>
        <v/>
      </c>
      <c r="Q20" s="17" t="str">
        <f t="shared" si="12"/>
        <v/>
      </c>
      <c r="R20" s="16" t="str">
        <f t="shared" si="12"/>
        <v/>
      </c>
      <c r="S20" s="28" t="str">
        <f t="shared" si="12"/>
        <v/>
      </c>
      <c r="T20" s="28" t="str">
        <f t="shared" si="12"/>
        <v/>
      </c>
      <c r="U20" s="28" t="str">
        <f t="shared" si="12"/>
        <v/>
      </c>
      <c r="V20" s="28" t="str">
        <f t="shared" si="12"/>
        <v/>
      </c>
      <c r="W20" s="28" t="str">
        <f t="shared" si="12"/>
        <v/>
      </c>
      <c r="X20" s="28" t="str">
        <f t="shared" si="12"/>
        <v/>
      </c>
      <c r="Y20" s="28" t="str">
        <f t="shared" si="12"/>
        <v/>
      </c>
      <c r="Z20" s="30" t="str">
        <f t="shared" si="12"/>
        <v/>
      </c>
      <c r="AA20" s="28" t="str">
        <f t="shared" si="12"/>
        <v/>
      </c>
      <c r="AB20" s="28" t="str">
        <f t="shared" si="12"/>
        <v/>
      </c>
      <c r="AC20" s="28" t="str">
        <f t="shared" si="12"/>
        <v/>
      </c>
      <c r="AD20" s="28" t="str">
        <f t="shared" si="12"/>
        <v/>
      </c>
      <c r="AE20" s="28" t="str">
        <f t="shared" si="12"/>
        <v/>
      </c>
      <c r="AF20" s="30" t="str">
        <f t="shared" si="12"/>
        <v/>
      </c>
      <c r="AG20" s="30" t="str">
        <f t="shared" si="12"/>
        <v/>
      </c>
      <c r="AH20" s="31" t="str">
        <f t="shared" si="12"/>
        <v/>
      </c>
      <c r="AJ20" s="1"/>
      <c r="AK20" s="1"/>
      <c r="AO20" s="177"/>
      <c r="AP20" s="178"/>
      <c r="AQ20" s="173"/>
      <c r="AR20" s="114"/>
      <c r="AS20" s="109"/>
      <c r="AT20" s="109"/>
      <c r="AU20" s="109"/>
      <c r="AV20" s="109"/>
      <c r="AW20" s="115"/>
      <c r="AZ20" s="212"/>
      <c r="BA20" s="201"/>
      <c r="BB20" s="201"/>
      <c r="BC20" s="202"/>
    </row>
    <row r="21" spans="2:55" ht="12.95" customHeight="1">
      <c r="B21" s="154"/>
      <c r="C21" s="157"/>
      <c r="D21" s="27" t="str">
        <f t="shared" ref="D21:AH21" si="13">IF(AND(D$12=1,$AR$21&gt;0,COUNTIF(D$63:D$84,$AR$21)&lt;1),$AR$21,IF(AND(D$12=2,$AS$21&gt;0,COUNTIF(D$63:D$84,$AS$21)&lt;1),$AS$21,IF(AND(D$12=3,$AT$21&gt;0,COUNTIF(D$63:D$84,$AT$21)&lt;1),$AT$21,IF(AND(D$12=4,$AU$21&gt;0,COUNTIF(D$63:D$84,$AU$21)&lt;1),$AU$21,IF(AND(D$12=5,$AV$21&gt;0,COUNTIF(D$63:D$84,$AV$21)&lt;1),$AV$21,IF(AND(D$12=6,$AW$21&gt;0,COUNTIF(D$63:D$84,$AW$21)&lt;1),$AW$21,""))))))</f>
        <v/>
      </c>
      <c r="E21" s="27" t="str">
        <f t="shared" si="13"/>
        <v/>
      </c>
      <c r="F21" s="27" t="str">
        <f t="shared" si="13"/>
        <v/>
      </c>
      <c r="G21" s="27" t="str">
        <f t="shared" si="13"/>
        <v/>
      </c>
      <c r="H21" s="32" t="str">
        <f t="shared" si="13"/>
        <v/>
      </c>
      <c r="I21" s="27" t="str">
        <f t="shared" si="13"/>
        <v/>
      </c>
      <c r="J21" s="27" t="str">
        <f t="shared" si="13"/>
        <v/>
      </c>
      <c r="K21" s="33" t="str">
        <f t="shared" si="13"/>
        <v/>
      </c>
      <c r="L21" s="27" t="str">
        <f t="shared" si="13"/>
        <v/>
      </c>
      <c r="M21" s="33" t="str">
        <f t="shared" si="13"/>
        <v/>
      </c>
      <c r="N21" s="27" t="str">
        <f t="shared" si="13"/>
        <v/>
      </c>
      <c r="O21" s="27" t="str">
        <f t="shared" si="13"/>
        <v/>
      </c>
      <c r="P21" s="27" t="str">
        <f t="shared" si="13"/>
        <v/>
      </c>
      <c r="Q21" s="27" t="str">
        <f t="shared" si="13"/>
        <v/>
      </c>
      <c r="R21" s="32" t="str">
        <f t="shared" si="13"/>
        <v/>
      </c>
      <c r="S21" s="27" t="str">
        <f t="shared" si="13"/>
        <v/>
      </c>
      <c r="T21" s="27" t="str">
        <f t="shared" si="13"/>
        <v/>
      </c>
      <c r="U21" s="33" t="str">
        <f t="shared" si="13"/>
        <v/>
      </c>
      <c r="V21" s="27" t="str">
        <f t="shared" si="13"/>
        <v/>
      </c>
      <c r="W21" s="33" t="str">
        <f t="shared" si="13"/>
        <v/>
      </c>
      <c r="X21" s="27" t="str">
        <f t="shared" si="13"/>
        <v/>
      </c>
      <c r="Y21" s="27" t="str">
        <f t="shared" si="13"/>
        <v/>
      </c>
      <c r="Z21" s="27" t="str">
        <f t="shared" si="13"/>
        <v/>
      </c>
      <c r="AA21" s="32" t="str">
        <f t="shared" si="13"/>
        <v/>
      </c>
      <c r="AB21" s="32" t="str">
        <f t="shared" si="13"/>
        <v/>
      </c>
      <c r="AC21" s="27" t="str">
        <f t="shared" si="13"/>
        <v/>
      </c>
      <c r="AD21" s="27" t="str">
        <f t="shared" si="13"/>
        <v/>
      </c>
      <c r="AE21" s="33" t="str">
        <f t="shared" si="13"/>
        <v/>
      </c>
      <c r="AF21" s="33" t="str">
        <f t="shared" si="13"/>
        <v/>
      </c>
      <c r="AG21" s="33" t="str">
        <f t="shared" si="13"/>
        <v/>
      </c>
      <c r="AH21" s="34" t="str">
        <f t="shared" si="13"/>
        <v/>
      </c>
      <c r="AJ21" s="94" t="str">
        <f>IF($AV$13="","",$AV$13)</f>
        <v/>
      </c>
      <c r="AK21" s="94" t="str">
        <f>IF($AV$13="","",COUNTIF($D$12:$AH$62,$AJ$21))</f>
        <v/>
      </c>
      <c r="AO21" s="177"/>
      <c r="AP21" s="178"/>
      <c r="AQ21" s="173" t="s">
        <v>36</v>
      </c>
      <c r="AR21" s="120"/>
      <c r="AS21" s="121"/>
      <c r="AT21" s="121"/>
      <c r="AU21" s="121"/>
      <c r="AV21" s="121"/>
      <c r="AW21" s="122"/>
      <c r="AZ21" s="212"/>
      <c r="BA21" s="201"/>
      <c r="BB21" s="201"/>
      <c r="BC21" s="202"/>
    </row>
    <row r="22" spans="2:55" ht="12.95" customHeight="1" thickBot="1">
      <c r="B22" s="154"/>
      <c r="C22" s="156"/>
      <c r="D22" s="25" t="str">
        <f t="shared" ref="D22:AH22" si="14">IF(AND(D$12=1,$AR$22&gt;0,COUNTIF(D$63:D$84,$AR$22)&lt;1),$AR$22,IF(AND(D$12=2,$AS$22&gt;0,COUNTIF(D$63:D$84,$AS$22)&lt;1),$AS$22,IF(AND(D$12=3,$AT$22&gt;0,COUNTIF(D$63:D$84,$AT$22)&lt;1),$AT$22,IF(AND(D$12=4,$AU$22&gt;0,COUNTIF(D$63:D$84,$AU$22)&lt;1),$AU$22,IF(AND(D$12=5,$AV$22&gt;0,COUNTIF(D$63:D$84,$AV$22)&lt;1),$AV$22,IF(AND(D$12=6,$AW$22&gt;0,COUNTIF(D$63:D$84,$AW$22)&lt;1),$AW$22,""))))))</f>
        <v/>
      </c>
      <c r="E22" s="25" t="str">
        <f t="shared" si="14"/>
        <v/>
      </c>
      <c r="F22" s="25" t="str">
        <f t="shared" si="14"/>
        <v/>
      </c>
      <c r="G22" s="25" t="str">
        <f t="shared" si="14"/>
        <v/>
      </c>
      <c r="H22" s="16" t="str">
        <f t="shared" si="14"/>
        <v/>
      </c>
      <c r="I22" s="25" t="str">
        <f t="shared" si="14"/>
        <v/>
      </c>
      <c r="J22" s="25" t="str">
        <f t="shared" si="14"/>
        <v/>
      </c>
      <c r="K22" s="35" t="str">
        <f t="shared" si="14"/>
        <v/>
      </c>
      <c r="L22" s="25" t="str">
        <f t="shared" si="14"/>
        <v/>
      </c>
      <c r="M22" s="35" t="str">
        <f t="shared" si="14"/>
        <v/>
      </c>
      <c r="N22" s="25" t="str">
        <f t="shared" si="14"/>
        <v/>
      </c>
      <c r="O22" s="25" t="str">
        <f t="shared" si="14"/>
        <v/>
      </c>
      <c r="P22" s="25" t="str">
        <f t="shared" si="14"/>
        <v/>
      </c>
      <c r="Q22" s="16" t="str">
        <f t="shared" si="14"/>
        <v/>
      </c>
      <c r="R22" s="16" t="str">
        <f t="shared" si="14"/>
        <v/>
      </c>
      <c r="S22" s="25" t="str">
        <f t="shared" si="14"/>
        <v/>
      </c>
      <c r="T22" s="25" t="str">
        <f t="shared" si="14"/>
        <v/>
      </c>
      <c r="U22" s="35" t="str">
        <f t="shared" si="14"/>
        <v/>
      </c>
      <c r="V22" s="25" t="str">
        <f t="shared" si="14"/>
        <v/>
      </c>
      <c r="W22" s="35" t="str">
        <f t="shared" si="14"/>
        <v/>
      </c>
      <c r="X22" s="25" t="str">
        <f t="shared" si="14"/>
        <v/>
      </c>
      <c r="Y22" s="25" t="str">
        <f t="shared" si="14"/>
        <v/>
      </c>
      <c r="Z22" s="35" t="str">
        <f t="shared" si="14"/>
        <v/>
      </c>
      <c r="AA22" s="17" t="str">
        <f t="shared" si="14"/>
        <v/>
      </c>
      <c r="AB22" s="16" t="str">
        <f t="shared" si="14"/>
        <v/>
      </c>
      <c r="AC22" s="25" t="str">
        <f t="shared" si="14"/>
        <v/>
      </c>
      <c r="AD22" s="25" t="str">
        <f t="shared" si="14"/>
        <v/>
      </c>
      <c r="AE22" s="35" t="str">
        <f t="shared" si="14"/>
        <v/>
      </c>
      <c r="AF22" s="35" t="str">
        <f t="shared" si="14"/>
        <v/>
      </c>
      <c r="AG22" s="35" t="str">
        <f t="shared" si="14"/>
        <v/>
      </c>
      <c r="AH22" s="26" t="str">
        <f t="shared" si="14"/>
        <v/>
      </c>
      <c r="AO22" s="179"/>
      <c r="AP22" s="180"/>
      <c r="AQ22" s="174"/>
      <c r="AR22" s="111"/>
      <c r="AS22" s="112"/>
      <c r="AT22" s="112"/>
      <c r="AU22" s="112"/>
      <c r="AV22" s="112"/>
      <c r="AW22" s="113"/>
      <c r="AZ22" s="212"/>
      <c r="BA22" s="201"/>
      <c r="BB22" s="201"/>
      <c r="BC22" s="202"/>
    </row>
    <row r="23" spans="2:55" ht="12.95" customHeight="1">
      <c r="B23" s="154"/>
      <c r="C23" s="157" t="s">
        <v>0</v>
      </c>
      <c r="D23" s="17" t="str">
        <f t="shared" ref="D23:AH23" si="15">IF(AND(D$12=1,$AR$23&gt;0,COUNTIF(D$63:D$84,$AR$23)&lt;1),$AR$23,IF(AND(D$12=2,$AS$23&gt;0,COUNTIF(D$63:D$84,$AS$23)&lt;1),$AS$23,IF(AND(D$12=3,$AT$23&gt;0,COUNTIF(D$63:D$84,$AT$23)&lt;1),$AT$23,IF(AND(D$12=4,$AU$23&gt;0,COUNTIF(D$63:D$84,$AU$23)&lt;1),$AU$23,IF(AND(D$12=5,$AV$23&gt;0,COUNTIF(D$63:D$84,$AV$23)&lt;1),$AV$23,IF(AND(D$12=6,$AW$23&gt;0,COUNTIF(D$63:D$84,$AW$23)&lt;1),$AW$23,""))))))</f>
        <v/>
      </c>
      <c r="E23" s="17" t="str">
        <f t="shared" si="15"/>
        <v/>
      </c>
      <c r="F23" s="17" t="str">
        <f t="shared" si="15"/>
        <v/>
      </c>
      <c r="G23" s="17" t="str">
        <f t="shared" si="15"/>
        <v/>
      </c>
      <c r="H23" s="36" t="str">
        <f t="shared" si="15"/>
        <v/>
      </c>
      <c r="I23" s="16" t="str">
        <f t="shared" si="15"/>
        <v/>
      </c>
      <c r="J23" s="17" t="str">
        <f t="shared" si="15"/>
        <v/>
      </c>
      <c r="K23" s="18" t="str">
        <f t="shared" si="15"/>
        <v/>
      </c>
      <c r="L23" s="17" t="str">
        <f t="shared" si="15"/>
        <v/>
      </c>
      <c r="M23" s="18" t="str">
        <f t="shared" si="15"/>
        <v/>
      </c>
      <c r="N23" s="17" t="str">
        <f t="shared" si="15"/>
        <v/>
      </c>
      <c r="O23" s="17" t="str">
        <f t="shared" si="15"/>
        <v/>
      </c>
      <c r="P23" s="17" t="str">
        <f t="shared" si="15"/>
        <v/>
      </c>
      <c r="Q23" s="36" t="str">
        <f t="shared" si="15"/>
        <v/>
      </c>
      <c r="R23" s="36" t="str">
        <f t="shared" si="15"/>
        <v/>
      </c>
      <c r="S23" s="16" t="str">
        <f t="shared" si="15"/>
        <v/>
      </c>
      <c r="T23" s="17" t="str">
        <f t="shared" si="15"/>
        <v/>
      </c>
      <c r="U23" s="18" t="str">
        <f t="shared" si="15"/>
        <v/>
      </c>
      <c r="V23" s="17" t="str">
        <f t="shared" si="15"/>
        <v/>
      </c>
      <c r="W23" s="18" t="str">
        <f t="shared" si="15"/>
        <v/>
      </c>
      <c r="X23" s="17" t="str">
        <f t="shared" si="15"/>
        <v/>
      </c>
      <c r="Y23" s="17" t="str">
        <f t="shared" si="15"/>
        <v/>
      </c>
      <c r="Z23" s="18" t="str">
        <f t="shared" si="15"/>
        <v/>
      </c>
      <c r="AA23" s="37" t="str">
        <f t="shared" si="15"/>
        <v/>
      </c>
      <c r="AB23" s="23" t="str">
        <f t="shared" si="15"/>
        <v/>
      </c>
      <c r="AC23" s="16" t="str">
        <f t="shared" si="15"/>
        <v/>
      </c>
      <c r="AD23" s="17" t="str">
        <f t="shared" si="15"/>
        <v/>
      </c>
      <c r="AE23" s="18" t="str">
        <f t="shared" si="15"/>
        <v/>
      </c>
      <c r="AF23" s="18" t="str">
        <f t="shared" si="15"/>
        <v/>
      </c>
      <c r="AG23" s="18" t="str">
        <f t="shared" si="15"/>
        <v/>
      </c>
      <c r="AH23" s="22" t="str">
        <f t="shared" si="15"/>
        <v/>
      </c>
      <c r="AO23" s="175" t="s">
        <v>33</v>
      </c>
      <c r="AP23" s="176"/>
      <c r="AQ23" s="199" t="s">
        <v>13</v>
      </c>
      <c r="AR23" s="119"/>
      <c r="AS23" s="116"/>
      <c r="AT23" s="116"/>
      <c r="AU23" s="116"/>
      <c r="AV23" s="116"/>
      <c r="AW23" s="117"/>
      <c r="AZ23" s="212"/>
      <c r="BA23" s="201"/>
      <c r="BB23" s="201"/>
      <c r="BC23" s="202"/>
    </row>
    <row r="24" spans="2:55" ht="12.95" customHeight="1">
      <c r="B24" s="154"/>
      <c r="C24" s="157"/>
      <c r="D24" s="28" t="str">
        <f t="shared" ref="D24:AH24" si="16">IF(AND(D$12=1,$AR$24&gt;0,COUNTIF(D$63:D$84,$AR$24)&lt;1),$AR$24,IF(AND(D$12=2,$AS$24&gt;0,COUNTIF(D$63:D$84,$AS$24)&lt;1),$AS$24,IF(AND(D$12=3,$AT$24&gt;0,COUNTIF(D$63:D$84,$AT$24)&lt;1),$AT$24,IF(AND(D$12=4,$AU$24&gt;0,COUNTIF(D$63:D$84,$AU$24)&lt;1),$AU$24,IF(AND(D$12=5,$AV$24&gt;0,COUNTIF(D$63:D$84,$AV$24)&lt;1),$AV$24,IF(AND(D$12=6,$AW$24&gt;0,COUNTIF(D$63:D$84,$AW$24)&lt;1),$AW$24,""))))))</f>
        <v/>
      </c>
      <c r="E24" s="28" t="str">
        <f t="shared" si="16"/>
        <v/>
      </c>
      <c r="F24" s="28" t="str">
        <f t="shared" si="16"/>
        <v/>
      </c>
      <c r="G24" s="28" t="str">
        <f t="shared" si="16"/>
        <v/>
      </c>
      <c r="H24" s="29" t="str">
        <f t="shared" si="16"/>
        <v/>
      </c>
      <c r="I24" s="29" t="str">
        <f t="shared" si="16"/>
        <v/>
      </c>
      <c r="J24" s="28" t="str">
        <f t="shared" si="16"/>
        <v/>
      </c>
      <c r="K24" s="28" t="str">
        <f t="shared" si="16"/>
        <v/>
      </c>
      <c r="L24" s="28" t="str">
        <f t="shared" si="16"/>
        <v/>
      </c>
      <c r="M24" s="28" t="str">
        <f t="shared" si="16"/>
        <v/>
      </c>
      <c r="N24" s="28" t="str">
        <f t="shared" si="16"/>
        <v/>
      </c>
      <c r="O24" s="28" t="str">
        <f t="shared" si="16"/>
        <v/>
      </c>
      <c r="P24" s="28" t="str">
        <f t="shared" si="16"/>
        <v/>
      </c>
      <c r="Q24" s="29" t="str">
        <f t="shared" si="16"/>
        <v/>
      </c>
      <c r="R24" s="29" t="str">
        <f t="shared" si="16"/>
        <v/>
      </c>
      <c r="S24" s="29" t="str">
        <f t="shared" si="16"/>
        <v/>
      </c>
      <c r="T24" s="28" t="str">
        <f t="shared" si="16"/>
        <v/>
      </c>
      <c r="U24" s="28" t="str">
        <f t="shared" si="16"/>
        <v/>
      </c>
      <c r="V24" s="28" t="str">
        <f t="shared" si="16"/>
        <v/>
      </c>
      <c r="W24" s="28" t="str">
        <f t="shared" si="16"/>
        <v/>
      </c>
      <c r="X24" s="28" t="str">
        <f t="shared" si="16"/>
        <v/>
      </c>
      <c r="Y24" s="28" t="str">
        <f t="shared" si="16"/>
        <v/>
      </c>
      <c r="Z24" s="30" t="str">
        <f t="shared" si="16"/>
        <v/>
      </c>
      <c r="AA24" s="30" t="str">
        <f t="shared" si="16"/>
        <v/>
      </c>
      <c r="AB24" s="30" t="str">
        <f t="shared" si="16"/>
        <v/>
      </c>
      <c r="AC24" s="28" t="str">
        <f t="shared" si="16"/>
        <v/>
      </c>
      <c r="AD24" s="28" t="str">
        <f t="shared" si="16"/>
        <v/>
      </c>
      <c r="AE24" s="28" t="str">
        <f t="shared" si="16"/>
        <v/>
      </c>
      <c r="AF24" s="30" t="str">
        <f t="shared" si="16"/>
        <v/>
      </c>
      <c r="AG24" s="30" t="str">
        <f t="shared" si="16"/>
        <v/>
      </c>
      <c r="AH24" s="31" t="str">
        <f t="shared" si="16"/>
        <v/>
      </c>
      <c r="AJ24" s="126" t="str">
        <f>IF($BA$15="","",$BA$15)</f>
        <v/>
      </c>
      <c r="AK24" s="126" t="str">
        <f>IF($BA$15="","",COUNTIF($D$12:$AH$62,$AJ$24))</f>
        <v/>
      </c>
      <c r="AO24" s="177"/>
      <c r="AP24" s="178"/>
      <c r="AQ24" s="173"/>
      <c r="AR24" s="114"/>
      <c r="AS24" s="109"/>
      <c r="AT24" s="109"/>
      <c r="AU24" s="109"/>
      <c r="AV24" s="109"/>
      <c r="AW24" s="115"/>
      <c r="AZ24" s="212"/>
      <c r="BA24" s="201"/>
      <c r="BB24" s="201"/>
      <c r="BC24" s="202"/>
    </row>
    <row r="25" spans="2:55" ht="12.95" customHeight="1">
      <c r="B25" s="154"/>
      <c r="C25" s="157"/>
      <c r="D25" s="17" t="str">
        <f t="shared" ref="D25:AH25" si="17">IF(AND(D$12=1,$AR$27&gt;0,COUNTIF(D$63:D$84,$AR$27)&lt;1),$AR$27,IF(AND(D$12=2,$AS$27&gt;0,COUNTIF(D$63:D$84,$AS$27)&lt;1),$AS$27,IF(AND(D$12=3,$AT$27&gt;0,COUNTIF(D$63:D$84,$AT$27)&lt;1),$AT$27,IF(AND(D$12=4,$AU$27&gt;0,COUNTIF(D$63:D$84,$AU$27)&lt;1),$AU$27,IF(AND(D$12=5,$AV$27&gt;0,COUNTIF(D$63:D$84,$AV$27)&lt;1),$AV$27,IF(AND(D$12=6,$AW$27&gt;0,COUNTIF(D$63:D$84,$AW$27)&lt;1),$AW$27,""))))))</f>
        <v/>
      </c>
      <c r="E25" s="17" t="str">
        <f t="shared" si="17"/>
        <v/>
      </c>
      <c r="F25" s="17" t="str">
        <f t="shared" si="17"/>
        <v/>
      </c>
      <c r="G25" s="17" t="str">
        <f t="shared" si="17"/>
        <v/>
      </c>
      <c r="H25" s="16" t="str">
        <f t="shared" si="17"/>
        <v/>
      </c>
      <c r="I25" s="16" t="str">
        <f t="shared" si="17"/>
        <v/>
      </c>
      <c r="J25" s="17" t="str">
        <f t="shared" si="17"/>
        <v/>
      </c>
      <c r="K25" s="18" t="str">
        <f t="shared" si="17"/>
        <v/>
      </c>
      <c r="L25" s="17" t="str">
        <f t="shared" si="17"/>
        <v/>
      </c>
      <c r="M25" s="18" t="str">
        <f t="shared" si="17"/>
        <v/>
      </c>
      <c r="N25" s="17" t="str">
        <f t="shared" si="17"/>
        <v/>
      </c>
      <c r="O25" s="17" t="str">
        <f t="shared" si="17"/>
        <v/>
      </c>
      <c r="P25" s="27" t="str">
        <f t="shared" si="17"/>
        <v/>
      </c>
      <c r="Q25" s="16" t="str">
        <f t="shared" si="17"/>
        <v/>
      </c>
      <c r="R25" s="16" t="str">
        <f t="shared" si="17"/>
        <v/>
      </c>
      <c r="S25" s="16" t="str">
        <f t="shared" si="17"/>
        <v/>
      </c>
      <c r="T25" s="17" t="str">
        <f t="shared" si="17"/>
        <v/>
      </c>
      <c r="U25" s="18" t="str">
        <f t="shared" si="17"/>
        <v/>
      </c>
      <c r="V25" s="17" t="str">
        <f t="shared" si="17"/>
        <v/>
      </c>
      <c r="W25" s="18" t="str">
        <f t="shared" si="17"/>
        <v/>
      </c>
      <c r="X25" s="17" t="str">
        <f t="shared" si="17"/>
        <v/>
      </c>
      <c r="Y25" s="17" t="str">
        <f t="shared" si="17"/>
        <v/>
      </c>
      <c r="Z25" s="27" t="str">
        <f t="shared" si="17"/>
        <v/>
      </c>
      <c r="AA25" s="16" t="str">
        <f t="shared" si="17"/>
        <v/>
      </c>
      <c r="AB25" s="16" t="str">
        <f t="shared" si="17"/>
        <v/>
      </c>
      <c r="AC25" s="17" t="str">
        <f t="shared" si="17"/>
        <v/>
      </c>
      <c r="AD25" s="17" t="str">
        <f t="shared" si="17"/>
        <v/>
      </c>
      <c r="AE25" s="18" t="str">
        <f t="shared" si="17"/>
        <v/>
      </c>
      <c r="AF25" s="18" t="str">
        <f t="shared" si="17"/>
        <v/>
      </c>
      <c r="AG25" s="18" t="str">
        <f t="shared" si="17"/>
        <v/>
      </c>
      <c r="AH25" s="22" t="str">
        <f t="shared" si="17"/>
        <v/>
      </c>
      <c r="AO25" s="177"/>
      <c r="AP25" s="178"/>
      <c r="AQ25" s="173"/>
      <c r="AR25" s="120"/>
      <c r="AS25" s="121"/>
      <c r="AT25" s="121"/>
      <c r="AU25" s="121"/>
      <c r="AV25" s="121"/>
      <c r="AW25" s="122"/>
      <c r="AZ25" s="212"/>
      <c r="BA25" s="201"/>
      <c r="BB25" s="201"/>
      <c r="BC25" s="202"/>
    </row>
    <row r="26" spans="2:55" ht="12.95" customHeight="1">
      <c r="B26" s="154"/>
      <c r="C26" s="157"/>
      <c r="D26" s="28" t="str">
        <f t="shared" ref="D26:AH26" si="18">IF(AND(D$12=1,$AR$28&gt;0,COUNTIF(D$63:D$84,$AR$28)&lt;1),$AR$28,IF(AND(D$12=2,$AS$28&gt;0,COUNTIF(D$63:D$84,$AS$28)&lt;1),$AS$28,IF(AND(D$12=3,$AT$25&gt;0,COUNTIF(D$63:D$84,$AT$25)&lt;1),$AT$25,IF(AND(D$12=4,$AU$28&gt;0,COUNTIF(D$63:D$84,$AU$28)&lt;1),$AU$28,IF(AND(D$12=5,$AV$28&gt;0,COUNTIF(D$63:D$84,$AV$28)&lt;1),$AV$28,IF(AND(D$12=6,$AW$28&gt;0,COUNTIF(D$63:D$84,$AW$28)&lt;1),$AW$28,""))))))</f>
        <v/>
      </c>
      <c r="E26" s="28" t="str">
        <f t="shared" si="18"/>
        <v/>
      </c>
      <c r="F26" s="28" t="str">
        <f t="shared" si="18"/>
        <v/>
      </c>
      <c r="G26" s="28" t="str">
        <f t="shared" si="18"/>
        <v/>
      </c>
      <c r="H26" s="29" t="str">
        <f t="shared" si="18"/>
        <v/>
      </c>
      <c r="I26" s="29" t="str">
        <f t="shared" si="18"/>
        <v/>
      </c>
      <c r="J26" s="28" t="str">
        <f t="shared" si="18"/>
        <v/>
      </c>
      <c r="K26" s="28" t="str">
        <f t="shared" si="18"/>
        <v/>
      </c>
      <c r="L26" s="28" t="str">
        <f t="shared" si="18"/>
        <v/>
      </c>
      <c r="M26" s="28" t="str">
        <f t="shared" si="18"/>
        <v/>
      </c>
      <c r="N26" s="28" t="str">
        <f t="shared" si="18"/>
        <v/>
      </c>
      <c r="O26" s="28" t="str">
        <f t="shared" si="18"/>
        <v/>
      </c>
      <c r="P26" s="28" t="str">
        <f t="shared" si="18"/>
        <v/>
      </c>
      <c r="Q26" s="29" t="str">
        <f t="shared" si="18"/>
        <v/>
      </c>
      <c r="R26" s="29" t="str">
        <f t="shared" si="18"/>
        <v/>
      </c>
      <c r="S26" s="29" t="str">
        <f t="shared" si="18"/>
        <v/>
      </c>
      <c r="T26" s="28" t="str">
        <f t="shared" si="18"/>
        <v/>
      </c>
      <c r="U26" s="28" t="str">
        <f t="shared" si="18"/>
        <v/>
      </c>
      <c r="V26" s="28" t="str">
        <f t="shared" si="18"/>
        <v/>
      </c>
      <c r="W26" s="28" t="str">
        <f t="shared" si="18"/>
        <v/>
      </c>
      <c r="X26" s="28" t="str">
        <f t="shared" si="18"/>
        <v/>
      </c>
      <c r="Y26" s="28" t="str">
        <f t="shared" si="18"/>
        <v/>
      </c>
      <c r="Z26" s="30" t="str">
        <f t="shared" si="18"/>
        <v/>
      </c>
      <c r="AA26" s="30" t="str">
        <f t="shared" si="18"/>
        <v/>
      </c>
      <c r="AB26" s="30" t="str">
        <f t="shared" si="18"/>
        <v/>
      </c>
      <c r="AC26" s="28" t="str">
        <f t="shared" si="18"/>
        <v/>
      </c>
      <c r="AD26" s="28" t="str">
        <f t="shared" si="18"/>
        <v/>
      </c>
      <c r="AE26" s="28" t="str">
        <f t="shared" si="18"/>
        <v/>
      </c>
      <c r="AF26" s="30" t="str">
        <f t="shared" si="18"/>
        <v/>
      </c>
      <c r="AG26" s="30" t="str">
        <f t="shared" si="18"/>
        <v/>
      </c>
      <c r="AH26" s="31" t="str">
        <f t="shared" si="18"/>
        <v/>
      </c>
      <c r="AJ26" s="126" t="str">
        <f>IF($BA$17="","",$BA$17)</f>
        <v/>
      </c>
      <c r="AK26" s="126" t="str">
        <f>IF($BA$17="","",COUNTIF($D$12:$AH$62,$AJ$26))</f>
        <v/>
      </c>
      <c r="AO26" s="177"/>
      <c r="AP26" s="178"/>
      <c r="AQ26" s="173"/>
      <c r="AR26" s="114"/>
      <c r="AS26" s="109"/>
      <c r="AT26" s="109"/>
      <c r="AU26" s="109"/>
      <c r="AV26" s="109"/>
      <c r="AW26" s="115"/>
      <c r="AZ26" s="212"/>
      <c r="BA26" s="201"/>
      <c r="BB26" s="201"/>
      <c r="BC26" s="202"/>
    </row>
    <row r="27" spans="2:55" ht="12.95" customHeight="1">
      <c r="B27" s="154"/>
      <c r="C27" s="157"/>
      <c r="D27" s="27" t="str">
        <f t="shared" ref="D27:AH27" si="19">IF(AND(D$12=1,$AR$29&gt;0,COUNTIF(D$63:D$84,$AR$29)&lt;1),$AR$29,IF(AND(D$12=2,$AS$29&gt;0,COUNTIF(D$63:D$84,$AS$29)&lt;1),$AS$29,IF(AND(D$12=3,$AT$29&gt;0,COUNTIF(D$63:D$84,$AT$29)&lt;1),$AT$29,IF(AND(D$12=4,$AU$29&gt;0,COUNTIF(D$63:D$84,$AU$29)&lt;1),$AU$29,IF(AND(D$12=5,$AV$29&gt;0,COUNTIF(D$63:D$84,$AV$29)&lt;1),$AV$29,IF(AND(D$12=6,$AW$29&gt;0,COUNTIF(D$63:D$84,$AW$29)&lt;1),$AW$29,""))))))</f>
        <v/>
      </c>
      <c r="E27" s="27" t="str">
        <f t="shared" si="19"/>
        <v/>
      </c>
      <c r="F27" s="27" t="str">
        <f t="shared" si="19"/>
        <v/>
      </c>
      <c r="G27" s="27" t="str">
        <f t="shared" si="19"/>
        <v/>
      </c>
      <c r="H27" s="32" t="str">
        <f t="shared" si="19"/>
        <v/>
      </c>
      <c r="I27" s="32" t="str">
        <f t="shared" si="19"/>
        <v/>
      </c>
      <c r="J27" s="27" t="str">
        <f t="shared" si="19"/>
        <v/>
      </c>
      <c r="K27" s="17" t="str">
        <f t="shared" si="19"/>
        <v/>
      </c>
      <c r="L27" s="18" t="str">
        <f t="shared" si="19"/>
        <v/>
      </c>
      <c r="M27" s="33" t="str">
        <f t="shared" si="19"/>
        <v/>
      </c>
      <c r="N27" s="27" t="str">
        <f t="shared" si="19"/>
        <v/>
      </c>
      <c r="O27" s="32" t="str">
        <f t="shared" si="19"/>
        <v/>
      </c>
      <c r="P27" s="27" t="str">
        <f t="shared" si="19"/>
        <v/>
      </c>
      <c r="Q27" s="32" t="str">
        <f t="shared" si="19"/>
        <v/>
      </c>
      <c r="R27" s="32" t="str">
        <f t="shared" si="19"/>
        <v/>
      </c>
      <c r="S27" s="32" t="str">
        <f t="shared" si="19"/>
        <v/>
      </c>
      <c r="T27" s="27" t="str">
        <f t="shared" si="19"/>
        <v/>
      </c>
      <c r="U27" s="17" t="str">
        <f t="shared" si="19"/>
        <v/>
      </c>
      <c r="V27" s="18" t="str">
        <f t="shared" si="19"/>
        <v/>
      </c>
      <c r="W27" s="33" t="str">
        <f t="shared" si="19"/>
        <v/>
      </c>
      <c r="X27" s="27" t="str">
        <f t="shared" si="19"/>
        <v/>
      </c>
      <c r="Y27" s="32" t="str">
        <f t="shared" si="19"/>
        <v/>
      </c>
      <c r="Z27" s="33" t="str">
        <f t="shared" si="19"/>
        <v/>
      </c>
      <c r="AA27" s="33" t="str">
        <f t="shared" si="19"/>
        <v/>
      </c>
      <c r="AB27" s="33" t="str">
        <f t="shared" si="19"/>
        <v/>
      </c>
      <c r="AC27" s="27" t="str">
        <f t="shared" si="19"/>
        <v/>
      </c>
      <c r="AD27" s="27" t="str">
        <f t="shared" si="19"/>
        <v/>
      </c>
      <c r="AE27" s="17" t="str">
        <f t="shared" si="19"/>
        <v/>
      </c>
      <c r="AF27" s="18" t="str">
        <f t="shared" si="19"/>
        <v/>
      </c>
      <c r="AG27" s="18" t="str">
        <f t="shared" si="19"/>
        <v/>
      </c>
      <c r="AH27" s="34" t="str">
        <f t="shared" si="19"/>
        <v/>
      </c>
      <c r="AO27" s="177"/>
      <c r="AP27" s="178"/>
      <c r="AQ27" s="173" t="s">
        <v>34</v>
      </c>
      <c r="AR27" s="120"/>
      <c r="AS27" s="121"/>
      <c r="AT27" s="121"/>
      <c r="AU27" s="121"/>
      <c r="AV27" s="121"/>
      <c r="AW27" s="122"/>
      <c r="AZ27" s="212"/>
      <c r="BA27" s="201"/>
      <c r="BB27" s="201"/>
      <c r="BC27" s="202"/>
    </row>
    <row r="28" spans="2:55" ht="12.95" customHeight="1" thickBot="1">
      <c r="B28" s="152"/>
      <c r="C28" s="158"/>
      <c r="D28" s="38" t="str">
        <f t="shared" ref="D28:AH28" si="20">IF(AND(D$12=1,$AR$30&gt;0,COUNTIF(D$63:D$84,$AR$30)&lt;1),$AR$30,IF(AND(D$12=2,$AS$30&gt;0,COUNTIF(D$63:D$84,$AS$30)&lt;1),$AS$30,IF(AND(D$12=3,$AT$30&gt;0,COUNTIF(D$63:D$84,$AT$30)&lt;1),$AT$30,IF(AND(D$12=4,$AU$30&gt;0,COUNTIF(D$63:D$84,$AU$30)&lt;1),$AU$30,IF(AND(D$12=5,$AV$30&gt;0,COUNTIF(D$63:D$84,$AV$30)&lt;1),$AV$30,IF(AND(D$12=6,$AW$30&gt;0,COUNTIF(D$63:D$84,$AW$30)&lt;1),$AW$30,""))))))</f>
        <v/>
      </c>
      <c r="E28" s="38" t="str">
        <f t="shared" si="20"/>
        <v/>
      </c>
      <c r="F28" s="38" t="str">
        <f t="shared" si="20"/>
        <v/>
      </c>
      <c r="G28" s="38" t="str">
        <f t="shared" si="20"/>
        <v/>
      </c>
      <c r="H28" s="39" t="str">
        <f t="shared" si="20"/>
        <v/>
      </c>
      <c r="I28" s="39" t="str">
        <f t="shared" si="20"/>
        <v/>
      </c>
      <c r="J28" s="38" t="str">
        <f t="shared" si="20"/>
        <v/>
      </c>
      <c r="K28" s="40" t="str">
        <f t="shared" si="20"/>
        <v/>
      </c>
      <c r="L28" s="38" t="str">
        <f t="shared" si="20"/>
        <v/>
      </c>
      <c r="M28" s="40" t="str">
        <f t="shared" si="20"/>
        <v/>
      </c>
      <c r="N28" s="38" t="str">
        <f t="shared" si="20"/>
        <v/>
      </c>
      <c r="O28" s="38" t="str">
        <f t="shared" si="20"/>
        <v/>
      </c>
      <c r="P28" s="38" t="str">
        <f t="shared" si="20"/>
        <v/>
      </c>
      <c r="Q28" s="39" t="str">
        <f t="shared" si="20"/>
        <v/>
      </c>
      <c r="R28" s="39" t="str">
        <f t="shared" si="20"/>
        <v/>
      </c>
      <c r="S28" s="39" t="str">
        <f t="shared" si="20"/>
        <v/>
      </c>
      <c r="T28" s="38" t="str">
        <f t="shared" si="20"/>
        <v/>
      </c>
      <c r="U28" s="40" t="str">
        <f t="shared" si="20"/>
        <v/>
      </c>
      <c r="V28" s="38" t="str">
        <f t="shared" si="20"/>
        <v/>
      </c>
      <c r="W28" s="40" t="str">
        <f t="shared" si="20"/>
        <v/>
      </c>
      <c r="X28" s="38" t="str">
        <f t="shared" si="20"/>
        <v/>
      </c>
      <c r="Y28" s="38" t="str">
        <f t="shared" si="20"/>
        <v/>
      </c>
      <c r="Z28" s="40" t="str">
        <f t="shared" si="20"/>
        <v/>
      </c>
      <c r="AA28" s="40" t="str">
        <f t="shared" si="20"/>
        <v/>
      </c>
      <c r="AB28" s="40" t="str">
        <f t="shared" si="20"/>
        <v/>
      </c>
      <c r="AC28" s="38" t="str">
        <f t="shared" si="20"/>
        <v/>
      </c>
      <c r="AD28" s="38" t="str">
        <f t="shared" si="20"/>
        <v/>
      </c>
      <c r="AE28" s="40" t="str">
        <f t="shared" si="20"/>
        <v/>
      </c>
      <c r="AF28" s="40" t="str">
        <f t="shared" si="20"/>
        <v/>
      </c>
      <c r="AG28" s="40" t="str">
        <f t="shared" si="20"/>
        <v/>
      </c>
      <c r="AH28" s="41" t="str">
        <f t="shared" si="20"/>
        <v/>
      </c>
      <c r="AO28" s="177"/>
      <c r="AP28" s="178"/>
      <c r="AQ28" s="173"/>
      <c r="AR28" s="114"/>
      <c r="AS28" s="109"/>
      <c r="AT28" s="109"/>
      <c r="AU28" s="109"/>
      <c r="AV28" s="109"/>
      <c r="AW28" s="115"/>
      <c r="AZ28" s="212"/>
      <c r="BA28" s="201"/>
      <c r="BB28" s="201"/>
      <c r="BC28" s="202"/>
    </row>
    <row r="29" spans="2:55" ht="12.95" customHeight="1" thickTop="1">
      <c r="B29" s="150" t="s">
        <v>7</v>
      </c>
      <c r="C29" s="79" t="s">
        <v>12</v>
      </c>
      <c r="D29" s="17">
        <f t="shared" ref="D29:AH29" si="21">IF(D12=5,4,IF(D12=4,3,IF(D12=3,2,IF(D12=2,1,IF(D12=1,5,"")))))</f>
        <v>5</v>
      </c>
      <c r="E29" s="17">
        <f t="shared" si="21"/>
        <v>1</v>
      </c>
      <c r="F29" s="17">
        <f t="shared" si="21"/>
        <v>1</v>
      </c>
      <c r="G29" s="17">
        <f t="shared" si="21"/>
        <v>2</v>
      </c>
      <c r="H29" s="16">
        <f t="shared" si="21"/>
        <v>2</v>
      </c>
      <c r="I29" s="17">
        <f t="shared" si="21"/>
        <v>3</v>
      </c>
      <c r="J29" s="17">
        <f t="shared" si="21"/>
        <v>3</v>
      </c>
      <c r="K29" s="18">
        <f t="shared" si="21"/>
        <v>4</v>
      </c>
      <c r="L29" s="17">
        <f t="shared" si="21"/>
        <v>4</v>
      </c>
      <c r="M29" s="19">
        <f t="shared" si="21"/>
        <v>5</v>
      </c>
      <c r="N29" s="17">
        <f t="shared" si="21"/>
        <v>5</v>
      </c>
      <c r="O29" s="16">
        <f t="shared" si="21"/>
        <v>1</v>
      </c>
      <c r="P29" s="17">
        <f t="shared" si="21"/>
        <v>1</v>
      </c>
      <c r="Q29" s="16">
        <f t="shared" si="21"/>
        <v>2</v>
      </c>
      <c r="R29" s="20">
        <f t="shared" si="21"/>
        <v>2</v>
      </c>
      <c r="S29" s="16">
        <f t="shared" si="21"/>
        <v>3</v>
      </c>
      <c r="T29" s="18">
        <f t="shared" si="21"/>
        <v>3</v>
      </c>
      <c r="U29" s="18">
        <f t="shared" si="21"/>
        <v>4</v>
      </c>
      <c r="V29" s="17">
        <f t="shared" si="21"/>
        <v>4</v>
      </c>
      <c r="W29" s="19">
        <f t="shared" si="21"/>
        <v>5</v>
      </c>
      <c r="X29" s="17">
        <f t="shared" si="21"/>
        <v>5</v>
      </c>
      <c r="Y29" s="16">
        <f t="shared" si="21"/>
        <v>1</v>
      </c>
      <c r="Z29" s="18">
        <f t="shared" si="21"/>
        <v>1</v>
      </c>
      <c r="AA29" s="18">
        <f t="shared" si="21"/>
        <v>2</v>
      </c>
      <c r="AB29" s="18">
        <f t="shared" si="21"/>
        <v>2</v>
      </c>
      <c r="AC29" s="21">
        <f t="shared" si="21"/>
        <v>3</v>
      </c>
      <c r="AD29" s="17">
        <f t="shared" si="21"/>
        <v>3</v>
      </c>
      <c r="AE29" s="21">
        <f t="shared" si="21"/>
        <v>4</v>
      </c>
      <c r="AF29" s="18">
        <f t="shared" si="21"/>
        <v>4</v>
      </c>
      <c r="AG29" s="18">
        <f t="shared" si="21"/>
        <v>5</v>
      </c>
      <c r="AH29" s="22">
        <f t="shared" si="21"/>
        <v>5</v>
      </c>
      <c r="AO29" s="177"/>
      <c r="AP29" s="178"/>
      <c r="AQ29" s="173" t="s">
        <v>35</v>
      </c>
      <c r="AR29" s="120"/>
      <c r="AS29" s="121"/>
      <c r="AT29" s="121"/>
      <c r="AU29" s="121"/>
      <c r="AV29" s="121"/>
      <c r="AW29" s="122"/>
      <c r="AZ29" s="212"/>
      <c r="BA29" s="201"/>
      <c r="BB29" s="201"/>
      <c r="BC29" s="202"/>
    </row>
    <row r="30" spans="2:55" ht="12.95" customHeight="1" thickBot="1">
      <c r="B30" s="154"/>
      <c r="C30" s="155" t="s">
        <v>10</v>
      </c>
      <c r="D30" s="23" t="str">
        <f t="shared" ref="D30:AH30" si="22">IF(AND(D$29=1,$AR$13&gt;0,COUNTIF(D$63:D$84,$AR$13)&lt;1),$AR$13,IF(AND(D$29=2,$AS$13&gt;0,COUNTIF(D$63:D$84,$AS$13)&lt;1),$AS$13,IF(AND(D$29=3,$AT$13&gt;0,COUNTIF(D$63:D$84,$AT$13)&lt;1),$AT$13,IF(AND(D$29=4,$AU$13&gt;0,COUNTIF(D$63:D$84,$AU$13)&lt;1),$AU$13,IF(AND(D$29=5,$AV$13&gt;0,COUNTIF(D$63:D$84,$AV$13)&lt;1),$AV$13,IF(AND(D$29=6,$AW$13&gt;0,COUNTIF(D$63:D$84,$AW$13)&lt;1),$AW$13,""))))))</f>
        <v/>
      </c>
      <c r="E30" s="23" t="str">
        <f t="shared" si="22"/>
        <v/>
      </c>
      <c r="F30" s="23" t="str">
        <f t="shared" si="22"/>
        <v/>
      </c>
      <c r="G30" s="23" t="str">
        <f t="shared" si="22"/>
        <v/>
      </c>
      <c r="H30" s="23" t="str">
        <f t="shared" si="22"/>
        <v/>
      </c>
      <c r="I30" s="23" t="str">
        <f t="shared" si="22"/>
        <v/>
      </c>
      <c r="J30" s="23" t="str">
        <f t="shared" si="22"/>
        <v/>
      </c>
      <c r="K30" s="23" t="str">
        <f t="shared" si="22"/>
        <v/>
      </c>
      <c r="L30" s="23" t="str">
        <f t="shared" si="22"/>
        <v/>
      </c>
      <c r="M30" s="23" t="str">
        <f t="shared" si="22"/>
        <v/>
      </c>
      <c r="N30" s="23" t="str">
        <f t="shared" si="22"/>
        <v/>
      </c>
      <c r="O30" s="23" t="str">
        <f t="shared" si="22"/>
        <v/>
      </c>
      <c r="P30" s="23" t="str">
        <f t="shared" si="22"/>
        <v/>
      </c>
      <c r="Q30" s="23" t="str">
        <f t="shared" si="22"/>
        <v/>
      </c>
      <c r="R30" s="23" t="str">
        <f t="shared" si="22"/>
        <v/>
      </c>
      <c r="S30" s="23" t="str">
        <f t="shared" si="22"/>
        <v/>
      </c>
      <c r="T30" s="23" t="str">
        <f t="shared" si="22"/>
        <v/>
      </c>
      <c r="U30" s="23" t="str">
        <f t="shared" si="22"/>
        <v/>
      </c>
      <c r="V30" s="23" t="str">
        <f t="shared" si="22"/>
        <v/>
      </c>
      <c r="W30" s="23" t="str">
        <f t="shared" si="22"/>
        <v/>
      </c>
      <c r="X30" s="23" t="str">
        <f t="shared" si="22"/>
        <v/>
      </c>
      <c r="Y30" s="23" t="str">
        <f t="shared" si="22"/>
        <v/>
      </c>
      <c r="Z30" s="23" t="str">
        <f t="shared" si="22"/>
        <v/>
      </c>
      <c r="AA30" s="23" t="str">
        <f t="shared" si="22"/>
        <v/>
      </c>
      <c r="AB30" s="23" t="str">
        <f t="shared" si="22"/>
        <v/>
      </c>
      <c r="AC30" s="23" t="str">
        <f t="shared" si="22"/>
        <v/>
      </c>
      <c r="AD30" s="23" t="str">
        <f t="shared" si="22"/>
        <v/>
      </c>
      <c r="AE30" s="23" t="str">
        <f t="shared" si="22"/>
        <v/>
      </c>
      <c r="AF30" s="23" t="str">
        <f t="shared" si="22"/>
        <v/>
      </c>
      <c r="AG30" s="37" t="str">
        <f t="shared" si="22"/>
        <v/>
      </c>
      <c r="AH30" s="24" t="str">
        <f t="shared" si="22"/>
        <v/>
      </c>
      <c r="AO30" s="179"/>
      <c r="AP30" s="180"/>
      <c r="AQ30" s="174"/>
      <c r="AR30" s="111"/>
      <c r="AS30" s="112"/>
      <c r="AT30" s="112"/>
      <c r="AU30" s="112"/>
      <c r="AV30" s="112"/>
      <c r="AW30" s="113"/>
      <c r="AZ30" s="212"/>
      <c r="BA30" s="201"/>
      <c r="BB30" s="201"/>
      <c r="BC30" s="202"/>
    </row>
    <row r="31" spans="2:55" ht="12.95" customHeight="1">
      <c r="B31" s="154"/>
      <c r="C31" s="156"/>
      <c r="D31" s="25" t="str">
        <f t="shared" ref="D31:AH31" si="23">IF(AND(D$29=1,$AR$14&gt;0,COUNTIF(D$63:D$84,$AR$14)&lt;1),$AR$14,IF(AND(D$29=2,$AS$14&gt;0,COUNTIF(D$63:D$84,$AS$14)&lt;1),$AS$14,IF(AND(D$29=3,$AT$14&gt;0,COUNTIF(D$63:D$84,$AT$14)&lt;1),$AT$14,IF(AND(D$29=4,$AU$14&gt;0,COUNTIF(D$63:D$84,$AU$14)&lt;1),$AU$14,IF(AND(D$29=5,$AV$14&gt;0,COUNTIF(D$63:D$84,$AV$14)&lt;1),$AV$14,IF(AND(D$29=6,$AW$14&gt;0,COUNTIF(D$63:D$84,$AW$14)&lt;1),$AW$14,""))))))</f>
        <v/>
      </c>
      <c r="E31" s="25" t="str">
        <f t="shared" si="23"/>
        <v/>
      </c>
      <c r="F31" s="25" t="str">
        <f t="shared" si="23"/>
        <v/>
      </c>
      <c r="G31" s="25" t="str">
        <f t="shared" si="23"/>
        <v/>
      </c>
      <c r="H31" s="25" t="str">
        <f t="shared" si="23"/>
        <v/>
      </c>
      <c r="I31" s="25" t="str">
        <f t="shared" si="23"/>
        <v/>
      </c>
      <c r="J31" s="25" t="str">
        <f t="shared" si="23"/>
        <v/>
      </c>
      <c r="K31" s="25" t="str">
        <f t="shared" si="23"/>
        <v/>
      </c>
      <c r="L31" s="25" t="str">
        <f t="shared" si="23"/>
        <v/>
      </c>
      <c r="M31" s="25" t="str">
        <f t="shared" si="23"/>
        <v/>
      </c>
      <c r="N31" s="25" t="str">
        <f t="shared" si="23"/>
        <v/>
      </c>
      <c r="O31" s="25" t="str">
        <f t="shared" si="23"/>
        <v/>
      </c>
      <c r="P31" s="25" t="str">
        <f t="shared" si="23"/>
        <v/>
      </c>
      <c r="Q31" s="25" t="str">
        <f t="shared" si="23"/>
        <v/>
      </c>
      <c r="R31" s="25" t="str">
        <f t="shared" si="23"/>
        <v/>
      </c>
      <c r="S31" s="25" t="str">
        <f t="shared" si="23"/>
        <v/>
      </c>
      <c r="T31" s="25" t="str">
        <f t="shared" si="23"/>
        <v/>
      </c>
      <c r="U31" s="25" t="str">
        <f t="shared" si="23"/>
        <v/>
      </c>
      <c r="V31" s="25" t="str">
        <f t="shared" si="23"/>
        <v/>
      </c>
      <c r="W31" s="25" t="str">
        <f t="shared" si="23"/>
        <v/>
      </c>
      <c r="X31" s="25" t="str">
        <f t="shared" si="23"/>
        <v/>
      </c>
      <c r="Y31" s="25" t="str">
        <f t="shared" si="23"/>
        <v/>
      </c>
      <c r="Z31" s="25" t="str">
        <f t="shared" si="23"/>
        <v/>
      </c>
      <c r="AA31" s="25" t="str">
        <f t="shared" si="23"/>
        <v/>
      </c>
      <c r="AB31" s="25" t="str">
        <f t="shared" si="23"/>
        <v/>
      </c>
      <c r="AC31" s="25" t="str">
        <f t="shared" si="23"/>
        <v/>
      </c>
      <c r="AD31" s="25" t="str">
        <f t="shared" si="23"/>
        <v/>
      </c>
      <c r="AE31" s="25" t="str">
        <f t="shared" si="23"/>
        <v/>
      </c>
      <c r="AF31" s="25" t="str">
        <f t="shared" si="23"/>
        <v/>
      </c>
      <c r="AG31" s="35" t="str">
        <f t="shared" si="23"/>
        <v/>
      </c>
      <c r="AH31" s="26" t="str">
        <f t="shared" si="23"/>
        <v/>
      </c>
      <c r="AZ31" s="212"/>
      <c r="BA31" s="201"/>
      <c r="BB31" s="201"/>
      <c r="BC31" s="202"/>
    </row>
    <row r="32" spans="2:55" ht="12.95" customHeight="1">
      <c r="B32" s="154"/>
      <c r="C32" s="155" t="s">
        <v>42</v>
      </c>
      <c r="D32" s="17" t="str">
        <f t="shared" ref="D32:AH32" si="24">IF(AND(D$29=1,$AR$15&gt;0,COUNTIF(D$63:D$84,$AR$15)&lt;1),$AR$15,IF(AND(D$29=2,$AS$15&gt;0,COUNTIF(D$63:D$84,$AS$15)&lt;1),$AS$15,IF(AND(D$29=3,$AT$15&gt;0,COUNTIF(D$63:D$84,$AT$15)&lt;1),$AT$15,IF(AND(D$29=4,$AU$15&gt;0,COUNTIF(D$63:D$84,$AU$15)&lt;1),$AU$15,IF(AND(D$29=5,$AV$15&gt;0,COUNTIF(D$63:D$84,$AV$15)&lt;1),$AV$15,IF(AND(D$29=6,$AW$15&gt;0,COUNTIF(D$63:D$84,$AW$15)&lt;1),$AW$15,""))))))</f>
        <v/>
      </c>
      <c r="E32" s="17" t="str">
        <f t="shared" si="24"/>
        <v/>
      </c>
      <c r="F32" s="17" t="str">
        <f t="shared" si="24"/>
        <v/>
      </c>
      <c r="G32" s="17" t="str">
        <f t="shared" si="24"/>
        <v/>
      </c>
      <c r="H32" s="16" t="str">
        <f t="shared" si="24"/>
        <v/>
      </c>
      <c r="I32" s="17" t="str">
        <f t="shared" si="24"/>
        <v/>
      </c>
      <c r="J32" s="17" t="str">
        <f t="shared" si="24"/>
        <v/>
      </c>
      <c r="K32" s="27" t="str">
        <f t="shared" si="24"/>
        <v/>
      </c>
      <c r="L32" s="27" t="str">
        <f t="shared" si="24"/>
        <v/>
      </c>
      <c r="M32" s="19" t="str">
        <f t="shared" si="24"/>
        <v/>
      </c>
      <c r="N32" s="17" t="str">
        <f t="shared" si="24"/>
        <v/>
      </c>
      <c r="O32" s="17" t="str">
        <f t="shared" si="24"/>
        <v/>
      </c>
      <c r="P32" s="17" t="str">
        <f t="shared" si="24"/>
        <v/>
      </c>
      <c r="Q32" s="16" t="str">
        <f t="shared" si="24"/>
        <v/>
      </c>
      <c r="R32" s="16" t="str">
        <f t="shared" si="24"/>
        <v/>
      </c>
      <c r="S32" s="17" t="str">
        <f t="shared" si="24"/>
        <v/>
      </c>
      <c r="T32" s="17" t="str">
        <f t="shared" si="24"/>
        <v/>
      </c>
      <c r="U32" s="18" t="str">
        <f t="shared" si="24"/>
        <v/>
      </c>
      <c r="V32" s="17" t="str">
        <f t="shared" si="24"/>
        <v/>
      </c>
      <c r="W32" s="19" t="str">
        <f t="shared" si="24"/>
        <v/>
      </c>
      <c r="X32" s="17" t="str">
        <f t="shared" si="24"/>
        <v/>
      </c>
      <c r="Y32" s="17" t="str">
        <f t="shared" si="24"/>
        <v/>
      </c>
      <c r="Z32" s="18" t="str">
        <f t="shared" si="24"/>
        <v/>
      </c>
      <c r="AA32" s="18" t="str">
        <f t="shared" si="24"/>
        <v/>
      </c>
      <c r="AB32" s="18" t="str">
        <f t="shared" si="24"/>
        <v/>
      </c>
      <c r="AC32" s="17" t="str">
        <f t="shared" si="24"/>
        <v/>
      </c>
      <c r="AD32" s="17" t="str">
        <f t="shared" si="24"/>
        <v/>
      </c>
      <c r="AE32" s="18" t="str">
        <f t="shared" si="24"/>
        <v/>
      </c>
      <c r="AF32" s="18" t="str">
        <f t="shared" si="24"/>
        <v/>
      </c>
      <c r="AG32" s="18" t="str">
        <f t="shared" si="24"/>
        <v/>
      </c>
      <c r="AH32" s="22" t="str">
        <f t="shared" si="24"/>
        <v/>
      </c>
      <c r="AO32" s="159" t="s">
        <v>37</v>
      </c>
      <c r="AP32" s="160"/>
      <c r="AQ32" s="161"/>
      <c r="AS32" s="165"/>
      <c r="AZ32" s="212"/>
      <c r="BA32" s="201"/>
      <c r="BB32" s="201"/>
      <c r="BC32" s="202"/>
    </row>
    <row r="33" spans="2:55" ht="12.95" customHeight="1">
      <c r="B33" s="154"/>
      <c r="C33" s="157"/>
      <c r="D33" s="28" t="str">
        <f t="shared" ref="D33:AH33" si="25">IF(AND(D$29=1,$AR$16&gt;0,COUNTIF(D$63:D$84,$AR$16)&lt;1),$AR$16,IF(AND(D$29=2,$AS$16&gt;0,COUNTIF(D$63:D$84,$AS$16)&lt;1),$AS$16,IF(AND(D$29=3,$AT$16&gt;0,COUNTIF(D$63:D$84,$AT$16)&lt;1),$AT$16,IF(AND(D$29=4,$AU$16&gt;0,COUNTIF(D$63:D$84,$AU$16)&lt;1),$AU$16,IF(AND(D$29=5,$AV$16&gt;0,COUNTIF(D$63:D$84,$AV$16)&lt;1),$AV$16,IF(AND(D$29=6,$AW$16&gt;0,COUNTIF(D$63:D$84,$AW$16)&lt;1),$AW$16,""))))))</f>
        <v/>
      </c>
      <c r="E33" s="28" t="str">
        <f t="shared" si="25"/>
        <v/>
      </c>
      <c r="F33" s="28" t="str">
        <f t="shared" si="25"/>
        <v/>
      </c>
      <c r="G33" s="28" t="str">
        <f t="shared" si="25"/>
        <v/>
      </c>
      <c r="H33" s="29" t="str">
        <f t="shared" si="25"/>
        <v/>
      </c>
      <c r="I33" s="28" t="str">
        <f t="shared" si="25"/>
        <v/>
      </c>
      <c r="J33" s="28" t="str">
        <f t="shared" si="25"/>
        <v/>
      </c>
      <c r="K33" s="28" t="str">
        <f t="shared" si="25"/>
        <v/>
      </c>
      <c r="L33" s="28" t="str">
        <f t="shared" si="25"/>
        <v/>
      </c>
      <c r="M33" s="30" t="str">
        <f t="shared" si="25"/>
        <v/>
      </c>
      <c r="N33" s="28" t="str">
        <f t="shared" si="25"/>
        <v/>
      </c>
      <c r="O33" s="28" t="str">
        <f t="shared" si="25"/>
        <v/>
      </c>
      <c r="P33" s="28" t="str">
        <f t="shared" si="25"/>
        <v/>
      </c>
      <c r="Q33" s="29" t="str">
        <f t="shared" si="25"/>
        <v/>
      </c>
      <c r="R33" s="29" t="str">
        <f t="shared" si="25"/>
        <v/>
      </c>
      <c r="S33" s="28" t="str">
        <f t="shared" si="25"/>
        <v/>
      </c>
      <c r="T33" s="28" t="str">
        <f t="shared" si="25"/>
        <v/>
      </c>
      <c r="U33" s="28" t="str">
        <f t="shared" si="25"/>
        <v/>
      </c>
      <c r="V33" s="28" t="str">
        <f t="shared" si="25"/>
        <v/>
      </c>
      <c r="W33" s="30" t="str">
        <f t="shared" si="25"/>
        <v/>
      </c>
      <c r="X33" s="28" t="str">
        <f t="shared" si="25"/>
        <v/>
      </c>
      <c r="Y33" s="28" t="str">
        <f t="shared" si="25"/>
        <v/>
      </c>
      <c r="Z33" s="30" t="str">
        <f t="shared" si="25"/>
        <v/>
      </c>
      <c r="AA33" s="30" t="str">
        <f t="shared" si="25"/>
        <v/>
      </c>
      <c r="AB33" s="30" t="str">
        <f t="shared" si="25"/>
        <v/>
      </c>
      <c r="AC33" s="28" t="str">
        <f t="shared" si="25"/>
        <v/>
      </c>
      <c r="AD33" s="28" t="str">
        <f t="shared" si="25"/>
        <v/>
      </c>
      <c r="AE33" s="28" t="str">
        <f t="shared" si="25"/>
        <v/>
      </c>
      <c r="AF33" s="30" t="str">
        <f t="shared" si="25"/>
        <v/>
      </c>
      <c r="AG33" s="30" t="str">
        <f t="shared" si="25"/>
        <v/>
      </c>
      <c r="AH33" s="31" t="str">
        <f t="shared" si="25"/>
        <v/>
      </c>
      <c r="AO33" s="162"/>
      <c r="AP33" s="163"/>
      <c r="AQ33" s="164"/>
      <c r="AS33" s="166"/>
      <c r="AZ33" s="212"/>
      <c r="BA33" s="201"/>
      <c r="BB33" s="201"/>
      <c r="BC33" s="202"/>
    </row>
    <row r="34" spans="2:55" ht="12.95" customHeight="1">
      <c r="B34" s="154"/>
      <c r="C34" s="157"/>
      <c r="D34" s="17" t="str">
        <f t="shared" ref="D34:AH34" si="26">IF(AND(D$29=1,$AR$17&gt;0,COUNTIF(D$63:D$84,$AR$17)&lt;1),$AR$17,IF(AND(D$29=2,$AS$17&gt;0,COUNTIF(D$63:D$84,$AS$17)&lt;1),$AS$17,IF(AND(D$29=3,$AT$17&gt;0,COUNTIF(D$63:D$84,$AT$17)&lt;1),$AT$17,IF(AND(D$29=4,$AU$17&gt;0,COUNTIF(D$63:D$84,$AU$17)&lt;1),$AU$17,IF(AND(D$29=5,$AV$17&gt;0,COUNTIF(D$63:D$84,$AV$17)&lt;1),$AV$17,IF(AND(D$29=6,$AW$17&gt;0,COUNTIF(D$63:D$84,$AW$17)&lt;1),$AW$17,""))))))</f>
        <v/>
      </c>
      <c r="E34" s="17" t="str">
        <f t="shared" si="26"/>
        <v/>
      </c>
      <c r="F34" s="17" t="str">
        <f t="shared" si="26"/>
        <v/>
      </c>
      <c r="G34" s="17" t="str">
        <f t="shared" si="26"/>
        <v/>
      </c>
      <c r="H34" s="32" t="str">
        <f t="shared" si="26"/>
        <v/>
      </c>
      <c r="I34" s="17" t="str">
        <f t="shared" si="26"/>
        <v/>
      </c>
      <c r="J34" s="17" t="str">
        <f t="shared" si="26"/>
        <v/>
      </c>
      <c r="K34" s="18" t="str">
        <f t="shared" si="26"/>
        <v/>
      </c>
      <c r="L34" s="17" t="str">
        <f t="shared" si="26"/>
        <v/>
      </c>
      <c r="M34" s="18" t="str">
        <f t="shared" si="26"/>
        <v/>
      </c>
      <c r="N34" s="17" t="str">
        <f t="shared" si="26"/>
        <v/>
      </c>
      <c r="O34" s="17" t="str">
        <f t="shared" si="26"/>
        <v/>
      </c>
      <c r="P34" s="27" t="str">
        <f t="shared" si="26"/>
        <v/>
      </c>
      <c r="Q34" s="16" t="str">
        <f t="shared" si="26"/>
        <v/>
      </c>
      <c r="R34" s="16" t="str">
        <f t="shared" si="26"/>
        <v/>
      </c>
      <c r="S34" s="17" t="str">
        <f t="shared" si="26"/>
        <v/>
      </c>
      <c r="T34" s="17" t="str">
        <f t="shared" si="26"/>
        <v/>
      </c>
      <c r="U34" s="18" t="str">
        <f t="shared" si="26"/>
        <v/>
      </c>
      <c r="V34" s="17" t="str">
        <f t="shared" si="26"/>
        <v/>
      </c>
      <c r="W34" s="18" t="str">
        <f t="shared" si="26"/>
        <v/>
      </c>
      <c r="X34" s="17" t="str">
        <f t="shared" si="26"/>
        <v/>
      </c>
      <c r="Y34" s="17" t="str">
        <f t="shared" si="26"/>
        <v/>
      </c>
      <c r="Z34" s="27" t="str">
        <f t="shared" si="26"/>
        <v/>
      </c>
      <c r="AA34" s="32" t="str">
        <f t="shared" si="26"/>
        <v/>
      </c>
      <c r="AB34" s="32" t="str">
        <f t="shared" si="26"/>
        <v/>
      </c>
      <c r="AC34" s="17" t="str">
        <f t="shared" si="26"/>
        <v/>
      </c>
      <c r="AD34" s="17" t="str">
        <f t="shared" si="26"/>
        <v/>
      </c>
      <c r="AE34" s="18" t="str">
        <f t="shared" si="26"/>
        <v/>
      </c>
      <c r="AF34" s="17" t="str">
        <f t="shared" si="26"/>
        <v/>
      </c>
      <c r="AG34" s="18" t="str">
        <f t="shared" si="26"/>
        <v/>
      </c>
      <c r="AH34" s="22" t="str">
        <f t="shared" si="26"/>
        <v/>
      </c>
      <c r="AZ34" s="212"/>
      <c r="BA34" s="201"/>
      <c r="BB34" s="201"/>
      <c r="BC34" s="202"/>
    </row>
    <row r="35" spans="2:55" ht="12.95" customHeight="1">
      <c r="B35" s="154"/>
      <c r="C35" s="157"/>
      <c r="D35" s="28" t="str">
        <f t="shared" ref="D35:AH35" si="27">IF(AND(D$29=1,$AR$18&gt;0,COUNTIF(D$63:D$84,$AR$18)&lt;1),$AR$18,IF(AND(D$29=2,$AS$18&gt;0,COUNTIF(D$63:D$84,$AS$18)&lt;1),$AS$18,IF(AND(D$29=3,$AT$18&gt;0,COUNTIF(D$63:D$84,$AT$18)&lt;1),$AT$18,IF(AND(D$29=4,$AU$18&gt;0,COUNTIF(D$63:D$84,$AU$18)&lt;1),$AU$18,IF(AND(D$29=5,$AV$18&gt;0,COUNTIF(D$63:D$84,$AV$18)&lt;1),$AV$18,IF(AND(D$29=6,$AW$18&gt;0,COUNTIF(D$63:D$84,$AW$18)&lt;1),$AW$18,""))))))</f>
        <v/>
      </c>
      <c r="E35" s="28" t="str">
        <f t="shared" si="27"/>
        <v/>
      </c>
      <c r="F35" s="28" t="str">
        <f t="shared" si="27"/>
        <v/>
      </c>
      <c r="G35" s="28" t="str">
        <f t="shared" si="27"/>
        <v/>
      </c>
      <c r="H35" s="29" t="str">
        <f t="shared" si="27"/>
        <v/>
      </c>
      <c r="I35" s="28" t="str">
        <f t="shared" si="27"/>
        <v/>
      </c>
      <c r="J35" s="28" t="str">
        <f t="shared" si="27"/>
        <v/>
      </c>
      <c r="K35" s="28" t="str">
        <f t="shared" si="27"/>
        <v/>
      </c>
      <c r="L35" s="28" t="str">
        <f t="shared" si="27"/>
        <v/>
      </c>
      <c r="M35" s="28" t="str">
        <f t="shared" si="27"/>
        <v/>
      </c>
      <c r="N35" s="28" t="str">
        <f t="shared" si="27"/>
        <v/>
      </c>
      <c r="O35" s="29" t="str">
        <f t="shared" si="27"/>
        <v/>
      </c>
      <c r="P35" s="29" t="str">
        <f t="shared" si="27"/>
        <v/>
      </c>
      <c r="Q35" s="28" t="str">
        <f t="shared" si="27"/>
        <v/>
      </c>
      <c r="R35" s="28" t="str">
        <f t="shared" si="27"/>
        <v/>
      </c>
      <c r="S35" s="28" t="str">
        <f t="shared" si="27"/>
        <v/>
      </c>
      <c r="T35" s="28" t="str">
        <f t="shared" si="27"/>
        <v/>
      </c>
      <c r="U35" s="28" t="str">
        <f t="shared" si="27"/>
        <v/>
      </c>
      <c r="V35" s="28" t="str">
        <f t="shared" si="27"/>
        <v/>
      </c>
      <c r="W35" s="28" t="str">
        <f t="shared" si="27"/>
        <v/>
      </c>
      <c r="X35" s="28" t="str">
        <f t="shared" si="27"/>
        <v/>
      </c>
      <c r="Y35" s="29" t="str">
        <f t="shared" si="27"/>
        <v/>
      </c>
      <c r="Z35" s="29" t="str">
        <f t="shared" si="27"/>
        <v/>
      </c>
      <c r="AA35" s="30" t="str">
        <f t="shared" si="27"/>
        <v/>
      </c>
      <c r="AB35" s="30" t="str">
        <f t="shared" si="27"/>
        <v/>
      </c>
      <c r="AC35" s="28" t="str">
        <f t="shared" si="27"/>
        <v/>
      </c>
      <c r="AD35" s="28" t="str">
        <f t="shared" si="27"/>
        <v/>
      </c>
      <c r="AE35" s="28" t="str">
        <f t="shared" si="27"/>
        <v/>
      </c>
      <c r="AF35" s="30" t="str">
        <f t="shared" si="27"/>
        <v/>
      </c>
      <c r="AG35" s="30" t="str">
        <f t="shared" si="27"/>
        <v/>
      </c>
      <c r="AH35" s="31" t="str">
        <f t="shared" si="27"/>
        <v/>
      </c>
      <c r="AZ35" s="212"/>
      <c r="BA35" s="201"/>
      <c r="BB35" s="201"/>
      <c r="BC35" s="202"/>
    </row>
    <row r="36" spans="2:55" ht="12.95" customHeight="1">
      <c r="B36" s="154"/>
      <c r="C36" s="157"/>
      <c r="D36" s="17" t="str">
        <f t="shared" ref="D36:AH36" si="28">IF(AND(D$29=1,$AR$19&gt;0,COUNTIF(D$63:D$84,$AR$19)&lt;1),$AR$19,IF(AND(D$29=2,$AS$19&gt;0,COUNTIF(D$63:D$84,$AS$19)&lt;1),$AS$19,IF(AND(D$29=3,$AT$19&gt;0,COUNTIF(D$63:D$84,$AT$19)&lt;1),$AT$19,IF(AND(D$29=4,$AU$19&gt;0,COUNTIF(D$63:D$84,$AU$19)&lt;1),$AU$19,IF(AND(D$29=5,$AV$19&gt;0,COUNTIF(D$63:D$84,$AV$19)&lt;1),$AV$19,IF(AND(D$29=6,$AW$19&gt;0,COUNTIF(D$63:D$84,$AW$19)&lt;1),$AW$19,""))))))</f>
        <v/>
      </c>
      <c r="E36" s="17" t="str">
        <f t="shared" si="28"/>
        <v/>
      </c>
      <c r="F36" s="17" t="str">
        <f t="shared" si="28"/>
        <v/>
      </c>
      <c r="G36" s="17" t="str">
        <f t="shared" si="28"/>
        <v/>
      </c>
      <c r="H36" s="27" t="str">
        <f t="shared" si="28"/>
        <v/>
      </c>
      <c r="I36" s="17" t="str">
        <f t="shared" si="28"/>
        <v/>
      </c>
      <c r="J36" s="17" t="str">
        <f t="shared" si="28"/>
        <v/>
      </c>
      <c r="K36" s="18" t="str">
        <f t="shared" si="28"/>
        <v/>
      </c>
      <c r="L36" s="17" t="str">
        <f t="shared" si="28"/>
        <v/>
      </c>
      <c r="M36" s="18" t="str">
        <f t="shared" si="28"/>
        <v/>
      </c>
      <c r="N36" s="17" t="str">
        <f t="shared" si="28"/>
        <v/>
      </c>
      <c r="O36" s="17" t="str">
        <f t="shared" si="28"/>
        <v/>
      </c>
      <c r="P36" s="27" t="str">
        <f t="shared" si="28"/>
        <v/>
      </c>
      <c r="Q36" s="32" t="str">
        <f t="shared" si="28"/>
        <v/>
      </c>
      <c r="R36" s="27" t="str">
        <f t="shared" si="28"/>
        <v/>
      </c>
      <c r="S36" s="17" t="str">
        <f t="shared" si="28"/>
        <v/>
      </c>
      <c r="T36" s="17" t="str">
        <f t="shared" si="28"/>
        <v/>
      </c>
      <c r="U36" s="18" t="str">
        <f t="shared" si="28"/>
        <v/>
      </c>
      <c r="V36" s="17" t="str">
        <f t="shared" si="28"/>
        <v/>
      </c>
      <c r="W36" s="18" t="str">
        <f t="shared" si="28"/>
        <v/>
      </c>
      <c r="X36" s="17" t="str">
        <f t="shared" si="28"/>
        <v/>
      </c>
      <c r="Y36" s="17" t="str">
        <f t="shared" si="28"/>
        <v/>
      </c>
      <c r="Z36" s="17" t="str">
        <f t="shared" si="28"/>
        <v/>
      </c>
      <c r="AA36" s="18" t="str">
        <f t="shared" si="28"/>
        <v/>
      </c>
      <c r="AB36" s="18" t="str">
        <f t="shared" si="28"/>
        <v/>
      </c>
      <c r="AC36" s="17" t="str">
        <f t="shared" si="28"/>
        <v/>
      </c>
      <c r="AD36" s="17" t="str">
        <f t="shared" si="28"/>
        <v/>
      </c>
      <c r="AE36" s="18" t="str">
        <f t="shared" si="28"/>
        <v/>
      </c>
      <c r="AF36" s="18" t="str">
        <f t="shared" si="28"/>
        <v/>
      </c>
      <c r="AG36" s="18" t="str">
        <f t="shared" si="28"/>
        <v/>
      </c>
      <c r="AH36" s="22" t="str">
        <f t="shared" si="28"/>
        <v/>
      </c>
      <c r="AZ36" s="212"/>
      <c r="BA36" s="201"/>
      <c r="BB36" s="201"/>
      <c r="BC36" s="202"/>
    </row>
    <row r="37" spans="2:55" ht="12.95" customHeight="1">
      <c r="B37" s="154"/>
      <c r="C37" s="157"/>
      <c r="D37" s="28" t="str">
        <f t="shared" ref="D37:AH37" si="29">IF(AND(D$29=1,$AR$20&gt;0,COUNTIF(D$63:D$84,$AR$20)&lt;1),$AR$20,IF(AND(D$29=2,$AS$20&gt;0,COUNTIF(D$63:D$84,$AS$20)&lt;1),$AS$20,IF(AND(D$29=3,$AT$20&gt;0,COUNTIF(D$63:D$84,$AT$20)&lt;1),$AT$20,IF(AND(D$29=4,$AU$20&gt;0,COUNTIF(D$63:D$84,$AU$20)&lt;1),$AU$20,IF(AND(D$29=5,$AV$20&gt;0,COUNTIF(D$63:D$84,$AV$20)&lt;1),$AV$20,IF(AND(D$29=6,$AW$20&gt;0,COUNTIF(D$63:D$84,$AW$20)&lt;1),$AW$20,""))))))</f>
        <v/>
      </c>
      <c r="E37" s="28" t="str">
        <f t="shared" si="29"/>
        <v/>
      </c>
      <c r="F37" s="28" t="str">
        <f t="shared" si="29"/>
        <v/>
      </c>
      <c r="G37" s="28" t="str">
        <f t="shared" si="29"/>
        <v/>
      </c>
      <c r="H37" s="16" t="str">
        <f t="shared" si="29"/>
        <v/>
      </c>
      <c r="I37" s="28" t="str">
        <f t="shared" si="29"/>
        <v/>
      </c>
      <c r="J37" s="28" t="str">
        <f t="shared" si="29"/>
        <v/>
      </c>
      <c r="K37" s="28" t="str">
        <f t="shared" si="29"/>
        <v/>
      </c>
      <c r="L37" s="28" t="str">
        <f t="shared" si="29"/>
        <v/>
      </c>
      <c r="M37" s="28" t="str">
        <f t="shared" si="29"/>
        <v/>
      </c>
      <c r="N37" s="28" t="str">
        <f t="shared" si="29"/>
        <v/>
      </c>
      <c r="O37" s="28" t="str">
        <f t="shared" si="29"/>
        <v/>
      </c>
      <c r="P37" s="28" t="str">
        <f t="shared" si="29"/>
        <v/>
      </c>
      <c r="Q37" s="17" t="str">
        <f t="shared" si="29"/>
        <v/>
      </c>
      <c r="R37" s="16" t="str">
        <f t="shared" si="29"/>
        <v/>
      </c>
      <c r="S37" s="28" t="str">
        <f t="shared" si="29"/>
        <v/>
      </c>
      <c r="T37" s="28" t="str">
        <f t="shared" si="29"/>
        <v/>
      </c>
      <c r="U37" s="28" t="str">
        <f t="shared" si="29"/>
        <v/>
      </c>
      <c r="V37" s="28" t="str">
        <f t="shared" si="29"/>
        <v/>
      </c>
      <c r="W37" s="28" t="str">
        <f t="shared" si="29"/>
        <v/>
      </c>
      <c r="X37" s="28" t="str">
        <f t="shared" si="29"/>
        <v/>
      </c>
      <c r="Y37" s="28" t="str">
        <f t="shared" si="29"/>
        <v/>
      </c>
      <c r="Z37" s="30" t="str">
        <f t="shared" si="29"/>
        <v/>
      </c>
      <c r="AA37" s="28" t="str">
        <f t="shared" si="29"/>
        <v/>
      </c>
      <c r="AB37" s="28" t="str">
        <f t="shared" si="29"/>
        <v/>
      </c>
      <c r="AC37" s="28" t="str">
        <f t="shared" si="29"/>
        <v/>
      </c>
      <c r="AD37" s="28" t="str">
        <f t="shared" si="29"/>
        <v/>
      </c>
      <c r="AE37" s="28" t="str">
        <f t="shared" si="29"/>
        <v/>
      </c>
      <c r="AF37" s="30" t="str">
        <f t="shared" si="29"/>
        <v/>
      </c>
      <c r="AG37" s="30" t="str">
        <f t="shared" si="29"/>
        <v/>
      </c>
      <c r="AH37" s="31" t="str">
        <f t="shared" si="29"/>
        <v/>
      </c>
      <c r="AZ37" s="212"/>
      <c r="BA37" s="201"/>
      <c r="BB37" s="201"/>
      <c r="BC37" s="202"/>
    </row>
    <row r="38" spans="2:55" ht="12.95" customHeight="1">
      <c r="B38" s="154"/>
      <c r="C38" s="157"/>
      <c r="D38" s="27" t="str">
        <f t="shared" ref="D38:AH38" si="30">IF(AND(D$29=1,$AR$21&gt;0,COUNTIF(D$63:D$84,$AR$21)&lt;1),$AR$21,IF(AND(D$29=2,$AS$21&gt;0,COUNTIF(D$63:D$84,$AS$21)&lt;1),$AS$21,IF(AND(D$29=3,$AT$21&gt;0,COUNTIF(D$63:D$84,$AT$21)&lt;1),$AT$21,IF(AND(D$29=4,$AU$21&gt;0,COUNTIF(D$63:D$84,$AU$21)&lt;1),$AU$21,IF(AND(D$29=5,$AV$21&gt;0,COUNTIF(D$63:D$84,$AV$21)&lt;1),$AV$21,IF(AND(D$29=6,$AW$21&gt;0,COUNTIF(D$63:D$84,$AW$21)&lt;1),$AW$21,""))))))</f>
        <v/>
      </c>
      <c r="E38" s="27" t="str">
        <f t="shared" si="30"/>
        <v/>
      </c>
      <c r="F38" s="27" t="str">
        <f t="shared" si="30"/>
        <v/>
      </c>
      <c r="G38" s="27" t="str">
        <f t="shared" si="30"/>
        <v/>
      </c>
      <c r="H38" s="32" t="str">
        <f t="shared" si="30"/>
        <v/>
      </c>
      <c r="I38" s="27" t="str">
        <f t="shared" si="30"/>
        <v/>
      </c>
      <c r="J38" s="27" t="str">
        <f t="shared" si="30"/>
        <v/>
      </c>
      <c r="K38" s="33" t="str">
        <f t="shared" si="30"/>
        <v/>
      </c>
      <c r="L38" s="27" t="str">
        <f t="shared" si="30"/>
        <v/>
      </c>
      <c r="M38" s="33" t="str">
        <f t="shared" si="30"/>
        <v/>
      </c>
      <c r="N38" s="27" t="str">
        <f t="shared" si="30"/>
        <v/>
      </c>
      <c r="O38" s="27" t="str">
        <f t="shared" si="30"/>
        <v/>
      </c>
      <c r="P38" s="27" t="str">
        <f t="shared" si="30"/>
        <v/>
      </c>
      <c r="Q38" s="27" t="str">
        <f t="shared" si="30"/>
        <v/>
      </c>
      <c r="R38" s="32" t="str">
        <f t="shared" si="30"/>
        <v/>
      </c>
      <c r="S38" s="27" t="str">
        <f t="shared" si="30"/>
        <v/>
      </c>
      <c r="T38" s="27" t="str">
        <f t="shared" si="30"/>
        <v/>
      </c>
      <c r="U38" s="33" t="str">
        <f t="shared" si="30"/>
        <v/>
      </c>
      <c r="V38" s="27" t="str">
        <f t="shared" si="30"/>
        <v/>
      </c>
      <c r="W38" s="33" t="str">
        <f t="shared" si="30"/>
        <v/>
      </c>
      <c r="X38" s="27" t="str">
        <f t="shared" si="30"/>
        <v/>
      </c>
      <c r="Y38" s="27" t="str">
        <f t="shared" si="30"/>
        <v/>
      </c>
      <c r="Z38" s="27" t="str">
        <f t="shared" si="30"/>
        <v/>
      </c>
      <c r="AA38" s="32" t="str">
        <f t="shared" si="30"/>
        <v/>
      </c>
      <c r="AB38" s="32" t="str">
        <f t="shared" si="30"/>
        <v/>
      </c>
      <c r="AC38" s="27" t="str">
        <f t="shared" si="30"/>
        <v/>
      </c>
      <c r="AD38" s="27" t="str">
        <f t="shared" si="30"/>
        <v/>
      </c>
      <c r="AE38" s="33" t="str">
        <f t="shared" si="30"/>
        <v/>
      </c>
      <c r="AF38" s="33" t="str">
        <f t="shared" si="30"/>
        <v/>
      </c>
      <c r="AG38" s="33" t="str">
        <f t="shared" si="30"/>
        <v/>
      </c>
      <c r="AH38" s="34" t="str">
        <f t="shared" si="30"/>
        <v/>
      </c>
      <c r="AZ38" s="212"/>
      <c r="BA38" s="201"/>
      <c r="BB38" s="201"/>
      <c r="BC38" s="202"/>
    </row>
    <row r="39" spans="2:55" ht="12.95" customHeight="1">
      <c r="B39" s="154"/>
      <c r="C39" s="156"/>
      <c r="D39" s="25" t="str">
        <f t="shared" ref="D39:AH39" si="31">IF(AND(D$29=1,$AR$22&gt;0,COUNTIF(D$63:D$84,$AR$22)&lt;1),$AR$22,IF(AND(D$29=2,$AS$22&gt;0,COUNTIF(D$63:D$84,$AS$22)&lt;1),$AS$22,IF(AND(D$29=3,$AT$22&gt;0,COUNTIF(D$63:D$84,$AT$22)&lt;1),$AT$22,IF(AND(D$29=4,$AU$22&gt;0,COUNTIF(D$63:D$84,$AU$22)&lt;1),$AU$22,IF(AND(D$29=5,$AV$22&gt;0,COUNTIF(D$63:D$84,$AV$22)&lt;1),$AV$22,IF(AND(D$29=6,$AW$22&gt;0,COUNTIF(D$63:D$84,$AW$22)&lt;1),$AW$22,""))))))</f>
        <v/>
      </c>
      <c r="E39" s="25" t="str">
        <f t="shared" si="31"/>
        <v/>
      </c>
      <c r="F39" s="25" t="str">
        <f t="shared" si="31"/>
        <v/>
      </c>
      <c r="G39" s="25" t="str">
        <f t="shared" si="31"/>
        <v/>
      </c>
      <c r="H39" s="16" t="str">
        <f t="shared" si="31"/>
        <v/>
      </c>
      <c r="I39" s="25" t="str">
        <f t="shared" si="31"/>
        <v/>
      </c>
      <c r="J39" s="25" t="str">
        <f t="shared" si="31"/>
        <v/>
      </c>
      <c r="K39" s="35" t="str">
        <f t="shared" si="31"/>
        <v/>
      </c>
      <c r="L39" s="25" t="str">
        <f t="shared" si="31"/>
        <v/>
      </c>
      <c r="M39" s="35" t="str">
        <f t="shared" si="31"/>
        <v/>
      </c>
      <c r="N39" s="25" t="str">
        <f t="shared" si="31"/>
        <v/>
      </c>
      <c r="O39" s="25" t="str">
        <f t="shared" si="31"/>
        <v/>
      </c>
      <c r="P39" s="25" t="str">
        <f t="shared" si="31"/>
        <v/>
      </c>
      <c r="Q39" s="16" t="str">
        <f t="shared" si="31"/>
        <v/>
      </c>
      <c r="R39" s="16" t="str">
        <f t="shared" si="31"/>
        <v/>
      </c>
      <c r="S39" s="25" t="str">
        <f t="shared" si="31"/>
        <v/>
      </c>
      <c r="T39" s="25" t="str">
        <f t="shared" si="31"/>
        <v/>
      </c>
      <c r="U39" s="35" t="str">
        <f t="shared" si="31"/>
        <v/>
      </c>
      <c r="V39" s="25" t="str">
        <f t="shared" si="31"/>
        <v/>
      </c>
      <c r="W39" s="35" t="str">
        <f t="shared" si="31"/>
        <v/>
      </c>
      <c r="X39" s="25" t="str">
        <f t="shared" si="31"/>
        <v/>
      </c>
      <c r="Y39" s="25" t="str">
        <f t="shared" si="31"/>
        <v/>
      </c>
      <c r="Z39" s="35" t="str">
        <f t="shared" si="31"/>
        <v/>
      </c>
      <c r="AA39" s="17" t="str">
        <f t="shared" si="31"/>
        <v/>
      </c>
      <c r="AB39" s="16" t="str">
        <f t="shared" si="31"/>
        <v/>
      </c>
      <c r="AC39" s="25" t="str">
        <f t="shared" si="31"/>
        <v/>
      </c>
      <c r="AD39" s="25" t="str">
        <f t="shared" si="31"/>
        <v/>
      </c>
      <c r="AE39" s="35" t="str">
        <f t="shared" si="31"/>
        <v/>
      </c>
      <c r="AF39" s="35" t="str">
        <f t="shared" si="31"/>
        <v/>
      </c>
      <c r="AG39" s="35" t="str">
        <f t="shared" si="31"/>
        <v/>
      </c>
      <c r="AH39" s="26" t="str">
        <f t="shared" si="31"/>
        <v/>
      </c>
      <c r="AZ39" s="212"/>
      <c r="BA39" s="201"/>
      <c r="BB39" s="201"/>
      <c r="BC39" s="202"/>
    </row>
    <row r="40" spans="2:55" ht="12.95" customHeight="1">
      <c r="B40" s="154"/>
      <c r="C40" s="157" t="s">
        <v>0</v>
      </c>
      <c r="D40" s="17" t="str">
        <f t="shared" ref="D40:AH40" si="32">IF(AND(D$29=1,$AR$23&gt;0,COUNTIF(D$63:D$84,$AR$23)&lt;1),$AR$23,IF(AND(D$29=2,$AS$23&gt;0,COUNTIF(D$63:D$84,$AS$23)&lt;1),$AS$23,IF(AND(D$29=3,$AT$23&gt;0,COUNTIF(D$63:D$84,$AT$23)&lt;1),$AT$23,IF(AND(D$29=4,$AU$23&gt;0,COUNTIF(D$63:D$84,$AU$23)&lt;1),$AU$23,IF(AND(D$29=5,$AV$23&gt;0,COUNTIF(D$63:D$84,$AV$23)&lt;1),$AV$23,IF(AND(D$29=6,$AW$23&gt;0,COUNTIF(D$63:D$84,$AW$23)&lt;1),$AW$23,""))))))</f>
        <v/>
      </c>
      <c r="E40" s="17" t="str">
        <f t="shared" si="32"/>
        <v/>
      </c>
      <c r="F40" s="17" t="str">
        <f t="shared" si="32"/>
        <v/>
      </c>
      <c r="G40" s="17" t="str">
        <f t="shared" si="32"/>
        <v/>
      </c>
      <c r="H40" s="36" t="str">
        <f t="shared" si="32"/>
        <v/>
      </c>
      <c r="I40" s="16" t="str">
        <f t="shared" si="32"/>
        <v/>
      </c>
      <c r="J40" s="17" t="str">
        <f t="shared" si="32"/>
        <v/>
      </c>
      <c r="K40" s="18" t="str">
        <f t="shared" si="32"/>
        <v/>
      </c>
      <c r="L40" s="17" t="str">
        <f t="shared" si="32"/>
        <v/>
      </c>
      <c r="M40" s="18" t="str">
        <f t="shared" si="32"/>
        <v/>
      </c>
      <c r="N40" s="17" t="str">
        <f t="shared" si="32"/>
        <v/>
      </c>
      <c r="O40" s="17" t="str">
        <f t="shared" si="32"/>
        <v/>
      </c>
      <c r="P40" s="17" t="str">
        <f t="shared" si="32"/>
        <v/>
      </c>
      <c r="Q40" s="36" t="str">
        <f t="shared" si="32"/>
        <v/>
      </c>
      <c r="R40" s="36" t="str">
        <f t="shared" si="32"/>
        <v/>
      </c>
      <c r="S40" s="16" t="str">
        <f t="shared" si="32"/>
        <v/>
      </c>
      <c r="T40" s="17" t="str">
        <f t="shared" si="32"/>
        <v/>
      </c>
      <c r="U40" s="18" t="str">
        <f t="shared" si="32"/>
        <v/>
      </c>
      <c r="V40" s="17" t="str">
        <f t="shared" si="32"/>
        <v/>
      </c>
      <c r="W40" s="18" t="str">
        <f t="shared" si="32"/>
        <v/>
      </c>
      <c r="X40" s="17" t="str">
        <f t="shared" si="32"/>
        <v/>
      </c>
      <c r="Y40" s="17" t="str">
        <f t="shared" si="32"/>
        <v/>
      </c>
      <c r="Z40" s="18" t="str">
        <f t="shared" si="32"/>
        <v/>
      </c>
      <c r="AA40" s="37" t="str">
        <f t="shared" si="32"/>
        <v/>
      </c>
      <c r="AB40" s="23" t="str">
        <f t="shared" si="32"/>
        <v/>
      </c>
      <c r="AC40" s="16" t="str">
        <f t="shared" si="32"/>
        <v/>
      </c>
      <c r="AD40" s="17" t="str">
        <f t="shared" si="32"/>
        <v/>
      </c>
      <c r="AE40" s="18" t="str">
        <f t="shared" si="32"/>
        <v/>
      </c>
      <c r="AF40" s="18" t="str">
        <f t="shared" si="32"/>
        <v/>
      </c>
      <c r="AG40" s="18" t="str">
        <f t="shared" si="32"/>
        <v/>
      </c>
      <c r="AH40" s="22" t="str">
        <f t="shared" si="32"/>
        <v/>
      </c>
      <c r="AZ40" s="212"/>
      <c r="BA40" s="201"/>
      <c r="BB40" s="201"/>
      <c r="BC40" s="202"/>
    </row>
    <row r="41" spans="2:55" ht="12.95" customHeight="1">
      <c r="B41" s="154"/>
      <c r="C41" s="157"/>
      <c r="D41" s="28" t="str">
        <f t="shared" ref="D41:AH41" si="33">IF(AND(D$29=1,$AR$24&gt;0,COUNTIF(D$63:D$84,$AR$24)&lt;1),$AR$24,IF(AND(D$29=2,$AS$24&gt;0,COUNTIF(D$63:D$84,$AS$24)&lt;1),$AS$24,IF(AND(D$29=3,$AT$24&gt;0,COUNTIF(D$63:D$84,$AT$24)&lt;1),$AT$24,IF(AND(D$29=4,$AU$24&gt;0,COUNTIF(D$63:D$84,$AU$24)&lt;1),$AU$24,IF(AND(D$29=5,$AV$24&gt;0,COUNTIF(D$63:D$84,$AV$24)&lt;1),$AV$24,IF(AND(D$29=6,$AW$24&gt;0,COUNTIF(D$63:D$84,$AW$24)&lt;1),$AW$24,""))))))</f>
        <v/>
      </c>
      <c r="E41" s="28" t="str">
        <f t="shared" si="33"/>
        <v/>
      </c>
      <c r="F41" s="28" t="str">
        <f t="shared" si="33"/>
        <v/>
      </c>
      <c r="G41" s="28" t="str">
        <f t="shared" si="33"/>
        <v/>
      </c>
      <c r="H41" s="29" t="str">
        <f t="shared" si="33"/>
        <v/>
      </c>
      <c r="I41" s="29" t="str">
        <f t="shared" si="33"/>
        <v/>
      </c>
      <c r="J41" s="28" t="str">
        <f t="shared" si="33"/>
        <v/>
      </c>
      <c r="K41" s="28" t="str">
        <f t="shared" si="33"/>
        <v/>
      </c>
      <c r="L41" s="28" t="str">
        <f t="shared" si="33"/>
        <v/>
      </c>
      <c r="M41" s="28" t="str">
        <f t="shared" si="33"/>
        <v/>
      </c>
      <c r="N41" s="28" t="str">
        <f t="shared" si="33"/>
        <v/>
      </c>
      <c r="O41" s="28" t="str">
        <f t="shared" si="33"/>
        <v/>
      </c>
      <c r="P41" s="28" t="str">
        <f t="shared" si="33"/>
        <v/>
      </c>
      <c r="Q41" s="29" t="str">
        <f t="shared" si="33"/>
        <v/>
      </c>
      <c r="R41" s="29" t="str">
        <f t="shared" si="33"/>
        <v/>
      </c>
      <c r="S41" s="29" t="str">
        <f t="shared" si="33"/>
        <v/>
      </c>
      <c r="T41" s="28" t="str">
        <f t="shared" si="33"/>
        <v/>
      </c>
      <c r="U41" s="28" t="str">
        <f t="shared" si="33"/>
        <v/>
      </c>
      <c r="V41" s="28" t="str">
        <f t="shared" si="33"/>
        <v/>
      </c>
      <c r="W41" s="28" t="str">
        <f t="shared" si="33"/>
        <v/>
      </c>
      <c r="X41" s="28" t="str">
        <f t="shared" si="33"/>
        <v/>
      </c>
      <c r="Y41" s="28" t="str">
        <f t="shared" si="33"/>
        <v/>
      </c>
      <c r="Z41" s="30" t="str">
        <f t="shared" si="33"/>
        <v/>
      </c>
      <c r="AA41" s="30" t="str">
        <f t="shared" si="33"/>
        <v/>
      </c>
      <c r="AB41" s="30" t="str">
        <f t="shared" si="33"/>
        <v/>
      </c>
      <c r="AC41" s="28" t="str">
        <f t="shared" si="33"/>
        <v/>
      </c>
      <c r="AD41" s="28" t="str">
        <f t="shared" si="33"/>
        <v/>
      </c>
      <c r="AE41" s="28" t="str">
        <f t="shared" si="33"/>
        <v/>
      </c>
      <c r="AF41" s="30" t="str">
        <f t="shared" si="33"/>
        <v/>
      </c>
      <c r="AG41" s="30" t="str">
        <f t="shared" si="33"/>
        <v/>
      </c>
      <c r="AH41" s="31" t="str">
        <f t="shared" si="33"/>
        <v/>
      </c>
      <c r="AZ41" s="212"/>
      <c r="BA41" s="201"/>
      <c r="BB41" s="201"/>
      <c r="BC41" s="202"/>
    </row>
    <row r="42" spans="2:55" ht="12.95" customHeight="1">
      <c r="B42" s="154"/>
      <c r="C42" s="157"/>
      <c r="D42" s="17" t="str">
        <f t="shared" ref="D42:AH42" si="34">IF(AND(D$29=1,$AR$27&gt;0,COUNTIF(D$63:D$84,$AR$27)&lt;1),$AR$27,IF(AND(D$29=2,$AS$27&gt;0,COUNTIF(D$63:D$84,$AS$27)&lt;1),$AS$27,IF(AND(D$29=3,$AT$27&gt;0,COUNTIF(D$63:D$84,$AT$27)&lt;1),$AT$27,IF(AND(D$29=4,$AU$27&gt;0,COUNTIF(D$63:D$84,$AU$27)&lt;1),$AU$27,IF(AND(D$29=5,$AV$27&gt;0,COUNTIF(D$63:D$84,$AV$27)&lt;1),$AV$27,IF(AND(D$29=6,$AW$27&gt;0,COUNTIF(D$63:D$84,$AW$27)&lt;1),$AW$27,""))))))</f>
        <v/>
      </c>
      <c r="E42" s="17" t="str">
        <f t="shared" si="34"/>
        <v/>
      </c>
      <c r="F42" s="17" t="str">
        <f t="shared" si="34"/>
        <v/>
      </c>
      <c r="G42" s="17" t="str">
        <f t="shared" si="34"/>
        <v/>
      </c>
      <c r="H42" s="16" t="str">
        <f t="shared" si="34"/>
        <v/>
      </c>
      <c r="I42" s="16" t="str">
        <f t="shared" si="34"/>
        <v/>
      </c>
      <c r="J42" s="17" t="str">
        <f t="shared" si="34"/>
        <v/>
      </c>
      <c r="K42" s="18" t="str">
        <f t="shared" si="34"/>
        <v/>
      </c>
      <c r="L42" s="17" t="str">
        <f t="shared" si="34"/>
        <v/>
      </c>
      <c r="M42" s="18" t="str">
        <f t="shared" si="34"/>
        <v/>
      </c>
      <c r="N42" s="17" t="str">
        <f t="shared" si="34"/>
        <v/>
      </c>
      <c r="O42" s="17" t="str">
        <f t="shared" si="34"/>
        <v/>
      </c>
      <c r="P42" s="27" t="str">
        <f t="shared" si="34"/>
        <v/>
      </c>
      <c r="Q42" s="16" t="str">
        <f t="shared" si="34"/>
        <v/>
      </c>
      <c r="R42" s="16" t="str">
        <f t="shared" si="34"/>
        <v/>
      </c>
      <c r="S42" s="16" t="str">
        <f t="shared" si="34"/>
        <v/>
      </c>
      <c r="T42" s="17" t="str">
        <f t="shared" si="34"/>
        <v/>
      </c>
      <c r="U42" s="18" t="str">
        <f t="shared" si="34"/>
        <v/>
      </c>
      <c r="V42" s="17" t="str">
        <f t="shared" si="34"/>
        <v/>
      </c>
      <c r="W42" s="18" t="str">
        <f t="shared" si="34"/>
        <v/>
      </c>
      <c r="X42" s="17" t="str">
        <f t="shared" si="34"/>
        <v/>
      </c>
      <c r="Y42" s="17" t="str">
        <f t="shared" si="34"/>
        <v/>
      </c>
      <c r="Z42" s="27" t="str">
        <f t="shared" si="34"/>
        <v/>
      </c>
      <c r="AA42" s="16" t="str">
        <f t="shared" si="34"/>
        <v/>
      </c>
      <c r="AB42" s="16" t="str">
        <f t="shared" si="34"/>
        <v/>
      </c>
      <c r="AC42" s="17" t="str">
        <f t="shared" si="34"/>
        <v/>
      </c>
      <c r="AD42" s="17" t="str">
        <f t="shared" si="34"/>
        <v/>
      </c>
      <c r="AE42" s="18" t="str">
        <f t="shared" si="34"/>
        <v/>
      </c>
      <c r="AF42" s="18" t="str">
        <f t="shared" si="34"/>
        <v/>
      </c>
      <c r="AG42" s="18" t="str">
        <f t="shared" si="34"/>
        <v/>
      </c>
      <c r="AH42" s="22" t="str">
        <f t="shared" si="34"/>
        <v/>
      </c>
      <c r="AZ42" s="212"/>
      <c r="BA42" s="201"/>
      <c r="BB42" s="201"/>
      <c r="BC42" s="202"/>
    </row>
    <row r="43" spans="2:55" ht="12.95" customHeight="1">
      <c r="B43" s="154"/>
      <c r="C43" s="157"/>
      <c r="D43" s="28" t="str">
        <f t="shared" ref="D43:AH43" si="35">IF(AND(D$29=1,$AR$28&gt;0,COUNTIF(D$63:D$84,$AR$28)&lt;1),$AR$28,IF(AND(D$29=2,$AS$28&gt;0,COUNTIF(D$63:D$84,$AS$28)&lt;1),$AS$28,IF(AND(D$29=3,$AT$25&gt;0,COUNTIF(D$63:D$84,$AT$25)&lt;1),$AT$25,IF(AND(D$29=4,$AU$28&gt;0,COUNTIF(D$63:D$84,$AU$28)&lt;1),$AU$28,IF(AND(D$29=5,$AV$28&gt;0,COUNTIF(D$63:D$84,$AV$28)&lt;1),$AV$28,IF(AND(D$29=6,$AW$28&gt;0,COUNTIF(D$63:D$84,$AW$28)&lt;1),$AW$28,""))))))</f>
        <v/>
      </c>
      <c r="E43" s="28" t="str">
        <f t="shared" si="35"/>
        <v/>
      </c>
      <c r="F43" s="28" t="str">
        <f t="shared" si="35"/>
        <v/>
      </c>
      <c r="G43" s="28" t="str">
        <f t="shared" si="35"/>
        <v/>
      </c>
      <c r="H43" s="29" t="str">
        <f t="shared" si="35"/>
        <v/>
      </c>
      <c r="I43" s="29" t="str">
        <f t="shared" si="35"/>
        <v/>
      </c>
      <c r="J43" s="28" t="str">
        <f t="shared" si="35"/>
        <v/>
      </c>
      <c r="K43" s="28" t="str">
        <f t="shared" si="35"/>
        <v/>
      </c>
      <c r="L43" s="28" t="str">
        <f t="shared" si="35"/>
        <v/>
      </c>
      <c r="M43" s="28" t="str">
        <f t="shared" si="35"/>
        <v/>
      </c>
      <c r="N43" s="28" t="str">
        <f t="shared" si="35"/>
        <v/>
      </c>
      <c r="O43" s="28" t="str">
        <f t="shared" si="35"/>
        <v/>
      </c>
      <c r="P43" s="28" t="str">
        <f t="shared" si="35"/>
        <v/>
      </c>
      <c r="Q43" s="29" t="str">
        <f t="shared" si="35"/>
        <v/>
      </c>
      <c r="R43" s="29" t="str">
        <f t="shared" si="35"/>
        <v/>
      </c>
      <c r="S43" s="29" t="str">
        <f t="shared" si="35"/>
        <v/>
      </c>
      <c r="T43" s="28" t="str">
        <f t="shared" si="35"/>
        <v/>
      </c>
      <c r="U43" s="28" t="str">
        <f t="shared" si="35"/>
        <v/>
      </c>
      <c r="V43" s="28" t="str">
        <f t="shared" si="35"/>
        <v/>
      </c>
      <c r="W43" s="28" t="str">
        <f t="shared" si="35"/>
        <v/>
      </c>
      <c r="X43" s="28" t="str">
        <f t="shared" si="35"/>
        <v/>
      </c>
      <c r="Y43" s="28" t="str">
        <f t="shared" si="35"/>
        <v/>
      </c>
      <c r="Z43" s="30" t="str">
        <f t="shared" si="35"/>
        <v/>
      </c>
      <c r="AA43" s="30" t="str">
        <f t="shared" si="35"/>
        <v/>
      </c>
      <c r="AB43" s="30" t="str">
        <f t="shared" si="35"/>
        <v/>
      </c>
      <c r="AC43" s="28" t="str">
        <f t="shared" si="35"/>
        <v/>
      </c>
      <c r="AD43" s="28" t="str">
        <f t="shared" si="35"/>
        <v/>
      </c>
      <c r="AE43" s="28" t="str">
        <f t="shared" si="35"/>
        <v/>
      </c>
      <c r="AF43" s="30" t="str">
        <f t="shared" si="35"/>
        <v/>
      </c>
      <c r="AG43" s="30" t="str">
        <f t="shared" si="35"/>
        <v/>
      </c>
      <c r="AH43" s="31" t="str">
        <f t="shared" si="35"/>
        <v/>
      </c>
      <c r="AZ43" s="212"/>
      <c r="BA43" s="201"/>
      <c r="BB43" s="201"/>
      <c r="BC43" s="202"/>
    </row>
    <row r="44" spans="2:55" ht="12.95" customHeight="1">
      <c r="B44" s="154"/>
      <c r="C44" s="157"/>
      <c r="D44" s="27" t="str">
        <f t="shared" ref="D44:AH44" si="36">IF(AND(D$29=1,$AR$29&gt;0,COUNTIF(D$63:D$84,$AR$29)&lt;1),$AR$29,IF(AND(D$29=2,$AS$29&gt;0,COUNTIF(D$63:D$84,$AS$29)&lt;1),$AS$29,IF(AND(D$29=3,$AT$29&gt;0,COUNTIF(D$63:D$84,$AT$29)&lt;1),$AT$29,IF(AND(D$29=4,$AU$29&gt;0,COUNTIF(D$63:D$84,$AU$29)&lt;1),$AU$29,IF(AND(D$29=5,$AV$29&gt;0,COUNTIF(D$63:D$84,$AV$29)&lt;1),$AV$29,IF(AND(D$29=6,$AW$29&gt;0,COUNTIF(D$63:D$84,$AW$29)&lt;1),$AW$29,""))))))</f>
        <v/>
      </c>
      <c r="E44" s="27" t="str">
        <f t="shared" si="36"/>
        <v/>
      </c>
      <c r="F44" s="27" t="str">
        <f t="shared" si="36"/>
        <v/>
      </c>
      <c r="G44" s="27" t="str">
        <f t="shared" si="36"/>
        <v/>
      </c>
      <c r="H44" s="32" t="str">
        <f t="shared" si="36"/>
        <v/>
      </c>
      <c r="I44" s="32" t="str">
        <f t="shared" si="36"/>
        <v/>
      </c>
      <c r="J44" s="27" t="str">
        <f t="shared" si="36"/>
        <v/>
      </c>
      <c r="K44" s="17" t="str">
        <f t="shared" si="36"/>
        <v/>
      </c>
      <c r="L44" s="18" t="str">
        <f t="shared" si="36"/>
        <v/>
      </c>
      <c r="M44" s="33" t="str">
        <f t="shared" si="36"/>
        <v/>
      </c>
      <c r="N44" s="27" t="str">
        <f t="shared" si="36"/>
        <v/>
      </c>
      <c r="O44" s="32" t="str">
        <f t="shared" si="36"/>
        <v/>
      </c>
      <c r="P44" s="27" t="str">
        <f t="shared" si="36"/>
        <v/>
      </c>
      <c r="Q44" s="32" t="str">
        <f t="shared" si="36"/>
        <v/>
      </c>
      <c r="R44" s="32" t="str">
        <f t="shared" si="36"/>
        <v/>
      </c>
      <c r="S44" s="32" t="str">
        <f t="shared" si="36"/>
        <v/>
      </c>
      <c r="T44" s="27" t="str">
        <f t="shared" si="36"/>
        <v/>
      </c>
      <c r="U44" s="17" t="str">
        <f t="shared" si="36"/>
        <v/>
      </c>
      <c r="V44" s="18" t="str">
        <f t="shared" si="36"/>
        <v/>
      </c>
      <c r="W44" s="33" t="str">
        <f t="shared" si="36"/>
        <v/>
      </c>
      <c r="X44" s="27" t="str">
        <f t="shared" si="36"/>
        <v/>
      </c>
      <c r="Y44" s="32" t="str">
        <f t="shared" si="36"/>
        <v/>
      </c>
      <c r="Z44" s="33" t="str">
        <f t="shared" si="36"/>
        <v/>
      </c>
      <c r="AA44" s="33" t="str">
        <f t="shared" si="36"/>
        <v/>
      </c>
      <c r="AB44" s="33" t="str">
        <f t="shared" si="36"/>
        <v/>
      </c>
      <c r="AC44" s="27" t="str">
        <f t="shared" si="36"/>
        <v/>
      </c>
      <c r="AD44" s="27" t="str">
        <f t="shared" si="36"/>
        <v/>
      </c>
      <c r="AE44" s="17" t="str">
        <f t="shared" si="36"/>
        <v/>
      </c>
      <c r="AF44" s="18" t="str">
        <f t="shared" si="36"/>
        <v/>
      </c>
      <c r="AG44" s="18" t="str">
        <f t="shared" si="36"/>
        <v/>
      </c>
      <c r="AH44" s="34" t="str">
        <f t="shared" si="36"/>
        <v/>
      </c>
      <c r="AZ44" s="212"/>
      <c r="BA44" s="201"/>
      <c r="BB44" s="201"/>
      <c r="BC44" s="202"/>
    </row>
    <row r="45" spans="2:55" ht="12.95" customHeight="1" thickBot="1">
      <c r="B45" s="152"/>
      <c r="C45" s="158"/>
      <c r="D45" s="38" t="str">
        <f t="shared" ref="D45:AH45" si="37">IF(AND(D$29=1,$AR$30&gt;0,COUNTIF(D$63:D$84,$AR$30)&lt;1),$AR$30,IF(AND(D$29=2,$AS$30&gt;0,COUNTIF(D$63:D$84,$AS$30)&lt;1),$AS$30,IF(AND(D$29=3,$AT$30&gt;0,COUNTIF(D$63:D$84,$AT$30)&lt;1),$AT$30,IF(AND(D$29=4,$AU$30&gt;0,COUNTIF(D$63:D$84,$AU$30)&lt;1),$AU$30,IF(AND(D$29=5,$AV$30&gt;0,COUNTIF(D$63:D$84,$AV$30)&lt;1),$AV$30,IF(AND(D$29=6,$AW$30&gt;0,COUNTIF(D$63:D$84,$AW$30)&lt;1),$AW$30,""))))))</f>
        <v/>
      </c>
      <c r="E45" s="38" t="str">
        <f t="shared" si="37"/>
        <v/>
      </c>
      <c r="F45" s="38" t="str">
        <f t="shared" si="37"/>
        <v/>
      </c>
      <c r="G45" s="38" t="str">
        <f t="shared" si="37"/>
        <v/>
      </c>
      <c r="H45" s="39" t="str">
        <f t="shared" si="37"/>
        <v/>
      </c>
      <c r="I45" s="39" t="str">
        <f t="shared" si="37"/>
        <v/>
      </c>
      <c r="J45" s="38" t="str">
        <f t="shared" si="37"/>
        <v/>
      </c>
      <c r="K45" s="40" t="str">
        <f t="shared" si="37"/>
        <v/>
      </c>
      <c r="L45" s="38" t="str">
        <f t="shared" si="37"/>
        <v/>
      </c>
      <c r="M45" s="40" t="str">
        <f t="shared" si="37"/>
        <v/>
      </c>
      <c r="N45" s="38" t="str">
        <f t="shared" si="37"/>
        <v/>
      </c>
      <c r="O45" s="38" t="str">
        <f t="shared" si="37"/>
        <v/>
      </c>
      <c r="P45" s="38" t="str">
        <f t="shared" si="37"/>
        <v/>
      </c>
      <c r="Q45" s="39" t="str">
        <f t="shared" si="37"/>
        <v/>
      </c>
      <c r="R45" s="39" t="str">
        <f t="shared" si="37"/>
        <v/>
      </c>
      <c r="S45" s="39" t="str">
        <f t="shared" si="37"/>
        <v/>
      </c>
      <c r="T45" s="38" t="str">
        <f t="shared" si="37"/>
        <v/>
      </c>
      <c r="U45" s="40" t="str">
        <f t="shared" si="37"/>
        <v/>
      </c>
      <c r="V45" s="38" t="str">
        <f t="shared" si="37"/>
        <v/>
      </c>
      <c r="W45" s="40" t="str">
        <f t="shared" si="37"/>
        <v/>
      </c>
      <c r="X45" s="38" t="str">
        <f t="shared" si="37"/>
        <v/>
      </c>
      <c r="Y45" s="38" t="str">
        <f t="shared" si="37"/>
        <v/>
      </c>
      <c r="Z45" s="40" t="str">
        <f t="shared" si="37"/>
        <v/>
      </c>
      <c r="AA45" s="40" t="str">
        <f t="shared" si="37"/>
        <v/>
      </c>
      <c r="AB45" s="40" t="str">
        <f t="shared" si="37"/>
        <v/>
      </c>
      <c r="AC45" s="38" t="str">
        <f t="shared" si="37"/>
        <v/>
      </c>
      <c r="AD45" s="38" t="str">
        <f t="shared" si="37"/>
        <v/>
      </c>
      <c r="AE45" s="40" t="str">
        <f t="shared" si="37"/>
        <v/>
      </c>
      <c r="AF45" s="40" t="str">
        <f t="shared" si="37"/>
        <v/>
      </c>
      <c r="AG45" s="40" t="str">
        <f t="shared" si="37"/>
        <v/>
      </c>
      <c r="AH45" s="41" t="str">
        <f t="shared" si="37"/>
        <v/>
      </c>
      <c r="AZ45" s="212"/>
      <c r="BA45" s="201"/>
      <c r="BB45" s="201"/>
      <c r="BC45" s="202"/>
    </row>
    <row r="46" spans="2:55" ht="12.95" customHeight="1" thickTop="1">
      <c r="B46" s="150" t="s">
        <v>11</v>
      </c>
      <c r="C46" s="79" t="s">
        <v>12</v>
      </c>
      <c r="D46" s="17">
        <f t="shared" ref="D46:AH46" si="38">IF(D29=5,4,IF(D29=4,3,IF(D29=3,2,IF(D29=2,1,IF(D29=1,5,"")))))</f>
        <v>4</v>
      </c>
      <c r="E46" s="17">
        <f t="shared" si="38"/>
        <v>5</v>
      </c>
      <c r="F46" s="17">
        <f t="shared" si="38"/>
        <v>5</v>
      </c>
      <c r="G46" s="17">
        <f t="shared" si="38"/>
        <v>1</v>
      </c>
      <c r="H46" s="16">
        <f t="shared" si="38"/>
        <v>1</v>
      </c>
      <c r="I46" s="17">
        <f t="shared" si="38"/>
        <v>2</v>
      </c>
      <c r="J46" s="17">
        <f t="shared" si="38"/>
        <v>2</v>
      </c>
      <c r="K46" s="18">
        <f t="shared" si="38"/>
        <v>3</v>
      </c>
      <c r="L46" s="17">
        <f t="shared" si="38"/>
        <v>3</v>
      </c>
      <c r="M46" s="19">
        <f t="shared" si="38"/>
        <v>4</v>
      </c>
      <c r="N46" s="17">
        <f t="shared" si="38"/>
        <v>4</v>
      </c>
      <c r="O46" s="16">
        <f t="shared" si="38"/>
        <v>5</v>
      </c>
      <c r="P46" s="17">
        <f t="shared" si="38"/>
        <v>5</v>
      </c>
      <c r="Q46" s="16">
        <f t="shared" si="38"/>
        <v>1</v>
      </c>
      <c r="R46" s="20">
        <f t="shared" si="38"/>
        <v>1</v>
      </c>
      <c r="S46" s="16">
        <f t="shared" si="38"/>
        <v>2</v>
      </c>
      <c r="T46" s="18">
        <f t="shared" si="38"/>
        <v>2</v>
      </c>
      <c r="U46" s="18">
        <f t="shared" si="38"/>
        <v>3</v>
      </c>
      <c r="V46" s="17">
        <f t="shared" si="38"/>
        <v>3</v>
      </c>
      <c r="W46" s="19">
        <f t="shared" si="38"/>
        <v>4</v>
      </c>
      <c r="X46" s="17">
        <f t="shared" si="38"/>
        <v>4</v>
      </c>
      <c r="Y46" s="16">
        <f t="shared" si="38"/>
        <v>5</v>
      </c>
      <c r="Z46" s="18">
        <f t="shared" si="38"/>
        <v>5</v>
      </c>
      <c r="AA46" s="18">
        <f t="shared" si="38"/>
        <v>1</v>
      </c>
      <c r="AB46" s="18">
        <f t="shared" si="38"/>
        <v>1</v>
      </c>
      <c r="AC46" s="21">
        <f t="shared" si="38"/>
        <v>2</v>
      </c>
      <c r="AD46" s="17">
        <f t="shared" si="38"/>
        <v>2</v>
      </c>
      <c r="AE46" s="21">
        <f t="shared" si="38"/>
        <v>3</v>
      </c>
      <c r="AF46" s="18">
        <f t="shared" si="38"/>
        <v>3</v>
      </c>
      <c r="AG46" s="18">
        <f t="shared" si="38"/>
        <v>4</v>
      </c>
      <c r="AH46" s="22">
        <f t="shared" si="38"/>
        <v>4</v>
      </c>
      <c r="AZ46" s="212"/>
      <c r="BA46" s="201"/>
      <c r="BB46" s="201"/>
      <c r="BC46" s="202"/>
    </row>
    <row r="47" spans="2:55" ht="12.95" customHeight="1">
      <c r="B47" s="154"/>
      <c r="C47" s="155" t="s">
        <v>10</v>
      </c>
      <c r="D47" s="23" t="str">
        <f t="shared" ref="D47:AH47" si="39">IF(AND(D$46=1,$AR$13&gt;0,COUNTIF(D$63:D$84,$AR$13)&lt;1),$AR$13,IF(AND(D$46=2,$AS$13&gt;0,COUNTIF(D$63:D$84,$AS$13)&lt;1),$AS$13,IF(AND(D$46=3,$AT$13&gt;0,COUNTIF(D$63:D$84,$AT$13)&lt;1),$AT$13,IF(AND(D$46=4,$AU$13&gt;0,COUNTIF(D$63:D$84,$AU$13)&lt;1),$AU$13,IF(AND(D$46=5,$AV$13&gt;0,COUNTIF(D$63:D$84,$AV$13)&lt;1),$AV$13,IF(AND(D$46=6,$AW$13&gt;0,COUNTIF(D$63:D$84,$AW$13)&lt;1),$AW$13,""))))))</f>
        <v/>
      </c>
      <c r="E47" s="23" t="str">
        <f t="shared" si="39"/>
        <v/>
      </c>
      <c r="F47" s="23" t="str">
        <f t="shared" si="39"/>
        <v/>
      </c>
      <c r="G47" s="23" t="str">
        <f t="shared" si="39"/>
        <v/>
      </c>
      <c r="H47" s="23" t="str">
        <f t="shared" si="39"/>
        <v/>
      </c>
      <c r="I47" s="23" t="str">
        <f t="shared" si="39"/>
        <v/>
      </c>
      <c r="J47" s="23" t="str">
        <f t="shared" si="39"/>
        <v/>
      </c>
      <c r="K47" s="23" t="str">
        <f t="shared" si="39"/>
        <v/>
      </c>
      <c r="L47" s="23" t="str">
        <f t="shared" si="39"/>
        <v/>
      </c>
      <c r="M47" s="23" t="str">
        <f t="shared" si="39"/>
        <v/>
      </c>
      <c r="N47" s="23" t="str">
        <f t="shared" si="39"/>
        <v/>
      </c>
      <c r="O47" s="23" t="str">
        <f t="shared" si="39"/>
        <v/>
      </c>
      <c r="P47" s="23" t="str">
        <f t="shared" si="39"/>
        <v/>
      </c>
      <c r="Q47" s="23" t="str">
        <f t="shared" si="39"/>
        <v/>
      </c>
      <c r="R47" s="23" t="str">
        <f t="shared" si="39"/>
        <v/>
      </c>
      <c r="S47" s="23" t="str">
        <f t="shared" si="39"/>
        <v/>
      </c>
      <c r="T47" s="23" t="str">
        <f t="shared" si="39"/>
        <v/>
      </c>
      <c r="U47" s="23" t="str">
        <f t="shared" si="39"/>
        <v/>
      </c>
      <c r="V47" s="23" t="str">
        <f t="shared" si="39"/>
        <v/>
      </c>
      <c r="W47" s="23" t="str">
        <f t="shared" si="39"/>
        <v/>
      </c>
      <c r="X47" s="23" t="str">
        <f t="shared" si="39"/>
        <v/>
      </c>
      <c r="Y47" s="23" t="str">
        <f t="shared" si="39"/>
        <v/>
      </c>
      <c r="Z47" s="23" t="str">
        <f t="shared" si="39"/>
        <v/>
      </c>
      <c r="AA47" s="23" t="str">
        <f t="shared" si="39"/>
        <v/>
      </c>
      <c r="AB47" s="23" t="str">
        <f t="shared" si="39"/>
        <v/>
      </c>
      <c r="AC47" s="23" t="str">
        <f t="shared" si="39"/>
        <v/>
      </c>
      <c r="AD47" s="23" t="str">
        <f t="shared" si="39"/>
        <v/>
      </c>
      <c r="AE47" s="23" t="str">
        <f t="shared" si="39"/>
        <v/>
      </c>
      <c r="AF47" s="23" t="str">
        <f t="shared" si="39"/>
        <v/>
      </c>
      <c r="AG47" s="37" t="str">
        <f t="shared" si="39"/>
        <v/>
      </c>
      <c r="AH47" s="24" t="str">
        <f t="shared" si="39"/>
        <v/>
      </c>
      <c r="AZ47" s="212"/>
      <c r="BA47" s="201"/>
      <c r="BB47" s="201"/>
      <c r="BC47" s="202"/>
    </row>
    <row r="48" spans="2:55" ht="12.95" customHeight="1">
      <c r="B48" s="154"/>
      <c r="C48" s="156"/>
      <c r="D48" s="25" t="str">
        <f t="shared" ref="D48:AH48" si="40">IF(AND(D$46=1,$AR$14&gt;0,COUNTIF(D$63:D$84,$AR$14)&lt;1),$AR$14,IF(AND(D$46=2,$AS$14&gt;0,COUNTIF(D$63:D$84,$AS$14)&lt;1),$AS$14,IF(AND(D$46=3,$AT$14&gt;0,COUNTIF(D$63:D$84,$AT$14)&lt;1),$AT$14,IF(AND(D$46=4,$AU$14&gt;0,COUNTIF(D$63:D$84,$AU$14)&lt;1),$AU$14,IF(AND(D$46=5,$AV$14&gt;0,COUNTIF(D$63:D$84,$AV$14)&lt;1),$AV$14,IF(AND(D$46=6,$AW$14&gt;0,COUNTIF(D$63:D$84,$AW$14)&lt;1),$AW$14,""))))))</f>
        <v/>
      </c>
      <c r="E48" s="25" t="str">
        <f t="shared" si="40"/>
        <v/>
      </c>
      <c r="F48" s="25" t="str">
        <f t="shared" si="40"/>
        <v/>
      </c>
      <c r="G48" s="25" t="str">
        <f t="shared" si="40"/>
        <v/>
      </c>
      <c r="H48" s="25" t="str">
        <f t="shared" si="40"/>
        <v/>
      </c>
      <c r="I48" s="25" t="str">
        <f t="shared" si="40"/>
        <v/>
      </c>
      <c r="J48" s="25" t="str">
        <f t="shared" si="40"/>
        <v/>
      </c>
      <c r="K48" s="25" t="str">
        <f t="shared" si="40"/>
        <v/>
      </c>
      <c r="L48" s="25" t="str">
        <f t="shared" si="40"/>
        <v/>
      </c>
      <c r="M48" s="25" t="str">
        <f t="shared" si="40"/>
        <v/>
      </c>
      <c r="N48" s="25" t="str">
        <f t="shared" si="40"/>
        <v/>
      </c>
      <c r="O48" s="25" t="str">
        <f t="shared" si="40"/>
        <v/>
      </c>
      <c r="P48" s="25" t="str">
        <f t="shared" si="40"/>
        <v/>
      </c>
      <c r="Q48" s="25" t="str">
        <f t="shared" si="40"/>
        <v/>
      </c>
      <c r="R48" s="25" t="str">
        <f t="shared" si="40"/>
        <v/>
      </c>
      <c r="S48" s="25" t="str">
        <f t="shared" si="40"/>
        <v/>
      </c>
      <c r="T48" s="25" t="str">
        <f t="shared" si="40"/>
        <v/>
      </c>
      <c r="U48" s="25" t="str">
        <f t="shared" si="40"/>
        <v/>
      </c>
      <c r="V48" s="25" t="str">
        <f t="shared" si="40"/>
        <v/>
      </c>
      <c r="W48" s="25" t="str">
        <f t="shared" si="40"/>
        <v/>
      </c>
      <c r="X48" s="25" t="str">
        <f t="shared" si="40"/>
        <v/>
      </c>
      <c r="Y48" s="25" t="str">
        <f t="shared" si="40"/>
        <v/>
      </c>
      <c r="Z48" s="25" t="str">
        <f t="shared" si="40"/>
        <v/>
      </c>
      <c r="AA48" s="25" t="str">
        <f t="shared" si="40"/>
        <v/>
      </c>
      <c r="AB48" s="25" t="str">
        <f t="shared" si="40"/>
        <v/>
      </c>
      <c r="AC48" s="25" t="str">
        <f t="shared" si="40"/>
        <v/>
      </c>
      <c r="AD48" s="25" t="str">
        <f t="shared" si="40"/>
        <v/>
      </c>
      <c r="AE48" s="25" t="str">
        <f t="shared" si="40"/>
        <v/>
      </c>
      <c r="AF48" s="25" t="str">
        <f t="shared" si="40"/>
        <v/>
      </c>
      <c r="AG48" s="35" t="str">
        <f t="shared" si="40"/>
        <v/>
      </c>
      <c r="AH48" s="26" t="str">
        <f t="shared" si="40"/>
        <v/>
      </c>
      <c r="AZ48" s="212"/>
      <c r="BA48" s="201"/>
      <c r="BB48" s="201"/>
      <c r="BC48" s="202"/>
    </row>
    <row r="49" spans="2:55" ht="12.95" customHeight="1">
      <c r="B49" s="154"/>
      <c r="C49" s="155" t="s">
        <v>42</v>
      </c>
      <c r="D49" s="17" t="str">
        <f t="shared" ref="D49:AH49" si="41">IF(AND(D$46=1,$AR$15&gt;0,COUNTIF(D$63:D$84,$AR$15)&lt;1),$AR$15,IF(AND(D$46=2,$AS$15&gt;0,COUNTIF(D$63:D$84,$AS$15)&lt;1),$AS$15,IF(AND(D$46=3,$AT$15&gt;0,COUNTIF(D$63:D$84,$AT$15)&lt;1),$AT$15,IF(AND(D$46=4,$AU$15&gt;0,COUNTIF(D$63:D$84,$AU$15)&lt;1),$AU$15,IF(AND(D$46=5,$AV$15&gt;0,COUNTIF(D$63:D$84,$AV$15)&lt;1),$AV$15,IF(AND(D$46=6,$AW$15&gt;0,COUNTIF(D$63:D$84,$AW$15)&lt;1),$AW$15,""))))))</f>
        <v/>
      </c>
      <c r="E49" s="17" t="str">
        <f t="shared" si="41"/>
        <v/>
      </c>
      <c r="F49" s="17" t="str">
        <f t="shared" si="41"/>
        <v/>
      </c>
      <c r="G49" s="17" t="str">
        <f t="shared" si="41"/>
        <v/>
      </c>
      <c r="H49" s="16" t="str">
        <f t="shared" si="41"/>
        <v/>
      </c>
      <c r="I49" s="17" t="str">
        <f t="shared" si="41"/>
        <v/>
      </c>
      <c r="J49" s="17" t="str">
        <f t="shared" si="41"/>
        <v/>
      </c>
      <c r="K49" s="27" t="str">
        <f t="shared" si="41"/>
        <v/>
      </c>
      <c r="L49" s="27" t="str">
        <f t="shared" si="41"/>
        <v/>
      </c>
      <c r="M49" s="19" t="str">
        <f t="shared" si="41"/>
        <v/>
      </c>
      <c r="N49" s="17" t="str">
        <f t="shared" si="41"/>
        <v/>
      </c>
      <c r="O49" s="17" t="str">
        <f t="shared" si="41"/>
        <v/>
      </c>
      <c r="P49" s="17" t="str">
        <f t="shared" si="41"/>
        <v/>
      </c>
      <c r="Q49" s="16" t="str">
        <f t="shared" si="41"/>
        <v/>
      </c>
      <c r="R49" s="16" t="str">
        <f t="shared" si="41"/>
        <v/>
      </c>
      <c r="S49" s="17" t="str">
        <f t="shared" si="41"/>
        <v/>
      </c>
      <c r="T49" s="17" t="str">
        <f t="shared" si="41"/>
        <v/>
      </c>
      <c r="U49" s="18" t="str">
        <f t="shared" si="41"/>
        <v/>
      </c>
      <c r="V49" s="17" t="str">
        <f t="shared" si="41"/>
        <v/>
      </c>
      <c r="W49" s="19" t="str">
        <f t="shared" si="41"/>
        <v/>
      </c>
      <c r="X49" s="17" t="str">
        <f t="shared" si="41"/>
        <v/>
      </c>
      <c r="Y49" s="17" t="str">
        <f t="shared" si="41"/>
        <v/>
      </c>
      <c r="Z49" s="18" t="str">
        <f t="shared" si="41"/>
        <v/>
      </c>
      <c r="AA49" s="18" t="str">
        <f t="shared" si="41"/>
        <v/>
      </c>
      <c r="AB49" s="18" t="str">
        <f t="shared" si="41"/>
        <v/>
      </c>
      <c r="AC49" s="17" t="str">
        <f t="shared" si="41"/>
        <v/>
      </c>
      <c r="AD49" s="17" t="str">
        <f t="shared" si="41"/>
        <v/>
      </c>
      <c r="AE49" s="18" t="str">
        <f t="shared" si="41"/>
        <v/>
      </c>
      <c r="AF49" s="18" t="str">
        <f t="shared" si="41"/>
        <v/>
      </c>
      <c r="AG49" s="18" t="str">
        <f t="shared" si="41"/>
        <v/>
      </c>
      <c r="AH49" s="22" t="str">
        <f t="shared" si="41"/>
        <v/>
      </c>
      <c r="AZ49" s="212"/>
      <c r="BA49" s="201"/>
      <c r="BB49" s="201"/>
      <c r="BC49" s="202"/>
    </row>
    <row r="50" spans="2:55" ht="12.95" customHeight="1">
      <c r="B50" s="154"/>
      <c r="C50" s="157"/>
      <c r="D50" s="28" t="str">
        <f t="shared" ref="D50:AH50" si="42">IF(AND(D$46=1,$AR$16&gt;0,COUNTIF(D$63:D$84,$AR$16)&lt;1),$AR$16,IF(AND(D$46=2,$AS$16&gt;0,COUNTIF(D$63:D$84,$AS$16)&lt;1),$AS$16,IF(AND(D$46=3,$AT$16&gt;0,COUNTIF(D$63:D$84,$AT$16)&lt;1),$AT$16,IF(AND(D$46=4,$AU$16&gt;0,COUNTIF(D$63:D$84,$AU$16)&lt;1),$AU$16,IF(AND(D$46=5,$AV$16&gt;0,COUNTIF(D$63:D$84,$AV$16)&lt;1),$AV$16,IF(AND(D$46=6,$AW$16&gt;0,COUNTIF(D$63:D$84,$AW$16)&lt;1),$AW$16,""))))))</f>
        <v/>
      </c>
      <c r="E50" s="28" t="str">
        <f t="shared" si="42"/>
        <v/>
      </c>
      <c r="F50" s="28" t="str">
        <f t="shared" si="42"/>
        <v/>
      </c>
      <c r="G50" s="28" t="str">
        <f t="shared" si="42"/>
        <v/>
      </c>
      <c r="H50" s="29" t="str">
        <f t="shared" si="42"/>
        <v/>
      </c>
      <c r="I50" s="28" t="str">
        <f t="shared" si="42"/>
        <v/>
      </c>
      <c r="J50" s="28" t="str">
        <f t="shared" si="42"/>
        <v/>
      </c>
      <c r="K50" s="28" t="str">
        <f t="shared" si="42"/>
        <v/>
      </c>
      <c r="L50" s="28" t="str">
        <f t="shared" si="42"/>
        <v/>
      </c>
      <c r="M50" s="30" t="str">
        <f t="shared" si="42"/>
        <v/>
      </c>
      <c r="N50" s="28" t="str">
        <f t="shared" si="42"/>
        <v/>
      </c>
      <c r="O50" s="28" t="str">
        <f t="shared" si="42"/>
        <v/>
      </c>
      <c r="P50" s="28" t="str">
        <f t="shared" si="42"/>
        <v/>
      </c>
      <c r="Q50" s="29" t="str">
        <f t="shared" si="42"/>
        <v/>
      </c>
      <c r="R50" s="29" t="str">
        <f t="shared" si="42"/>
        <v/>
      </c>
      <c r="S50" s="28" t="str">
        <f t="shared" si="42"/>
        <v/>
      </c>
      <c r="T50" s="28" t="str">
        <f t="shared" si="42"/>
        <v/>
      </c>
      <c r="U50" s="28" t="str">
        <f t="shared" si="42"/>
        <v/>
      </c>
      <c r="V50" s="28" t="str">
        <f t="shared" si="42"/>
        <v/>
      </c>
      <c r="W50" s="30" t="str">
        <f t="shared" si="42"/>
        <v/>
      </c>
      <c r="X50" s="28" t="str">
        <f t="shared" si="42"/>
        <v/>
      </c>
      <c r="Y50" s="28" t="str">
        <f t="shared" si="42"/>
        <v/>
      </c>
      <c r="Z50" s="30" t="str">
        <f t="shared" si="42"/>
        <v/>
      </c>
      <c r="AA50" s="30" t="str">
        <f t="shared" si="42"/>
        <v/>
      </c>
      <c r="AB50" s="30" t="str">
        <f t="shared" si="42"/>
        <v/>
      </c>
      <c r="AC50" s="28" t="str">
        <f t="shared" si="42"/>
        <v/>
      </c>
      <c r="AD50" s="28" t="str">
        <f t="shared" si="42"/>
        <v/>
      </c>
      <c r="AE50" s="28" t="str">
        <f t="shared" si="42"/>
        <v/>
      </c>
      <c r="AF50" s="30" t="str">
        <f t="shared" si="42"/>
        <v/>
      </c>
      <c r="AG50" s="30" t="str">
        <f t="shared" si="42"/>
        <v/>
      </c>
      <c r="AH50" s="31" t="str">
        <f t="shared" si="42"/>
        <v/>
      </c>
      <c r="AZ50" s="212"/>
      <c r="BA50" s="201"/>
      <c r="BB50" s="201"/>
      <c r="BC50" s="202"/>
    </row>
    <row r="51" spans="2:55" ht="12.95" customHeight="1">
      <c r="B51" s="154"/>
      <c r="C51" s="157"/>
      <c r="D51" s="17" t="str">
        <f t="shared" ref="D51:AH51" si="43">IF(AND(D$46=1,$AR$17&gt;0,COUNTIF(D$63:D$84,$AR$17)&lt;1),$AR$17,IF(AND(D$46=2,$AS$17&gt;0,COUNTIF(D$63:D$84,$AS$17)&lt;1),$AS$17,IF(AND(D$46=3,$AT$17&gt;0,COUNTIF(D$63:D$84,$AT$17)&lt;1),$AT$17,IF(AND(D$46=4,$AU$17&gt;0,COUNTIF(D$63:D$84,$AU$17)&lt;1),$AU$17,IF(AND(D$46=5,$AV$17&gt;0,COUNTIF(D$63:D$84,$AV$17)&lt;1),$AV$17,IF(AND(D$46=6,$AW$17&gt;0,COUNTIF(D$63:D$84,$AW$17)&lt;1),$AW$17,""))))))</f>
        <v/>
      </c>
      <c r="E51" s="17" t="str">
        <f t="shared" si="43"/>
        <v/>
      </c>
      <c r="F51" s="17" t="str">
        <f t="shared" si="43"/>
        <v/>
      </c>
      <c r="G51" s="17" t="str">
        <f t="shared" si="43"/>
        <v/>
      </c>
      <c r="H51" s="32" t="str">
        <f t="shared" si="43"/>
        <v/>
      </c>
      <c r="I51" s="17" t="str">
        <f t="shared" si="43"/>
        <v/>
      </c>
      <c r="J51" s="17" t="str">
        <f t="shared" si="43"/>
        <v/>
      </c>
      <c r="K51" s="18" t="str">
        <f t="shared" si="43"/>
        <v/>
      </c>
      <c r="L51" s="17" t="str">
        <f t="shared" si="43"/>
        <v/>
      </c>
      <c r="M51" s="18" t="str">
        <f t="shared" si="43"/>
        <v/>
      </c>
      <c r="N51" s="17" t="str">
        <f t="shared" si="43"/>
        <v/>
      </c>
      <c r="O51" s="17" t="str">
        <f t="shared" si="43"/>
        <v/>
      </c>
      <c r="P51" s="27" t="str">
        <f t="shared" si="43"/>
        <v/>
      </c>
      <c r="Q51" s="16" t="str">
        <f t="shared" si="43"/>
        <v/>
      </c>
      <c r="R51" s="16" t="str">
        <f t="shared" si="43"/>
        <v/>
      </c>
      <c r="S51" s="17" t="str">
        <f t="shared" si="43"/>
        <v/>
      </c>
      <c r="T51" s="17" t="str">
        <f t="shared" si="43"/>
        <v/>
      </c>
      <c r="U51" s="18" t="str">
        <f t="shared" si="43"/>
        <v/>
      </c>
      <c r="V51" s="17" t="str">
        <f t="shared" si="43"/>
        <v/>
      </c>
      <c r="W51" s="18" t="str">
        <f t="shared" si="43"/>
        <v/>
      </c>
      <c r="X51" s="17" t="str">
        <f t="shared" si="43"/>
        <v/>
      </c>
      <c r="Y51" s="17" t="str">
        <f t="shared" si="43"/>
        <v/>
      </c>
      <c r="Z51" s="27" t="str">
        <f t="shared" si="43"/>
        <v/>
      </c>
      <c r="AA51" s="32" t="str">
        <f t="shared" si="43"/>
        <v/>
      </c>
      <c r="AB51" s="32" t="str">
        <f t="shared" si="43"/>
        <v/>
      </c>
      <c r="AC51" s="17" t="str">
        <f t="shared" si="43"/>
        <v/>
      </c>
      <c r="AD51" s="17" t="str">
        <f t="shared" si="43"/>
        <v/>
      </c>
      <c r="AE51" s="18" t="str">
        <f t="shared" si="43"/>
        <v/>
      </c>
      <c r="AF51" s="17" t="str">
        <f t="shared" si="43"/>
        <v/>
      </c>
      <c r="AG51" s="18" t="str">
        <f t="shared" si="43"/>
        <v/>
      </c>
      <c r="AH51" s="22" t="str">
        <f t="shared" si="43"/>
        <v/>
      </c>
      <c r="AZ51" s="212"/>
      <c r="BA51" s="201"/>
      <c r="BB51" s="201"/>
      <c r="BC51" s="202"/>
    </row>
    <row r="52" spans="2:55" ht="12.95" customHeight="1">
      <c r="B52" s="154"/>
      <c r="C52" s="157"/>
      <c r="D52" s="28" t="str">
        <f t="shared" ref="D52:AH52" si="44">IF(AND(D$46=1,$AR$18&gt;0,COUNTIF(D$63:D$84,$AR$18)&lt;1),$AR$18,IF(AND(D$46=2,$AS$18&gt;0,COUNTIF(D$63:D$84,$AS$18)&lt;1),$AS$18,IF(AND(D$46=3,$AT$18&gt;0,COUNTIF(D$63:D$84,$AT$18)&lt;1),$AT$18,IF(AND(D$46=4,$AU$18&gt;0,COUNTIF(D$63:D$84,$AU$18)&lt;1),$AU$18,IF(AND(D$46=5,$AV$18&gt;0,COUNTIF(D$63:D$84,$AV$18)&lt;1),$AV$18,IF(AND(D$46=6,$AW$18&gt;0,COUNTIF(D$63:D$84,$AW$18)&lt;1),$AW$18,""))))))</f>
        <v/>
      </c>
      <c r="E52" s="28" t="str">
        <f t="shared" si="44"/>
        <v/>
      </c>
      <c r="F52" s="28" t="str">
        <f t="shared" si="44"/>
        <v/>
      </c>
      <c r="G52" s="28" t="str">
        <f t="shared" si="44"/>
        <v/>
      </c>
      <c r="H52" s="29" t="str">
        <f t="shared" si="44"/>
        <v/>
      </c>
      <c r="I52" s="28" t="str">
        <f t="shared" si="44"/>
        <v/>
      </c>
      <c r="J52" s="28" t="str">
        <f t="shared" si="44"/>
        <v/>
      </c>
      <c r="K52" s="28" t="str">
        <f t="shared" si="44"/>
        <v/>
      </c>
      <c r="L52" s="28" t="str">
        <f t="shared" si="44"/>
        <v/>
      </c>
      <c r="M52" s="28" t="str">
        <f t="shared" si="44"/>
        <v/>
      </c>
      <c r="N52" s="28" t="str">
        <f t="shared" si="44"/>
        <v/>
      </c>
      <c r="O52" s="29" t="str">
        <f t="shared" si="44"/>
        <v/>
      </c>
      <c r="P52" s="29" t="str">
        <f t="shared" si="44"/>
        <v/>
      </c>
      <c r="Q52" s="28" t="str">
        <f t="shared" si="44"/>
        <v/>
      </c>
      <c r="R52" s="28" t="str">
        <f t="shared" si="44"/>
        <v/>
      </c>
      <c r="S52" s="28" t="str">
        <f t="shared" si="44"/>
        <v/>
      </c>
      <c r="T52" s="28" t="str">
        <f t="shared" si="44"/>
        <v/>
      </c>
      <c r="U52" s="28" t="str">
        <f t="shared" si="44"/>
        <v/>
      </c>
      <c r="V52" s="28" t="str">
        <f t="shared" si="44"/>
        <v/>
      </c>
      <c r="W52" s="28" t="str">
        <f t="shared" si="44"/>
        <v/>
      </c>
      <c r="X52" s="28" t="str">
        <f t="shared" si="44"/>
        <v/>
      </c>
      <c r="Y52" s="29" t="str">
        <f t="shared" si="44"/>
        <v/>
      </c>
      <c r="Z52" s="29" t="str">
        <f t="shared" si="44"/>
        <v/>
      </c>
      <c r="AA52" s="30" t="str">
        <f t="shared" si="44"/>
        <v/>
      </c>
      <c r="AB52" s="30" t="str">
        <f t="shared" si="44"/>
        <v/>
      </c>
      <c r="AC52" s="28" t="str">
        <f t="shared" si="44"/>
        <v/>
      </c>
      <c r="AD52" s="28" t="str">
        <f t="shared" si="44"/>
        <v/>
      </c>
      <c r="AE52" s="28" t="str">
        <f t="shared" si="44"/>
        <v/>
      </c>
      <c r="AF52" s="30" t="str">
        <f t="shared" si="44"/>
        <v/>
      </c>
      <c r="AG52" s="30" t="str">
        <f t="shared" si="44"/>
        <v/>
      </c>
      <c r="AH52" s="31" t="str">
        <f t="shared" si="44"/>
        <v/>
      </c>
      <c r="AZ52" s="212"/>
      <c r="BA52" s="201"/>
      <c r="BB52" s="201"/>
      <c r="BC52" s="202"/>
    </row>
    <row r="53" spans="2:55" ht="12.95" customHeight="1">
      <c r="B53" s="154"/>
      <c r="C53" s="157"/>
      <c r="D53" s="17" t="str">
        <f t="shared" ref="D53:AH53" si="45">IF(AND(D$46=1,$AR$19&gt;0,COUNTIF(D$63:D$84,$AR$19)&lt;1),$AR$19,IF(AND(D$46=2,$AS$19&gt;0,COUNTIF(D$63:D$84,$AS$19)&lt;1),$AS$19,IF(AND(D$46=3,$AT$19&gt;0,COUNTIF(D$63:D$84,$AT$19)&lt;1),$AT$19,IF(AND(D$46=4,$AU$19&gt;0,COUNTIF(D$63:D$84,$AU$19)&lt;1),$AU$19,IF(AND(D$46=5,$AV$19&gt;0,COUNTIF(D$63:D$84,$AV$19)&lt;1),$AV$19,IF(AND(D$46=6,$AW$19&gt;0,COUNTIF(D$63:D$84,$AW$19)&lt;1),$AW$19,""))))))</f>
        <v/>
      </c>
      <c r="E53" s="17" t="str">
        <f t="shared" si="45"/>
        <v/>
      </c>
      <c r="F53" s="17" t="str">
        <f t="shared" si="45"/>
        <v/>
      </c>
      <c r="G53" s="17" t="str">
        <f t="shared" si="45"/>
        <v/>
      </c>
      <c r="H53" s="27" t="str">
        <f t="shared" si="45"/>
        <v/>
      </c>
      <c r="I53" s="17" t="str">
        <f t="shared" si="45"/>
        <v/>
      </c>
      <c r="J53" s="17" t="str">
        <f t="shared" si="45"/>
        <v/>
      </c>
      <c r="K53" s="18" t="str">
        <f t="shared" si="45"/>
        <v/>
      </c>
      <c r="L53" s="17" t="str">
        <f t="shared" si="45"/>
        <v/>
      </c>
      <c r="M53" s="18" t="str">
        <f t="shared" si="45"/>
        <v/>
      </c>
      <c r="N53" s="17" t="str">
        <f t="shared" si="45"/>
        <v/>
      </c>
      <c r="O53" s="17" t="str">
        <f t="shared" si="45"/>
        <v/>
      </c>
      <c r="P53" s="27" t="str">
        <f t="shared" si="45"/>
        <v/>
      </c>
      <c r="Q53" s="32" t="str">
        <f t="shared" si="45"/>
        <v/>
      </c>
      <c r="R53" s="27" t="str">
        <f t="shared" si="45"/>
        <v/>
      </c>
      <c r="S53" s="17" t="str">
        <f t="shared" si="45"/>
        <v/>
      </c>
      <c r="T53" s="17" t="str">
        <f t="shared" si="45"/>
        <v/>
      </c>
      <c r="U53" s="18" t="str">
        <f t="shared" si="45"/>
        <v/>
      </c>
      <c r="V53" s="17" t="str">
        <f t="shared" si="45"/>
        <v/>
      </c>
      <c r="W53" s="18" t="str">
        <f t="shared" si="45"/>
        <v/>
      </c>
      <c r="X53" s="17" t="str">
        <f t="shared" si="45"/>
        <v/>
      </c>
      <c r="Y53" s="17" t="str">
        <f t="shared" si="45"/>
        <v/>
      </c>
      <c r="Z53" s="17" t="str">
        <f t="shared" si="45"/>
        <v/>
      </c>
      <c r="AA53" s="18" t="str">
        <f t="shared" si="45"/>
        <v/>
      </c>
      <c r="AB53" s="18" t="str">
        <f t="shared" si="45"/>
        <v/>
      </c>
      <c r="AC53" s="17" t="str">
        <f t="shared" si="45"/>
        <v/>
      </c>
      <c r="AD53" s="17" t="str">
        <f t="shared" si="45"/>
        <v/>
      </c>
      <c r="AE53" s="18" t="str">
        <f t="shared" si="45"/>
        <v/>
      </c>
      <c r="AF53" s="18" t="str">
        <f t="shared" si="45"/>
        <v/>
      </c>
      <c r="AG53" s="18" t="str">
        <f t="shared" si="45"/>
        <v/>
      </c>
      <c r="AH53" s="22" t="str">
        <f t="shared" si="45"/>
        <v/>
      </c>
      <c r="AZ53" s="212"/>
      <c r="BA53" s="201"/>
      <c r="BB53" s="201"/>
      <c r="BC53" s="202"/>
    </row>
    <row r="54" spans="2:55" ht="12.95" customHeight="1">
      <c r="B54" s="154"/>
      <c r="C54" s="157"/>
      <c r="D54" s="28" t="str">
        <f t="shared" ref="D54:AH54" si="46">IF(AND(D$46=1,$AR$20&gt;0,COUNTIF(D$63:D$84,$AR$20)&lt;1),$AR$20,IF(AND(D$46=2,$AS$20&gt;0,COUNTIF(D$63:D$84,$AS$20)&lt;1),$AS$20,IF(AND(D$46=3,$AT$20&gt;0,COUNTIF(D$63:D$84,$AT$20)&lt;1),$AT$20,IF(AND(D$46=4,$AU$20&gt;0,COUNTIF(D$63:D$84,$AU$20)&lt;1),$AU$20,IF(AND(D$46=5,$AV$20&gt;0,COUNTIF(D$63:D$84,$AV$20)&lt;1),$AV$20,IF(AND(D$46=6,$AW$20&gt;0,COUNTIF(D$63:D$84,$AW$20)&lt;1),$AW$20,""))))))</f>
        <v/>
      </c>
      <c r="E54" s="28" t="str">
        <f t="shared" si="46"/>
        <v/>
      </c>
      <c r="F54" s="28" t="str">
        <f t="shared" si="46"/>
        <v/>
      </c>
      <c r="G54" s="28" t="str">
        <f t="shared" si="46"/>
        <v/>
      </c>
      <c r="H54" s="16" t="str">
        <f t="shared" si="46"/>
        <v/>
      </c>
      <c r="I54" s="28" t="str">
        <f t="shared" si="46"/>
        <v/>
      </c>
      <c r="J54" s="28" t="str">
        <f t="shared" si="46"/>
        <v/>
      </c>
      <c r="K54" s="28" t="str">
        <f t="shared" si="46"/>
        <v/>
      </c>
      <c r="L54" s="28" t="str">
        <f t="shared" si="46"/>
        <v/>
      </c>
      <c r="M54" s="28" t="str">
        <f t="shared" si="46"/>
        <v/>
      </c>
      <c r="N54" s="28" t="str">
        <f t="shared" si="46"/>
        <v/>
      </c>
      <c r="O54" s="28" t="str">
        <f t="shared" si="46"/>
        <v/>
      </c>
      <c r="P54" s="28" t="str">
        <f t="shared" si="46"/>
        <v/>
      </c>
      <c r="Q54" s="17" t="str">
        <f t="shared" si="46"/>
        <v/>
      </c>
      <c r="R54" s="16" t="str">
        <f t="shared" si="46"/>
        <v/>
      </c>
      <c r="S54" s="28" t="str">
        <f t="shared" si="46"/>
        <v/>
      </c>
      <c r="T54" s="28" t="str">
        <f t="shared" si="46"/>
        <v/>
      </c>
      <c r="U54" s="28" t="str">
        <f t="shared" si="46"/>
        <v/>
      </c>
      <c r="V54" s="28" t="str">
        <f t="shared" si="46"/>
        <v/>
      </c>
      <c r="W54" s="28" t="str">
        <f t="shared" si="46"/>
        <v/>
      </c>
      <c r="X54" s="28" t="str">
        <f t="shared" si="46"/>
        <v/>
      </c>
      <c r="Y54" s="28" t="str">
        <f t="shared" si="46"/>
        <v/>
      </c>
      <c r="Z54" s="30" t="str">
        <f t="shared" si="46"/>
        <v/>
      </c>
      <c r="AA54" s="28" t="str">
        <f t="shared" si="46"/>
        <v/>
      </c>
      <c r="AB54" s="28" t="str">
        <f t="shared" si="46"/>
        <v/>
      </c>
      <c r="AC54" s="28" t="str">
        <f t="shared" si="46"/>
        <v/>
      </c>
      <c r="AD54" s="28" t="str">
        <f t="shared" si="46"/>
        <v/>
      </c>
      <c r="AE54" s="28" t="str">
        <f t="shared" si="46"/>
        <v/>
      </c>
      <c r="AF54" s="30" t="str">
        <f t="shared" si="46"/>
        <v/>
      </c>
      <c r="AG54" s="30" t="str">
        <f t="shared" si="46"/>
        <v/>
      </c>
      <c r="AH54" s="31" t="str">
        <f t="shared" si="46"/>
        <v/>
      </c>
      <c r="AZ54" s="212"/>
      <c r="BA54" s="201"/>
      <c r="BB54" s="201"/>
      <c r="BC54" s="202"/>
    </row>
    <row r="55" spans="2:55" ht="12.95" customHeight="1">
      <c r="B55" s="154"/>
      <c r="C55" s="157"/>
      <c r="D55" s="27" t="str">
        <f t="shared" ref="D55:AH55" si="47">IF(AND(D$46=1,$AR$21&gt;0,COUNTIF(D$63:D$84,$AR$21)&lt;1),$AR$21,IF(AND(D$46=2,$AS$21&gt;0,COUNTIF(D$63:D$84,$AS$21)&lt;1),$AS$21,IF(AND(D$46=3,$AT$21&gt;0,COUNTIF(D$63:D$84,$AT$21)&lt;1),$AT$21,IF(AND(D$46=4,$AU$21&gt;0,COUNTIF(D$63:D$84,$AU$21)&lt;1),$AU$21,IF(AND(D$46=5,$AV$21&gt;0,COUNTIF(D$63:D$84,$AV$21)&lt;1),$AV$21,IF(AND(D$46=6,$AW$21&gt;0,COUNTIF(D$63:D$84,$AW$21)&lt;1),$AW$21,""))))))</f>
        <v/>
      </c>
      <c r="E55" s="27" t="str">
        <f t="shared" si="47"/>
        <v/>
      </c>
      <c r="F55" s="27" t="str">
        <f t="shared" si="47"/>
        <v/>
      </c>
      <c r="G55" s="27" t="str">
        <f t="shared" si="47"/>
        <v/>
      </c>
      <c r="H55" s="32" t="str">
        <f t="shared" si="47"/>
        <v/>
      </c>
      <c r="I55" s="27" t="str">
        <f t="shared" si="47"/>
        <v/>
      </c>
      <c r="J55" s="27" t="str">
        <f t="shared" si="47"/>
        <v/>
      </c>
      <c r="K55" s="33" t="str">
        <f t="shared" si="47"/>
        <v/>
      </c>
      <c r="L55" s="27" t="str">
        <f t="shared" si="47"/>
        <v/>
      </c>
      <c r="M55" s="33" t="str">
        <f t="shared" si="47"/>
        <v/>
      </c>
      <c r="N55" s="27" t="str">
        <f t="shared" si="47"/>
        <v/>
      </c>
      <c r="O55" s="27" t="str">
        <f t="shared" si="47"/>
        <v/>
      </c>
      <c r="P55" s="27" t="str">
        <f t="shared" si="47"/>
        <v/>
      </c>
      <c r="Q55" s="27" t="str">
        <f t="shared" si="47"/>
        <v/>
      </c>
      <c r="R55" s="32" t="str">
        <f t="shared" si="47"/>
        <v/>
      </c>
      <c r="S55" s="27" t="str">
        <f t="shared" si="47"/>
        <v/>
      </c>
      <c r="T55" s="27" t="str">
        <f t="shared" si="47"/>
        <v/>
      </c>
      <c r="U55" s="33" t="str">
        <f t="shared" si="47"/>
        <v/>
      </c>
      <c r="V55" s="27" t="str">
        <f t="shared" si="47"/>
        <v/>
      </c>
      <c r="W55" s="33" t="str">
        <f t="shared" si="47"/>
        <v/>
      </c>
      <c r="X55" s="27" t="str">
        <f t="shared" si="47"/>
        <v/>
      </c>
      <c r="Y55" s="27" t="str">
        <f t="shared" si="47"/>
        <v/>
      </c>
      <c r="Z55" s="27" t="str">
        <f t="shared" si="47"/>
        <v/>
      </c>
      <c r="AA55" s="32" t="str">
        <f t="shared" si="47"/>
        <v/>
      </c>
      <c r="AB55" s="32" t="str">
        <f t="shared" si="47"/>
        <v/>
      </c>
      <c r="AC55" s="27" t="str">
        <f t="shared" si="47"/>
        <v/>
      </c>
      <c r="AD55" s="27" t="str">
        <f t="shared" si="47"/>
        <v/>
      </c>
      <c r="AE55" s="33" t="str">
        <f t="shared" si="47"/>
        <v/>
      </c>
      <c r="AF55" s="33" t="str">
        <f t="shared" si="47"/>
        <v/>
      </c>
      <c r="AG55" s="33" t="str">
        <f t="shared" si="47"/>
        <v/>
      </c>
      <c r="AH55" s="34" t="str">
        <f t="shared" si="47"/>
        <v/>
      </c>
      <c r="AZ55" s="212"/>
      <c r="BA55" s="201"/>
      <c r="BB55" s="201"/>
      <c r="BC55" s="202"/>
    </row>
    <row r="56" spans="2:55" ht="12.95" customHeight="1">
      <c r="B56" s="154"/>
      <c r="C56" s="156"/>
      <c r="D56" s="25" t="str">
        <f t="shared" ref="D56:AH56" si="48">IF(AND(D$46=1,$AR$22&gt;0,COUNTIF(D$63:D$84,$AR$22)&lt;1),$AR$22,IF(AND(D$46=2,$AS$22&gt;0,COUNTIF(D$63:D$84,$AS$22)&lt;1),$AS$22,IF(AND(D$46=3,$AT$22&gt;0,COUNTIF(D$63:D$84,$AT$22)&lt;1),$AT$22,IF(AND(D$46=4,$AU$22&gt;0,COUNTIF(D$63:D$84,$AU$22)&lt;1),$AU$22,IF(AND(D$46=5,$AV$22&gt;0,COUNTIF(D$63:D$84,$AV$22)&lt;1),$AV$22,IF(AND(D$46=6,$AW$22&gt;0,COUNTIF(D$63:D$84,$AW$22)&lt;1),$AW$22,""))))))</f>
        <v/>
      </c>
      <c r="E56" s="25" t="str">
        <f t="shared" si="48"/>
        <v/>
      </c>
      <c r="F56" s="25" t="str">
        <f t="shared" si="48"/>
        <v/>
      </c>
      <c r="G56" s="25" t="str">
        <f t="shared" si="48"/>
        <v/>
      </c>
      <c r="H56" s="16" t="str">
        <f t="shared" si="48"/>
        <v/>
      </c>
      <c r="I56" s="25" t="str">
        <f t="shared" si="48"/>
        <v/>
      </c>
      <c r="J56" s="25" t="str">
        <f t="shared" si="48"/>
        <v/>
      </c>
      <c r="K56" s="35" t="str">
        <f t="shared" si="48"/>
        <v/>
      </c>
      <c r="L56" s="25" t="str">
        <f t="shared" si="48"/>
        <v/>
      </c>
      <c r="M56" s="35" t="str">
        <f t="shared" si="48"/>
        <v/>
      </c>
      <c r="N56" s="25" t="str">
        <f t="shared" si="48"/>
        <v/>
      </c>
      <c r="O56" s="25" t="str">
        <f t="shared" si="48"/>
        <v/>
      </c>
      <c r="P56" s="25" t="str">
        <f t="shared" si="48"/>
        <v/>
      </c>
      <c r="Q56" s="16" t="str">
        <f t="shared" si="48"/>
        <v/>
      </c>
      <c r="R56" s="16" t="str">
        <f t="shared" si="48"/>
        <v/>
      </c>
      <c r="S56" s="25" t="str">
        <f t="shared" si="48"/>
        <v/>
      </c>
      <c r="T56" s="25" t="str">
        <f t="shared" si="48"/>
        <v/>
      </c>
      <c r="U56" s="35" t="str">
        <f t="shared" si="48"/>
        <v/>
      </c>
      <c r="V56" s="25" t="str">
        <f t="shared" si="48"/>
        <v/>
      </c>
      <c r="W56" s="35" t="str">
        <f t="shared" si="48"/>
        <v/>
      </c>
      <c r="X56" s="25" t="str">
        <f t="shared" si="48"/>
        <v/>
      </c>
      <c r="Y56" s="25" t="str">
        <f t="shared" si="48"/>
        <v/>
      </c>
      <c r="Z56" s="35" t="str">
        <f t="shared" si="48"/>
        <v/>
      </c>
      <c r="AA56" s="17" t="str">
        <f t="shared" si="48"/>
        <v/>
      </c>
      <c r="AB56" s="16" t="str">
        <f t="shared" si="48"/>
        <v/>
      </c>
      <c r="AC56" s="25" t="str">
        <f t="shared" si="48"/>
        <v/>
      </c>
      <c r="AD56" s="25" t="str">
        <f t="shared" si="48"/>
        <v/>
      </c>
      <c r="AE56" s="35" t="str">
        <f t="shared" si="48"/>
        <v/>
      </c>
      <c r="AF56" s="35" t="str">
        <f t="shared" si="48"/>
        <v/>
      </c>
      <c r="AG56" s="35" t="str">
        <f t="shared" si="48"/>
        <v/>
      </c>
      <c r="AH56" s="26" t="str">
        <f t="shared" si="48"/>
        <v/>
      </c>
      <c r="AZ56" s="212"/>
      <c r="BA56" s="201"/>
      <c r="BB56" s="201"/>
      <c r="BC56" s="202"/>
    </row>
    <row r="57" spans="2:55" ht="12.95" customHeight="1">
      <c r="B57" s="154"/>
      <c r="C57" s="157" t="s">
        <v>0</v>
      </c>
      <c r="D57" s="17" t="str">
        <f t="shared" ref="D57:AH57" si="49">IF(AND(D$46=1,$AR$23&gt;0,COUNTIF(D$63:D$84,$AR$23)&lt;1),$AR$23,IF(AND(D$46=2,$AS$23&gt;0,COUNTIF(D$63:D$84,$AS$23)&lt;1),$AS$23,IF(AND(D$46=3,$AT$23&gt;0,COUNTIF(D$63:D$84,$AT$23)&lt;1),$AT$23,IF(AND(D$46=4,$AU$23&gt;0,COUNTIF(D$63:D$84,$AU$23)&lt;1),$AU$23,IF(AND(D$46=5,$AV$23&gt;0,COUNTIF(D$63:D$84,$AV$23)&lt;1),$AV$23,IF(AND(D$46=6,$AW$23&gt;0,COUNTIF(D$63:D$84,$AW$23)&lt;1),$AW$23,""))))))</f>
        <v/>
      </c>
      <c r="E57" s="17" t="str">
        <f t="shared" si="49"/>
        <v/>
      </c>
      <c r="F57" s="17" t="str">
        <f t="shared" si="49"/>
        <v/>
      </c>
      <c r="G57" s="17" t="str">
        <f t="shared" si="49"/>
        <v/>
      </c>
      <c r="H57" s="36" t="str">
        <f t="shared" si="49"/>
        <v/>
      </c>
      <c r="I57" s="16" t="str">
        <f t="shared" si="49"/>
        <v/>
      </c>
      <c r="J57" s="17" t="str">
        <f t="shared" si="49"/>
        <v/>
      </c>
      <c r="K57" s="18" t="str">
        <f t="shared" si="49"/>
        <v/>
      </c>
      <c r="L57" s="17" t="str">
        <f t="shared" si="49"/>
        <v/>
      </c>
      <c r="M57" s="18" t="str">
        <f t="shared" si="49"/>
        <v/>
      </c>
      <c r="N57" s="17" t="str">
        <f t="shared" si="49"/>
        <v/>
      </c>
      <c r="O57" s="17" t="str">
        <f t="shared" si="49"/>
        <v/>
      </c>
      <c r="P57" s="17" t="str">
        <f t="shared" si="49"/>
        <v/>
      </c>
      <c r="Q57" s="36" t="str">
        <f t="shared" si="49"/>
        <v/>
      </c>
      <c r="R57" s="36" t="str">
        <f t="shared" si="49"/>
        <v/>
      </c>
      <c r="S57" s="16" t="str">
        <f t="shared" si="49"/>
        <v/>
      </c>
      <c r="T57" s="17" t="str">
        <f t="shared" si="49"/>
        <v/>
      </c>
      <c r="U57" s="18" t="str">
        <f t="shared" si="49"/>
        <v/>
      </c>
      <c r="V57" s="17" t="str">
        <f t="shared" si="49"/>
        <v/>
      </c>
      <c r="W57" s="18" t="str">
        <f t="shared" si="49"/>
        <v/>
      </c>
      <c r="X57" s="17" t="str">
        <f t="shared" si="49"/>
        <v/>
      </c>
      <c r="Y57" s="17" t="str">
        <f t="shared" si="49"/>
        <v/>
      </c>
      <c r="Z57" s="18" t="str">
        <f t="shared" si="49"/>
        <v/>
      </c>
      <c r="AA57" s="37" t="str">
        <f t="shared" si="49"/>
        <v/>
      </c>
      <c r="AB57" s="23" t="str">
        <f t="shared" si="49"/>
        <v/>
      </c>
      <c r="AC57" s="16" t="str">
        <f t="shared" si="49"/>
        <v/>
      </c>
      <c r="AD57" s="17" t="str">
        <f t="shared" si="49"/>
        <v/>
      </c>
      <c r="AE57" s="18" t="str">
        <f t="shared" si="49"/>
        <v/>
      </c>
      <c r="AF57" s="18" t="str">
        <f t="shared" si="49"/>
        <v/>
      </c>
      <c r="AG57" s="18" t="str">
        <f t="shared" si="49"/>
        <v/>
      </c>
      <c r="AH57" s="22" t="str">
        <f t="shared" si="49"/>
        <v/>
      </c>
      <c r="AZ57" s="212"/>
      <c r="BA57" s="201"/>
      <c r="BB57" s="201"/>
      <c r="BC57" s="202"/>
    </row>
    <row r="58" spans="2:55" ht="12.95" customHeight="1">
      <c r="B58" s="154"/>
      <c r="C58" s="157"/>
      <c r="D58" s="28" t="str">
        <f t="shared" ref="D58:AH58" si="50">IF(AND(D$46=1,$AR$24&gt;0,COUNTIF(D$63:D$84,$AR$24)&lt;1),$AR$24,IF(AND(D$46=2,$AS$24&gt;0,COUNTIF(D$63:D$84,$AS$24)&lt;1),$AS$24,IF(AND(D$46=3,$AT$24&gt;0,COUNTIF(D$63:D$84,$AT$24)&lt;1),$AT$24,IF(AND(D$46=4,$AU$24&gt;0,COUNTIF(D$63:D$84,$AU$24)&lt;1),$AU$24,IF(AND(D$46=5,$AV$24&gt;0,COUNTIF(D$63:D$84,$AV$24)&lt;1),$AV$24,IF(AND(D$46=6,$AW$24&gt;0,COUNTIF(D$63:D$84,$AW$24)&lt;1),$AW$24,""))))))</f>
        <v/>
      </c>
      <c r="E58" s="28" t="str">
        <f t="shared" si="50"/>
        <v/>
      </c>
      <c r="F58" s="28" t="str">
        <f t="shared" si="50"/>
        <v/>
      </c>
      <c r="G58" s="28" t="str">
        <f t="shared" si="50"/>
        <v/>
      </c>
      <c r="H58" s="29" t="str">
        <f t="shared" si="50"/>
        <v/>
      </c>
      <c r="I58" s="29" t="str">
        <f t="shared" si="50"/>
        <v/>
      </c>
      <c r="J58" s="28" t="str">
        <f t="shared" si="50"/>
        <v/>
      </c>
      <c r="K58" s="28" t="str">
        <f t="shared" si="50"/>
        <v/>
      </c>
      <c r="L58" s="28" t="str">
        <f t="shared" si="50"/>
        <v/>
      </c>
      <c r="M58" s="28" t="str">
        <f t="shared" si="50"/>
        <v/>
      </c>
      <c r="N58" s="28" t="str">
        <f t="shared" si="50"/>
        <v/>
      </c>
      <c r="O58" s="28" t="str">
        <f t="shared" si="50"/>
        <v/>
      </c>
      <c r="P58" s="28" t="str">
        <f t="shared" si="50"/>
        <v/>
      </c>
      <c r="Q58" s="29" t="str">
        <f t="shared" si="50"/>
        <v/>
      </c>
      <c r="R58" s="29" t="str">
        <f t="shared" si="50"/>
        <v/>
      </c>
      <c r="S58" s="29" t="str">
        <f t="shared" si="50"/>
        <v/>
      </c>
      <c r="T58" s="28" t="str">
        <f t="shared" si="50"/>
        <v/>
      </c>
      <c r="U58" s="28" t="str">
        <f t="shared" si="50"/>
        <v/>
      </c>
      <c r="V58" s="28" t="str">
        <f t="shared" si="50"/>
        <v/>
      </c>
      <c r="W58" s="28" t="str">
        <f t="shared" si="50"/>
        <v/>
      </c>
      <c r="X58" s="28" t="str">
        <f t="shared" si="50"/>
        <v/>
      </c>
      <c r="Y58" s="28" t="str">
        <f t="shared" si="50"/>
        <v/>
      </c>
      <c r="Z58" s="30" t="str">
        <f t="shared" si="50"/>
        <v/>
      </c>
      <c r="AA58" s="30" t="str">
        <f t="shared" si="50"/>
        <v/>
      </c>
      <c r="AB58" s="30" t="str">
        <f t="shared" si="50"/>
        <v/>
      </c>
      <c r="AC58" s="28" t="str">
        <f t="shared" si="50"/>
        <v/>
      </c>
      <c r="AD58" s="28" t="str">
        <f t="shared" si="50"/>
        <v/>
      </c>
      <c r="AE58" s="28" t="str">
        <f t="shared" si="50"/>
        <v/>
      </c>
      <c r="AF58" s="30" t="str">
        <f t="shared" si="50"/>
        <v/>
      </c>
      <c r="AG58" s="30" t="str">
        <f t="shared" si="50"/>
        <v/>
      </c>
      <c r="AH58" s="31" t="str">
        <f t="shared" si="50"/>
        <v/>
      </c>
      <c r="AZ58" s="212"/>
      <c r="BA58" s="201"/>
      <c r="BB58" s="201"/>
      <c r="BC58" s="202"/>
    </row>
    <row r="59" spans="2:55" ht="12.95" customHeight="1">
      <c r="B59" s="154"/>
      <c r="C59" s="157"/>
      <c r="D59" s="17" t="str">
        <f t="shared" ref="D59:AH59" si="51">IF(AND(D$46=1,$AR$27&gt;0,COUNTIF(D$63:D$84,$AR$27)&lt;1),$AR$27,IF(AND(D$46=2,$AS$27&gt;0,COUNTIF(D$63:D$84,$AS$27)&lt;1),$AS$27,IF(AND(D$46=3,$AT$27&gt;0,COUNTIF(D$63:D$84,$AT$27)&lt;1),$AT$27,IF(AND(D$46=4,$AU$27&gt;0,COUNTIF(D$63:D$84,$AU$27)&lt;1),$AU$27,IF(AND(D$46=5,$AV$27&gt;0,COUNTIF(D$63:D$84,$AV$27)&lt;1),$AV$27,IF(AND(D$46=6,$AW$27&gt;0,COUNTIF(D$63:D$84,$AW$27)&lt;1),$AW$27,""))))))</f>
        <v/>
      </c>
      <c r="E59" s="17" t="str">
        <f t="shared" si="51"/>
        <v/>
      </c>
      <c r="F59" s="17" t="str">
        <f t="shared" si="51"/>
        <v/>
      </c>
      <c r="G59" s="17" t="str">
        <f t="shared" si="51"/>
        <v/>
      </c>
      <c r="H59" s="16" t="str">
        <f t="shared" si="51"/>
        <v/>
      </c>
      <c r="I59" s="16" t="str">
        <f t="shared" si="51"/>
        <v/>
      </c>
      <c r="J59" s="17" t="str">
        <f t="shared" si="51"/>
        <v/>
      </c>
      <c r="K59" s="18" t="str">
        <f t="shared" si="51"/>
        <v/>
      </c>
      <c r="L59" s="17" t="str">
        <f t="shared" si="51"/>
        <v/>
      </c>
      <c r="M59" s="18" t="str">
        <f t="shared" si="51"/>
        <v/>
      </c>
      <c r="N59" s="17" t="str">
        <f t="shared" si="51"/>
        <v/>
      </c>
      <c r="O59" s="17" t="str">
        <f t="shared" si="51"/>
        <v/>
      </c>
      <c r="P59" s="27" t="str">
        <f t="shared" si="51"/>
        <v/>
      </c>
      <c r="Q59" s="16" t="str">
        <f t="shared" si="51"/>
        <v/>
      </c>
      <c r="R59" s="16" t="str">
        <f t="shared" si="51"/>
        <v/>
      </c>
      <c r="S59" s="16" t="str">
        <f t="shared" si="51"/>
        <v/>
      </c>
      <c r="T59" s="17" t="str">
        <f t="shared" si="51"/>
        <v/>
      </c>
      <c r="U59" s="18" t="str">
        <f t="shared" si="51"/>
        <v/>
      </c>
      <c r="V59" s="17" t="str">
        <f t="shared" si="51"/>
        <v/>
      </c>
      <c r="W59" s="18" t="str">
        <f t="shared" si="51"/>
        <v/>
      </c>
      <c r="X59" s="17" t="str">
        <f t="shared" si="51"/>
        <v/>
      </c>
      <c r="Y59" s="17" t="str">
        <f t="shared" si="51"/>
        <v/>
      </c>
      <c r="Z59" s="27" t="str">
        <f t="shared" si="51"/>
        <v/>
      </c>
      <c r="AA59" s="16" t="str">
        <f t="shared" si="51"/>
        <v/>
      </c>
      <c r="AB59" s="16" t="str">
        <f t="shared" si="51"/>
        <v/>
      </c>
      <c r="AC59" s="17" t="str">
        <f t="shared" si="51"/>
        <v/>
      </c>
      <c r="AD59" s="17" t="str">
        <f t="shared" si="51"/>
        <v/>
      </c>
      <c r="AE59" s="18" t="str">
        <f t="shared" si="51"/>
        <v/>
      </c>
      <c r="AF59" s="18" t="str">
        <f t="shared" si="51"/>
        <v/>
      </c>
      <c r="AG59" s="18" t="str">
        <f t="shared" si="51"/>
        <v/>
      </c>
      <c r="AH59" s="22" t="str">
        <f t="shared" si="51"/>
        <v/>
      </c>
      <c r="AZ59" s="212"/>
      <c r="BA59" s="201"/>
      <c r="BB59" s="201"/>
      <c r="BC59" s="202"/>
    </row>
    <row r="60" spans="2:55" ht="12.95" customHeight="1">
      <c r="B60" s="154"/>
      <c r="C60" s="157"/>
      <c r="D60" s="28" t="str">
        <f t="shared" ref="D60:AH60" si="52">IF(AND(D$46=1,$AR$28&gt;0,COUNTIF(D$63:D$84,$AR$28)&lt;1),$AR$28,IF(AND(D$46=2,$AS$28&gt;0,COUNTIF(D$63:D$84,$AS$28)&lt;1),$AS$28,IF(AND(D$46=3,$AT$25&gt;0,COUNTIF(D$63:D$84,$AT$25)&lt;1),$AT$25,IF(AND(D$46=4,$AU$28&gt;0,COUNTIF(D$63:D$84,$AU$28)&lt;1),$AU$28,IF(AND(D$46=5,$AV$28&gt;0,COUNTIF(D$63:D$84,$AV$28)&lt;1),$AV$28,IF(AND(D$46=6,$AW$28&gt;0,COUNTIF(D$63:D$84,$AW$28)&lt;1),$AW$28,""))))))</f>
        <v/>
      </c>
      <c r="E60" s="28" t="str">
        <f t="shared" si="52"/>
        <v/>
      </c>
      <c r="F60" s="28" t="str">
        <f t="shared" si="52"/>
        <v/>
      </c>
      <c r="G60" s="28" t="str">
        <f t="shared" si="52"/>
        <v/>
      </c>
      <c r="H60" s="29" t="str">
        <f t="shared" si="52"/>
        <v/>
      </c>
      <c r="I60" s="29" t="str">
        <f t="shared" si="52"/>
        <v/>
      </c>
      <c r="J60" s="28" t="str">
        <f t="shared" si="52"/>
        <v/>
      </c>
      <c r="K60" s="28" t="str">
        <f t="shared" si="52"/>
        <v/>
      </c>
      <c r="L60" s="28" t="str">
        <f t="shared" si="52"/>
        <v/>
      </c>
      <c r="M60" s="28" t="str">
        <f t="shared" si="52"/>
        <v/>
      </c>
      <c r="N60" s="28" t="str">
        <f t="shared" si="52"/>
        <v/>
      </c>
      <c r="O60" s="28" t="str">
        <f t="shared" si="52"/>
        <v/>
      </c>
      <c r="P60" s="28" t="str">
        <f t="shared" si="52"/>
        <v/>
      </c>
      <c r="Q60" s="29" t="str">
        <f t="shared" si="52"/>
        <v/>
      </c>
      <c r="R60" s="29" t="str">
        <f t="shared" si="52"/>
        <v/>
      </c>
      <c r="S60" s="29" t="str">
        <f t="shared" si="52"/>
        <v/>
      </c>
      <c r="T60" s="28" t="str">
        <f t="shared" si="52"/>
        <v/>
      </c>
      <c r="U60" s="28" t="str">
        <f t="shared" si="52"/>
        <v/>
      </c>
      <c r="V60" s="28" t="str">
        <f t="shared" si="52"/>
        <v/>
      </c>
      <c r="W60" s="28" t="str">
        <f t="shared" si="52"/>
        <v/>
      </c>
      <c r="X60" s="28" t="str">
        <f t="shared" si="52"/>
        <v/>
      </c>
      <c r="Y60" s="28" t="str">
        <f t="shared" si="52"/>
        <v/>
      </c>
      <c r="Z60" s="30" t="str">
        <f t="shared" si="52"/>
        <v/>
      </c>
      <c r="AA60" s="30" t="str">
        <f t="shared" si="52"/>
        <v/>
      </c>
      <c r="AB60" s="30" t="str">
        <f t="shared" si="52"/>
        <v/>
      </c>
      <c r="AC60" s="28" t="str">
        <f t="shared" si="52"/>
        <v/>
      </c>
      <c r="AD60" s="28" t="str">
        <f t="shared" si="52"/>
        <v/>
      </c>
      <c r="AE60" s="28" t="str">
        <f t="shared" si="52"/>
        <v/>
      </c>
      <c r="AF60" s="30" t="str">
        <f t="shared" si="52"/>
        <v/>
      </c>
      <c r="AG60" s="30" t="str">
        <f t="shared" si="52"/>
        <v/>
      </c>
      <c r="AH60" s="31" t="str">
        <f t="shared" si="52"/>
        <v/>
      </c>
      <c r="AZ60" s="212"/>
      <c r="BA60" s="201"/>
      <c r="BB60" s="201"/>
      <c r="BC60" s="202"/>
    </row>
    <row r="61" spans="2:55" ht="12.95" customHeight="1">
      <c r="B61" s="154"/>
      <c r="C61" s="157"/>
      <c r="D61" s="27" t="str">
        <f t="shared" ref="D61:AH61" si="53">IF(AND(D$46=1,$AR$29&gt;0,COUNTIF(D$63:D$84,$AR$29)&lt;1),$AR$29,IF(AND(D$46=2,$AS$29&gt;0,COUNTIF(D$63:D$84,$AS$29)&lt;1),$AS$29,IF(AND(D$46=3,$AT$29&gt;0,COUNTIF(D$63:D$84,$AT$29)&lt;1),$AT$29,IF(AND(D$46=4,$AU$29&gt;0,COUNTIF(D$63:D$84,$AU$29)&lt;1),$AU$29,IF(AND(D$46=5,$AV$29&gt;0,COUNTIF(D$63:D$84,$AV$29)&lt;1),$AV$29,IF(AND(D$46=6,$AW$29&gt;0,COUNTIF(D$63:D$84,$AW$29)&lt;1),$AW$29,""))))))</f>
        <v/>
      </c>
      <c r="E61" s="27" t="str">
        <f t="shared" si="53"/>
        <v/>
      </c>
      <c r="F61" s="27" t="str">
        <f t="shared" si="53"/>
        <v/>
      </c>
      <c r="G61" s="27" t="str">
        <f t="shared" si="53"/>
        <v/>
      </c>
      <c r="H61" s="32" t="str">
        <f t="shared" si="53"/>
        <v/>
      </c>
      <c r="I61" s="32" t="str">
        <f t="shared" si="53"/>
        <v/>
      </c>
      <c r="J61" s="27" t="str">
        <f t="shared" si="53"/>
        <v/>
      </c>
      <c r="K61" s="17" t="str">
        <f t="shared" si="53"/>
        <v/>
      </c>
      <c r="L61" s="18" t="str">
        <f t="shared" si="53"/>
        <v/>
      </c>
      <c r="M61" s="33" t="str">
        <f t="shared" si="53"/>
        <v/>
      </c>
      <c r="N61" s="27" t="str">
        <f t="shared" si="53"/>
        <v/>
      </c>
      <c r="O61" s="32" t="str">
        <f t="shared" si="53"/>
        <v/>
      </c>
      <c r="P61" s="27" t="str">
        <f t="shared" si="53"/>
        <v/>
      </c>
      <c r="Q61" s="32" t="str">
        <f t="shared" si="53"/>
        <v/>
      </c>
      <c r="R61" s="32" t="str">
        <f t="shared" si="53"/>
        <v/>
      </c>
      <c r="S61" s="32" t="str">
        <f t="shared" si="53"/>
        <v/>
      </c>
      <c r="T61" s="27" t="str">
        <f t="shared" si="53"/>
        <v/>
      </c>
      <c r="U61" s="17" t="str">
        <f t="shared" si="53"/>
        <v/>
      </c>
      <c r="V61" s="18" t="str">
        <f t="shared" si="53"/>
        <v/>
      </c>
      <c r="W61" s="33" t="str">
        <f t="shared" si="53"/>
        <v/>
      </c>
      <c r="X61" s="27" t="str">
        <f t="shared" si="53"/>
        <v/>
      </c>
      <c r="Y61" s="32" t="str">
        <f t="shared" si="53"/>
        <v/>
      </c>
      <c r="Z61" s="33" t="str">
        <f t="shared" si="53"/>
        <v/>
      </c>
      <c r="AA61" s="33" t="str">
        <f t="shared" si="53"/>
        <v/>
      </c>
      <c r="AB61" s="33" t="str">
        <f t="shared" si="53"/>
        <v/>
      </c>
      <c r="AC61" s="27" t="str">
        <f t="shared" si="53"/>
        <v/>
      </c>
      <c r="AD61" s="27" t="str">
        <f t="shared" si="53"/>
        <v/>
      </c>
      <c r="AE61" s="17" t="str">
        <f t="shared" si="53"/>
        <v/>
      </c>
      <c r="AF61" s="18" t="str">
        <f t="shared" si="53"/>
        <v/>
      </c>
      <c r="AG61" s="18" t="str">
        <f t="shared" si="53"/>
        <v/>
      </c>
      <c r="AH61" s="34" t="str">
        <f t="shared" si="53"/>
        <v/>
      </c>
      <c r="AZ61" s="212"/>
      <c r="BA61" s="201"/>
      <c r="BB61" s="201"/>
      <c r="BC61" s="202"/>
    </row>
    <row r="62" spans="2:55" ht="12.95" customHeight="1" thickBot="1">
      <c r="B62" s="152"/>
      <c r="C62" s="158"/>
      <c r="D62" s="38" t="str">
        <f t="shared" ref="D62:AH62" si="54">IF(AND(D$46=1,$AR$30&gt;0,COUNTIF(D$63:D$84,$AR$30)&lt;1),$AR$30,IF(AND(D$46=2,$AS$30&gt;0,COUNTIF(D$63:D$84,$AS$30)&lt;1),$AS$30,IF(AND(D$46=3,$AT$30&gt;0,COUNTIF(D$63:D$84,$AT$30)&lt;1),$AT$30,IF(AND(D$46=4,$AU$30&gt;0,COUNTIF(D$63:D$84,$AU$30)&lt;1),$AU$30,IF(AND(D$46=5,$AV$30&gt;0,COUNTIF(D$63:D$84,$AV$30)&lt;1),$AV$30,IF(AND(D$46=6,$AW$30&gt;0,COUNTIF(D$63:D$84,$AW$30)&lt;1),$AW$30,""))))))</f>
        <v/>
      </c>
      <c r="E62" s="38" t="str">
        <f t="shared" si="54"/>
        <v/>
      </c>
      <c r="F62" s="38" t="str">
        <f t="shared" si="54"/>
        <v/>
      </c>
      <c r="G62" s="38" t="str">
        <f t="shared" si="54"/>
        <v/>
      </c>
      <c r="H62" s="39" t="str">
        <f t="shared" si="54"/>
        <v/>
      </c>
      <c r="I62" s="39" t="str">
        <f t="shared" si="54"/>
        <v/>
      </c>
      <c r="J62" s="38" t="str">
        <f t="shared" si="54"/>
        <v/>
      </c>
      <c r="K62" s="40" t="str">
        <f t="shared" si="54"/>
        <v/>
      </c>
      <c r="L62" s="38" t="str">
        <f t="shared" si="54"/>
        <v/>
      </c>
      <c r="M62" s="40" t="str">
        <f t="shared" si="54"/>
        <v/>
      </c>
      <c r="N62" s="38" t="str">
        <f t="shared" si="54"/>
        <v/>
      </c>
      <c r="O62" s="38" t="str">
        <f t="shared" si="54"/>
        <v/>
      </c>
      <c r="P62" s="38" t="str">
        <f t="shared" si="54"/>
        <v/>
      </c>
      <c r="Q62" s="39" t="str">
        <f t="shared" si="54"/>
        <v/>
      </c>
      <c r="R62" s="39" t="str">
        <f t="shared" si="54"/>
        <v/>
      </c>
      <c r="S62" s="39" t="str">
        <f t="shared" si="54"/>
        <v/>
      </c>
      <c r="T62" s="38" t="str">
        <f t="shared" si="54"/>
        <v/>
      </c>
      <c r="U62" s="40" t="str">
        <f t="shared" si="54"/>
        <v/>
      </c>
      <c r="V62" s="38" t="str">
        <f t="shared" si="54"/>
        <v/>
      </c>
      <c r="W62" s="40" t="str">
        <f t="shared" si="54"/>
        <v/>
      </c>
      <c r="X62" s="38" t="str">
        <f t="shared" si="54"/>
        <v/>
      </c>
      <c r="Y62" s="38" t="str">
        <f t="shared" si="54"/>
        <v/>
      </c>
      <c r="Z62" s="40" t="str">
        <f t="shared" si="54"/>
        <v/>
      </c>
      <c r="AA62" s="40" t="str">
        <f t="shared" si="54"/>
        <v/>
      </c>
      <c r="AB62" s="40" t="str">
        <f t="shared" si="54"/>
        <v/>
      </c>
      <c r="AC62" s="38" t="str">
        <f t="shared" si="54"/>
        <v/>
      </c>
      <c r="AD62" s="38" t="str">
        <f t="shared" si="54"/>
        <v/>
      </c>
      <c r="AE62" s="40" t="str">
        <f t="shared" si="54"/>
        <v/>
      </c>
      <c r="AF62" s="40" t="str">
        <f t="shared" si="54"/>
        <v/>
      </c>
      <c r="AG62" s="40" t="str">
        <f t="shared" si="54"/>
        <v/>
      </c>
      <c r="AH62" s="41" t="str">
        <f t="shared" si="54"/>
        <v/>
      </c>
      <c r="AZ62" s="212"/>
      <c r="BA62" s="201"/>
      <c r="BB62" s="201"/>
      <c r="BC62" s="202"/>
    </row>
    <row r="63" spans="2:55" ht="12.95" customHeight="1" thickTop="1">
      <c r="B63" s="167" t="s">
        <v>31</v>
      </c>
      <c r="C63" s="168"/>
      <c r="D63" s="25"/>
      <c r="E63" s="25"/>
      <c r="F63" s="25"/>
      <c r="G63" s="25"/>
      <c r="H63" s="42"/>
      <c r="I63" s="25"/>
      <c r="J63" s="25"/>
      <c r="K63" s="25"/>
      <c r="L63" s="42"/>
      <c r="M63" s="42"/>
      <c r="N63" s="25"/>
      <c r="O63" s="42"/>
      <c r="P63" s="25"/>
      <c r="Q63" s="25"/>
      <c r="R63" s="42"/>
      <c r="S63" s="42"/>
      <c r="T63" s="25"/>
      <c r="U63" s="25"/>
      <c r="V63" s="25"/>
      <c r="W63" s="25"/>
      <c r="X63" s="42"/>
      <c r="Y63" s="25"/>
      <c r="Z63" s="42"/>
      <c r="AA63" s="25"/>
      <c r="AB63" s="43"/>
      <c r="AC63" s="25"/>
      <c r="AD63" s="25"/>
      <c r="AE63" s="25"/>
      <c r="AF63" s="21"/>
      <c r="AG63" s="64"/>
      <c r="AH63" s="44"/>
      <c r="AZ63" s="212"/>
      <c r="BA63" s="201"/>
      <c r="BB63" s="201"/>
      <c r="BC63" s="202"/>
    </row>
    <row r="64" spans="2:55" ht="12.95" customHeight="1">
      <c r="B64" s="169"/>
      <c r="C64" s="170"/>
      <c r="D64" s="25"/>
      <c r="E64" s="25"/>
      <c r="F64" s="25"/>
      <c r="G64" s="25"/>
      <c r="H64" s="42"/>
      <c r="I64" s="25"/>
      <c r="J64" s="25"/>
      <c r="K64" s="45"/>
      <c r="L64" s="46"/>
      <c r="M64" s="46"/>
      <c r="N64" s="47"/>
      <c r="O64" s="48"/>
      <c r="P64" s="45"/>
      <c r="Q64" s="47"/>
      <c r="R64" s="48"/>
      <c r="S64" s="47"/>
      <c r="T64" s="47"/>
      <c r="U64" s="47"/>
      <c r="V64" s="47"/>
      <c r="W64" s="47"/>
      <c r="X64" s="47"/>
      <c r="Y64" s="47"/>
      <c r="Z64" s="47"/>
      <c r="AA64" s="46"/>
      <c r="AB64" s="46"/>
      <c r="AC64" s="46"/>
      <c r="AD64" s="46"/>
      <c r="AE64" s="47"/>
      <c r="AF64" s="25"/>
      <c r="AG64" s="35"/>
      <c r="AH64" s="26"/>
      <c r="AZ64" s="212"/>
      <c r="BA64" s="201"/>
      <c r="BB64" s="201"/>
      <c r="BC64" s="202"/>
    </row>
    <row r="65" spans="2:55" ht="12.95" customHeight="1">
      <c r="B65" s="169"/>
      <c r="C65" s="170"/>
      <c r="D65" s="25"/>
      <c r="E65" s="25"/>
      <c r="F65" s="25"/>
      <c r="G65" s="25"/>
      <c r="H65" s="42"/>
      <c r="I65" s="25"/>
      <c r="J65" s="25"/>
      <c r="K65" s="25"/>
      <c r="L65" s="25"/>
      <c r="M65" s="25"/>
      <c r="N65" s="25"/>
      <c r="O65" s="48"/>
      <c r="P65" s="45"/>
      <c r="Q65" s="47"/>
      <c r="R65" s="48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25"/>
      <c r="AG65" s="35"/>
      <c r="AH65" s="26"/>
      <c r="AZ65" s="212"/>
      <c r="BA65" s="201"/>
      <c r="BB65" s="201"/>
      <c r="BC65" s="202"/>
    </row>
    <row r="66" spans="2:55" ht="12.95" customHeight="1">
      <c r="B66" s="169"/>
      <c r="C66" s="170"/>
      <c r="D66" s="25"/>
      <c r="E66" s="25"/>
      <c r="F66" s="25"/>
      <c r="G66" s="25"/>
      <c r="H66" s="42"/>
      <c r="I66" s="25"/>
      <c r="J66" s="25"/>
      <c r="K66" s="45"/>
      <c r="L66" s="46"/>
      <c r="M66" s="46"/>
      <c r="N66" s="47"/>
      <c r="O66" s="48"/>
      <c r="P66" s="45"/>
      <c r="Q66" s="47"/>
      <c r="R66" s="48"/>
      <c r="S66" s="47"/>
      <c r="T66" s="47"/>
      <c r="U66" s="47"/>
      <c r="V66" s="47"/>
      <c r="W66" s="47"/>
      <c r="X66" s="47"/>
      <c r="Y66" s="47"/>
      <c r="Z66" s="47"/>
      <c r="AA66" s="45"/>
      <c r="AB66" s="46"/>
      <c r="AC66" s="47"/>
      <c r="AD66" s="47"/>
      <c r="AE66" s="47"/>
      <c r="AF66" s="25"/>
      <c r="AG66" s="35"/>
      <c r="AH66" s="26"/>
      <c r="AZ66" s="212"/>
      <c r="BA66" s="201"/>
      <c r="BB66" s="201"/>
      <c r="BC66" s="202"/>
    </row>
    <row r="67" spans="2:55" ht="12.95" customHeight="1">
      <c r="B67" s="169"/>
      <c r="C67" s="170"/>
      <c r="D67" s="25"/>
      <c r="E67" s="25"/>
      <c r="F67" s="25"/>
      <c r="G67" s="25"/>
      <c r="H67" s="42"/>
      <c r="I67" s="25"/>
      <c r="J67" s="25"/>
      <c r="K67" s="45"/>
      <c r="L67" s="46"/>
      <c r="M67" s="46"/>
      <c r="N67" s="47"/>
      <c r="O67" s="48"/>
      <c r="P67" s="45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6"/>
      <c r="AB67" s="46"/>
      <c r="AC67" s="47"/>
      <c r="AD67" s="47"/>
      <c r="AE67" s="47"/>
      <c r="AF67" s="25"/>
      <c r="AG67" s="35"/>
      <c r="AH67" s="26"/>
      <c r="AZ67" s="212"/>
      <c r="BA67" s="201"/>
      <c r="BB67" s="201"/>
      <c r="BC67" s="202"/>
    </row>
    <row r="68" spans="2:55" ht="12.95" customHeight="1">
      <c r="B68" s="169"/>
      <c r="C68" s="170"/>
      <c r="D68" s="25"/>
      <c r="E68" s="25"/>
      <c r="F68" s="25"/>
      <c r="G68" s="25"/>
      <c r="H68" s="42"/>
      <c r="I68" s="25"/>
      <c r="J68" s="25"/>
      <c r="K68" s="45"/>
      <c r="L68" s="46"/>
      <c r="M68" s="46"/>
      <c r="N68" s="47"/>
      <c r="O68" s="48"/>
      <c r="P68" s="45"/>
      <c r="Q68" s="47"/>
      <c r="R68" s="48"/>
      <c r="S68" s="47"/>
      <c r="T68" s="47"/>
      <c r="U68" s="47"/>
      <c r="V68" s="47"/>
      <c r="W68" s="47"/>
      <c r="X68" s="47"/>
      <c r="Y68" s="47"/>
      <c r="Z68" s="47"/>
      <c r="AA68" s="45"/>
      <c r="AB68" s="46"/>
      <c r="AC68" s="47"/>
      <c r="AD68" s="47"/>
      <c r="AE68" s="47"/>
      <c r="AF68" s="25"/>
      <c r="AG68" s="35"/>
      <c r="AH68" s="26"/>
      <c r="AZ68" s="212"/>
      <c r="BA68" s="201"/>
      <c r="BB68" s="201"/>
      <c r="BC68" s="202"/>
    </row>
    <row r="69" spans="2:55" ht="12.95" customHeight="1">
      <c r="B69" s="169"/>
      <c r="C69" s="170"/>
      <c r="D69" s="25"/>
      <c r="E69" s="25"/>
      <c r="F69" s="25"/>
      <c r="G69" s="25"/>
      <c r="H69" s="42"/>
      <c r="I69" s="25"/>
      <c r="J69" s="25"/>
      <c r="K69" s="45"/>
      <c r="L69" s="46"/>
      <c r="M69" s="46"/>
      <c r="N69" s="47"/>
      <c r="O69" s="48"/>
      <c r="P69" s="45"/>
      <c r="Q69" s="47"/>
      <c r="R69" s="48"/>
      <c r="S69" s="45"/>
      <c r="T69" s="46"/>
      <c r="U69" s="47"/>
      <c r="V69" s="45"/>
      <c r="W69" s="47"/>
      <c r="X69" s="48"/>
      <c r="Y69" s="45"/>
      <c r="Z69" s="47"/>
      <c r="AA69" s="45"/>
      <c r="AB69" s="46"/>
      <c r="AC69" s="47"/>
      <c r="AD69" s="47"/>
      <c r="AE69" s="47"/>
      <c r="AF69" s="25"/>
      <c r="AG69" s="35"/>
      <c r="AH69" s="26"/>
      <c r="AZ69" s="212"/>
      <c r="BA69" s="201"/>
      <c r="BB69" s="201"/>
      <c r="BC69" s="202"/>
    </row>
    <row r="70" spans="2:55" ht="12.95" customHeight="1">
      <c r="B70" s="169"/>
      <c r="C70" s="170"/>
      <c r="D70" s="25"/>
      <c r="E70" s="25"/>
      <c r="F70" s="25"/>
      <c r="G70" s="25"/>
      <c r="H70" s="42"/>
      <c r="I70" s="25"/>
      <c r="J70" s="25"/>
      <c r="K70" s="46"/>
      <c r="L70" s="46"/>
      <c r="M70" s="46"/>
      <c r="N70" s="47"/>
      <c r="O70" s="48"/>
      <c r="P70" s="45"/>
      <c r="Q70" s="47"/>
      <c r="R70" s="48"/>
      <c r="S70" s="45"/>
      <c r="T70" s="46"/>
      <c r="U70" s="47"/>
      <c r="V70" s="45"/>
      <c r="W70" s="47"/>
      <c r="X70" s="48"/>
      <c r="Y70" s="47"/>
      <c r="Z70" s="47"/>
      <c r="AA70" s="47"/>
      <c r="AB70" s="47"/>
      <c r="AC70" s="47"/>
      <c r="AD70" s="47"/>
      <c r="AE70" s="47"/>
      <c r="AF70" s="25"/>
      <c r="AG70" s="35"/>
      <c r="AH70" s="26"/>
      <c r="AZ70" s="212"/>
      <c r="BA70" s="201"/>
      <c r="BB70" s="201"/>
      <c r="BC70" s="202"/>
    </row>
    <row r="71" spans="2:55" ht="12.95" customHeight="1">
      <c r="B71" s="169"/>
      <c r="C71" s="170"/>
      <c r="D71" s="47"/>
      <c r="E71" s="47"/>
      <c r="F71" s="47"/>
      <c r="G71" s="47"/>
      <c r="H71" s="45"/>
      <c r="I71" s="46"/>
      <c r="J71" s="47"/>
      <c r="K71" s="45"/>
      <c r="L71" s="46"/>
      <c r="M71" s="46"/>
      <c r="N71" s="47"/>
      <c r="O71" s="48"/>
      <c r="P71" s="45"/>
      <c r="Q71" s="47"/>
      <c r="R71" s="48"/>
      <c r="S71" s="45"/>
      <c r="T71" s="46"/>
      <c r="U71" s="47"/>
      <c r="V71" s="45"/>
      <c r="W71" s="47"/>
      <c r="X71" s="48"/>
      <c r="Y71" s="45"/>
      <c r="Z71" s="47"/>
      <c r="AA71" s="45"/>
      <c r="AB71" s="46"/>
      <c r="AC71" s="47"/>
      <c r="AD71" s="47"/>
      <c r="AE71" s="47"/>
      <c r="AF71" s="25"/>
      <c r="AG71" s="35"/>
      <c r="AH71" s="26"/>
      <c r="AZ71" s="212"/>
      <c r="BA71" s="201"/>
      <c r="BB71" s="201"/>
      <c r="BC71" s="202"/>
    </row>
    <row r="72" spans="2:55" ht="12.95" customHeight="1">
      <c r="B72" s="169"/>
      <c r="C72" s="170"/>
      <c r="D72" s="47"/>
      <c r="E72" s="47"/>
      <c r="F72" s="47"/>
      <c r="G72" s="47"/>
      <c r="H72" s="45"/>
      <c r="I72" s="46"/>
      <c r="J72" s="47"/>
      <c r="K72" s="45"/>
      <c r="L72" s="46"/>
      <c r="M72" s="46"/>
      <c r="N72" s="47"/>
      <c r="O72" s="48"/>
      <c r="P72" s="45"/>
      <c r="Q72" s="47"/>
      <c r="R72" s="48"/>
      <c r="S72" s="45"/>
      <c r="T72" s="46"/>
      <c r="U72" s="47"/>
      <c r="V72" s="45"/>
      <c r="W72" s="47"/>
      <c r="X72" s="48"/>
      <c r="Y72" s="45"/>
      <c r="Z72" s="47"/>
      <c r="AA72" s="45"/>
      <c r="AB72" s="46"/>
      <c r="AC72" s="47"/>
      <c r="AD72" s="47"/>
      <c r="AE72" s="47"/>
      <c r="AF72" s="25"/>
      <c r="AG72" s="35"/>
      <c r="AH72" s="26"/>
      <c r="AZ72" s="212"/>
      <c r="BA72" s="201"/>
      <c r="BB72" s="201"/>
      <c r="BC72" s="202"/>
    </row>
    <row r="73" spans="2:55" ht="12.95" customHeight="1">
      <c r="B73" s="169"/>
      <c r="C73" s="170"/>
      <c r="D73" s="47"/>
      <c r="E73" s="47"/>
      <c r="F73" s="47"/>
      <c r="G73" s="47"/>
      <c r="H73" s="48"/>
      <c r="I73" s="46"/>
      <c r="J73" s="47"/>
      <c r="K73" s="45"/>
      <c r="L73" s="46"/>
      <c r="M73" s="46"/>
      <c r="N73" s="47"/>
      <c r="O73" s="48"/>
      <c r="P73" s="45"/>
      <c r="Q73" s="47"/>
      <c r="R73" s="48"/>
      <c r="S73" s="45"/>
      <c r="T73" s="46"/>
      <c r="U73" s="47"/>
      <c r="V73" s="45"/>
      <c r="W73" s="47"/>
      <c r="X73" s="48"/>
      <c r="Y73" s="45"/>
      <c r="Z73" s="47"/>
      <c r="AA73" s="45"/>
      <c r="AB73" s="46"/>
      <c r="AC73" s="47"/>
      <c r="AD73" s="47"/>
      <c r="AE73" s="47"/>
      <c r="AF73" s="25"/>
      <c r="AG73" s="35"/>
      <c r="AH73" s="26"/>
    </row>
    <row r="74" spans="2:55" ht="12.95" customHeight="1">
      <c r="B74" s="169"/>
      <c r="C74" s="170"/>
      <c r="D74" s="47"/>
      <c r="E74" s="47"/>
      <c r="F74" s="47"/>
      <c r="G74" s="47"/>
      <c r="H74" s="48"/>
      <c r="I74" s="46"/>
      <c r="J74" s="47"/>
      <c r="K74" s="45"/>
      <c r="L74" s="46"/>
      <c r="M74" s="46"/>
      <c r="N74" s="47"/>
      <c r="O74" s="48"/>
      <c r="P74" s="45"/>
      <c r="Q74" s="47"/>
      <c r="R74" s="48"/>
      <c r="S74" s="45"/>
      <c r="T74" s="46"/>
      <c r="U74" s="47"/>
      <c r="V74" s="45"/>
      <c r="W74" s="47"/>
      <c r="X74" s="48"/>
      <c r="Y74" s="45"/>
      <c r="Z74" s="47"/>
      <c r="AA74" s="45"/>
      <c r="AB74" s="46"/>
      <c r="AC74" s="47"/>
      <c r="AD74" s="47"/>
      <c r="AE74" s="47"/>
      <c r="AF74" s="47"/>
      <c r="AG74" s="46"/>
      <c r="AH74" s="49"/>
    </row>
    <row r="75" spans="2:55" ht="12.95" customHeight="1" thickBot="1">
      <c r="B75" s="171"/>
      <c r="C75" s="172"/>
      <c r="D75" s="50"/>
      <c r="E75" s="50"/>
      <c r="F75" s="50"/>
      <c r="G75" s="50"/>
      <c r="H75" s="51"/>
      <c r="I75" s="52"/>
      <c r="J75" s="50"/>
      <c r="K75" s="53"/>
      <c r="L75" s="52"/>
      <c r="M75" s="52"/>
      <c r="N75" s="50"/>
      <c r="O75" s="51"/>
      <c r="P75" s="53"/>
      <c r="Q75" s="50"/>
      <c r="R75" s="51"/>
      <c r="S75" s="53"/>
      <c r="T75" s="52"/>
      <c r="U75" s="50"/>
      <c r="V75" s="53"/>
      <c r="W75" s="50"/>
      <c r="X75" s="51"/>
      <c r="Y75" s="53"/>
      <c r="Z75" s="50"/>
      <c r="AA75" s="53"/>
      <c r="AB75" s="52"/>
      <c r="AC75" s="50"/>
      <c r="AD75" s="50"/>
      <c r="AE75" s="50"/>
      <c r="AF75" s="50"/>
      <c r="AG75" s="52"/>
      <c r="AH75" s="54"/>
    </row>
    <row r="76" spans="2:55" ht="12.95" customHeight="1">
      <c r="B76" s="183" t="s">
        <v>30</v>
      </c>
      <c r="C76" s="184"/>
      <c r="D76" s="25"/>
      <c r="E76" s="25"/>
      <c r="F76" s="25"/>
      <c r="G76" s="25"/>
      <c r="H76" s="42"/>
      <c r="I76" s="25"/>
      <c r="J76" s="25"/>
      <c r="K76" s="42"/>
      <c r="L76" s="25"/>
      <c r="M76" s="25"/>
      <c r="N76" s="25"/>
      <c r="O76" s="42"/>
      <c r="P76" s="25"/>
      <c r="Q76" s="25"/>
      <c r="R76" s="42"/>
      <c r="S76" s="42"/>
      <c r="T76" s="35"/>
      <c r="U76" s="25"/>
      <c r="V76" s="43"/>
      <c r="W76" s="25"/>
      <c r="X76" s="42"/>
      <c r="Y76" s="43"/>
      <c r="Z76" s="25"/>
      <c r="AA76" s="43"/>
      <c r="AB76" s="35"/>
      <c r="AC76" s="25"/>
      <c r="AD76" s="25"/>
      <c r="AE76" s="25"/>
      <c r="AF76" s="25"/>
      <c r="AG76" s="35"/>
      <c r="AH76" s="26"/>
    </row>
    <row r="77" spans="2:55" ht="12.95" customHeight="1">
      <c r="B77" s="169"/>
      <c r="C77" s="170"/>
      <c r="D77" s="47"/>
      <c r="E77" s="47"/>
      <c r="F77" s="47"/>
      <c r="G77" s="47"/>
      <c r="H77" s="48"/>
      <c r="I77" s="47"/>
      <c r="J77" s="47"/>
      <c r="K77" s="48"/>
      <c r="L77" s="47"/>
      <c r="M77" s="47"/>
      <c r="N77" s="47"/>
      <c r="O77" s="48"/>
      <c r="P77" s="47"/>
      <c r="Q77" s="47"/>
      <c r="R77" s="48"/>
      <c r="S77" s="48"/>
      <c r="T77" s="46"/>
      <c r="U77" s="47"/>
      <c r="V77" s="47"/>
      <c r="W77" s="47"/>
      <c r="X77" s="48"/>
      <c r="Y77" s="47"/>
      <c r="Z77" s="47"/>
      <c r="AA77" s="47"/>
      <c r="AB77" s="47"/>
      <c r="AC77" s="47"/>
      <c r="AD77" s="47"/>
      <c r="AE77" s="47"/>
      <c r="AF77" s="47"/>
      <c r="AG77" s="46"/>
      <c r="AH77" s="49"/>
    </row>
    <row r="78" spans="2:55" ht="12.95" customHeight="1">
      <c r="B78" s="169"/>
      <c r="C78" s="170"/>
      <c r="D78" s="47"/>
      <c r="E78" s="47"/>
      <c r="F78" s="47"/>
      <c r="G78" s="47"/>
      <c r="H78" s="48"/>
      <c r="I78" s="46"/>
      <c r="J78" s="47"/>
      <c r="K78" s="45"/>
      <c r="L78" s="46"/>
      <c r="M78" s="46"/>
      <c r="N78" s="47"/>
      <c r="O78" s="48"/>
      <c r="P78" s="45"/>
      <c r="Q78" s="47"/>
      <c r="R78" s="48"/>
      <c r="S78" s="45"/>
      <c r="T78" s="46"/>
      <c r="U78" s="47"/>
      <c r="V78" s="45"/>
      <c r="W78" s="47"/>
      <c r="X78" s="48"/>
      <c r="Y78" s="45"/>
      <c r="Z78" s="47"/>
      <c r="AA78" s="45"/>
      <c r="AB78" s="46"/>
      <c r="AC78" s="47"/>
      <c r="AD78" s="47"/>
      <c r="AE78" s="47"/>
      <c r="AF78" s="47"/>
      <c r="AG78" s="46"/>
      <c r="AH78" s="49"/>
    </row>
    <row r="79" spans="2:55" ht="12.95" customHeight="1">
      <c r="B79" s="169"/>
      <c r="C79" s="170"/>
      <c r="D79" s="47"/>
      <c r="E79" s="47"/>
      <c r="F79" s="47"/>
      <c r="G79" s="47"/>
      <c r="H79" s="48"/>
      <c r="I79" s="46"/>
      <c r="J79" s="47"/>
      <c r="K79" s="45"/>
      <c r="L79" s="46"/>
      <c r="M79" s="46"/>
      <c r="N79" s="47"/>
      <c r="O79" s="48"/>
      <c r="P79" s="45"/>
      <c r="Q79" s="47"/>
      <c r="R79" s="48"/>
      <c r="S79" s="45"/>
      <c r="T79" s="46"/>
      <c r="U79" s="47"/>
      <c r="V79" s="45"/>
      <c r="W79" s="47"/>
      <c r="X79" s="48"/>
      <c r="Y79" s="45"/>
      <c r="Z79" s="47"/>
      <c r="AA79" s="45"/>
      <c r="AB79" s="46"/>
      <c r="AC79" s="47"/>
      <c r="AD79" s="47"/>
      <c r="AE79" s="47"/>
      <c r="AF79" s="47"/>
      <c r="AG79" s="46"/>
      <c r="AH79" s="49"/>
    </row>
    <row r="80" spans="2:55" ht="12.95" customHeight="1">
      <c r="B80" s="169"/>
      <c r="C80" s="170"/>
      <c r="D80" s="47"/>
      <c r="E80" s="47"/>
      <c r="F80" s="47"/>
      <c r="G80" s="47"/>
      <c r="H80" s="48"/>
      <c r="I80" s="46"/>
      <c r="J80" s="47"/>
      <c r="K80" s="45"/>
      <c r="L80" s="46"/>
      <c r="M80" s="46"/>
      <c r="N80" s="47"/>
      <c r="O80" s="48"/>
      <c r="P80" s="45"/>
      <c r="Q80" s="47"/>
      <c r="R80" s="48"/>
      <c r="S80" s="45"/>
      <c r="T80" s="46"/>
      <c r="U80" s="47"/>
      <c r="V80" s="45"/>
      <c r="W80" s="47"/>
      <c r="X80" s="48"/>
      <c r="Y80" s="45"/>
      <c r="Z80" s="47"/>
      <c r="AA80" s="45"/>
      <c r="AB80" s="46"/>
      <c r="AC80" s="47"/>
      <c r="AD80" s="47"/>
      <c r="AE80" s="47"/>
      <c r="AF80" s="47"/>
      <c r="AG80" s="46"/>
      <c r="AH80" s="49"/>
    </row>
    <row r="81" spans="2:34" ht="12.95" customHeight="1">
      <c r="B81" s="169"/>
      <c r="C81" s="170"/>
      <c r="D81" s="47"/>
      <c r="E81" s="47"/>
      <c r="F81" s="47"/>
      <c r="G81" s="47"/>
      <c r="H81" s="48"/>
      <c r="I81" s="46"/>
      <c r="J81" s="47"/>
      <c r="K81" s="45"/>
      <c r="L81" s="46"/>
      <c r="M81" s="46"/>
      <c r="N81" s="47"/>
      <c r="O81" s="48"/>
      <c r="P81" s="45"/>
      <c r="Q81" s="47"/>
      <c r="R81" s="48"/>
      <c r="S81" s="45"/>
      <c r="T81" s="46"/>
      <c r="U81" s="47"/>
      <c r="V81" s="45"/>
      <c r="W81" s="47"/>
      <c r="X81" s="48"/>
      <c r="Y81" s="45"/>
      <c r="Z81" s="47"/>
      <c r="AA81" s="45"/>
      <c r="AB81" s="46"/>
      <c r="AC81" s="47"/>
      <c r="AD81" s="47"/>
      <c r="AE81" s="47"/>
      <c r="AF81" s="47"/>
      <c r="AG81" s="46"/>
      <c r="AH81" s="49"/>
    </row>
    <row r="82" spans="2:34" ht="12.95" customHeight="1">
      <c r="B82" s="169"/>
      <c r="C82" s="170"/>
      <c r="D82" s="23"/>
      <c r="E82" s="23"/>
      <c r="F82" s="23"/>
      <c r="G82" s="23"/>
      <c r="H82" s="36"/>
      <c r="I82" s="37"/>
      <c r="J82" s="23"/>
      <c r="K82" s="55"/>
      <c r="L82" s="37"/>
      <c r="M82" s="37"/>
      <c r="N82" s="23"/>
      <c r="O82" s="36"/>
      <c r="P82" s="55"/>
      <c r="Q82" s="23"/>
      <c r="R82" s="36"/>
      <c r="S82" s="55"/>
      <c r="T82" s="37"/>
      <c r="U82" s="23"/>
      <c r="V82" s="55"/>
      <c r="W82" s="23"/>
      <c r="X82" s="36"/>
      <c r="Y82" s="55"/>
      <c r="Z82" s="23"/>
      <c r="AA82" s="55"/>
      <c r="AB82" s="37"/>
      <c r="AC82" s="23"/>
      <c r="AD82" s="23"/>
      <c r="AE82" s="23"/>
      <c r="AF82" s="23"/>
      <c r="AG82" s="37"/>
      <c r="AH82" s="24"/>
    </row>
    <row r="83" spans="2:34" ht="12.95" customHeight="1">
      <c r="B83" s="169"/>
      <c r="C83" s="170"/>
      <c r="D83" s="23"/>
      <c r="E83" s="23"/>
      <c r="F83" s="23"/>
      <c r="G83" s="23"/>
      <c r="H83" s="36"/>
      <c r="I83" s="37"/>
      <c r="J83" s="23"/>
      <c r="K83" s="55"/>
      <c r="L83" s="37"/>
      <c r="M83" s="37"/>
      <c r="N83" s="23"/>
      <c r="O83" s="36"/>
      <c r="P83" s="55"/>
      <c r="Q83" s="23"/>
      <c r="R83" s="36"/>
      <c r="S83" s="55"/>
      <c r="T83" s="37"/>
      <c r="U83" s="23"/>
      <c r="V83" s="55"/>
      <c r="W83" s="23"/>
      <c r="X83" s="36"/>
      <c r="Y83" s="55"/>
      <c r="Z83" s="23"/>
      <c r="AA83" s="55"/>
      <c r="AB83" s="37"/>
      <c r="AC83" s="23"/>
      <c r="AD83" s="23"/>
      <c r="AE83" s="23"/>
      <c r="AF83" s="23"/>
      <c r="AG83" s="37"/>
      <c r="AH83" s="24"/>
    </row>
    <row r="84" spans="2:34" ht="12.95" customHeight="1" thickBot="1">
      <c r="B84" s="185"/>
      <c r="C84" s="186"/>
      <c r="D84" s="56"/>
      <c r="E84" s="56"/>
      <c r="F84" s="56"/>
      <c r="G84" s="56"/>
      <c r="H84" s="57"/>
      <c r="I84" s="58"/>
      <c r="J84" s="56"/>
      <c r="K84" s="59"/>
      <c r="L84" s="58"/>
      <c r="M84" s="58"/>
      <c r="N84" s="56"/>
      <c r="O84" s="57"/>
      <c r="P84" s="59"/>
      <c r="Q84" s="56"/>
      <c r="R84" s="57"/>
      <c r="S84" s="59"/>
      <c r="T84" s="58"/>
      <c r="U84" s="56"/>
      <c r="V84" s="59"/>
      <c r="W84" s="56"/>
      <c r="X84" s="57"/>
      <c r="Y84" s="59"/>
      <c r="Z84" s="56"/>
      <c r="AA84" s="59"/>
      <c r="AB84" s="58"/>
      <c r="AC84" s="56"/>
      <c r="AD84" s="56"/>
      <c r="AE84" s="56"/>
      <c r="AF84" s="56"/>
      <c r="AG84" s="58"/>
      <c r="AH84" s="60"/>
    </row>
    <row r="85" spans="2:34" ht="12.95" customHeight="1" thickTop="1"/>
    <row r="92" spans="2:34" ht="12.95" customHeight="1">
      <c r="B92" s="62"/>
    </row>
  </sheetData>
  <mergeCells count="155">
    <mergeCell ref="AV11:AV12"/>
    <mergeCell ref="AW11:AW12"/>
    <mergeCell ref="AZ11:AZ13"/>
    <mergeCell ref="BA11:BA13"/>
    <mergeCell ref="BB11:BB13"/>
    <mergeCell ref="BC11:BC13"/>
    <mergeCell ref="B9:C9"/>
    <mergeCell ref="B10:C11"/>
    <mergeCell ref="AR11:AR12"/>
    <mergeCell ref="AS11:AS12"/>
    <mergeCell ref="AT11:AT12"/>
    <mergeCell ref="AU11:AU12"/>
    <mergeCell ref="B12:B28"/>
    <mergeCell ref="C13:C14"/>
    <mergeCell ref="AO13:AQ14"/>
    <mergeCell ref="C15:C22"/>
    <mergeCell ref="AO15:AP22"/>
    <mergeCell ref="AQ15:AQ16"/>
    <mergeCell ref="BB15:BB16"/>
    <mergeCell ref="BC15:BC16"/>
    <mergeCell ref="AQ17:AQ18"/>
    <mergeCell ref="AZ17:AZ18"/>
    <mergeCell ref="AZ15:AZ16"/>
    <mergeCell ref="BA15:BA16"/>
    <mergeCell ref="BA17:BA18"/>
    <mergeCell ref="BB17:BB18"/>
    <mergeCell ref="BC17:BC18"/>
    <mergeCell ref="BB19:BB20"/>
    <mergeCell ref="BC19:BC20"/>
    <mergeCell ref="AQ21:AQ22"/>
    <mergeCell ref="AZ21:AZ22"/>
    <mergeCell ref="BA21:BA22"/>
    <mergeCell ref="BB21:BB22"/>
    <mergeCell ref="BC21:BC22"/>
    <mergeCell ref="AQ19:AQ20"/>
    <mergeCell ref="AZ19:AZ20"/>
    <mergeCell ref="BA19:BA20"/>
    <mergeCell ref="C23:C28"/>
    <mergeCell ref="AO23:AP30"/>
    <mergeCell ref="AQ23:AQ24"/>
    <mergeCell ref="BB23:BB24"/>
    <mergeCell ref="BC23:BC24"/>
    <mergeCell ref="AQ25:AQ26"/>
    <mergeCell ref="AZ25:AZ26"/>
    <mergeCell ref="AZ23:AZ24"/>
    <mergeCell ref="BA23:BA24"/>
    <mergeCell ref="BA25:BA26"/>
    <mergeCell ref="BB25:BB26"/>
    <mergeCell ref="BC25:BC26"/>
    <mergeCell ref="AQ27:AQ28"/>
    <mergeCell ref="AZ27:AZ28"/>
    <mergeCell ref="BA27:BA28"/>
    <mergeCell ref="BB27:BB28"/>
    <mergeCell ref="BC27:BC28"/>
    <mergeCell ref="B29:B45"/>
    <mergeCell ref="AQ29:AQ30"/>
    <mergeCell ref="C30:C31"/>
    <mergeCell ref="AZ31:AZ32"/>
    <mergeCell ref="BA31:BA32"/>
    <mergeCell ref="BB31:BB32"/>
    <mergeCell ref="BC31:BC32"/>
    <mergeCell ref="C32:C39"/>
    <mergeCell ref="AO32:AQ33"/>
    <mergeCell ref="AS32:AS33"/>
    <mergeCell ref="AZ33:AZ34"/>
    <mergeCell ref="BA33:BA34"/>
    <mergeCell ref="AZ29:AZ30"/>
    <mergeCell ref="BA29:BA30"/>
    <mergeCell ref="BB29:BB30"/>
    <mergeCell ref="BC29:BC30"/>
    <mergeCell ref="AZ37:AZ38"/>
    <mergeCell ref="BA37:BA38"/>
    <mergeCell ref="BB37:BB38"/>
    <mergeCell ref="BC37:BC38"/>
    <mergeCell ref="AZ39:AZ40"/>
    <mergeCell ref="BA39:BA40"/>
    <mergeCell ref="BB39:BB40"/>
    <mergeCell ref="BC39:BC40"/>
    <mergeCell ref="BB33:BB34"/>
    <mergeCell ref="BC33:BC34"/>
    <mergeCell ref="AZ35:AZ36"/>
    <mergeCell ref="BA35:BA36"/>
    <mergeCell ref="BB35:BB36"/>
    <mergeCell ref="BC35:BC36"/>
    <mergeCell ref="BA45:BA46"/>
    <mergeCell ref="BB45:BB46"/>
    <mergeCell ref="BC45:BC46"/>
    <mergeCell ref="B46:B62"/>
    <mergeCell ref="C47:C48"/>
    <mergeCell ref="AZ47:AZ48"/>
    <mergeCell ref="BA47:BA48"/>
    <mergeCell ref="BB47:BB48"/>
    <mergeCell ref="BC47:BC48"/>
    <mergeCell ref="C49:C56"/>
    <mergeCell ref="C40:C45"/>
    <mergeCell ref="AZ41:AZ42"/>
    <mergeCell ref="BA41:BA42"/>
    <mergeCell ref="BB41:BB42"/>
    <mergeCell ref="BC41:BC42"/>
    <mergeCell ref="AZ43:AZ44"/>
    <mergeCell ref="BA43:BA44"/>
    <mergeCell ref="BB43:BB44"/>
    <mergeCell ref="BC43:BC44"/>
    <mergeCell ref="AZ45:AZ46"/>
    <mergeCell ref="AZ53:AZ54"/>
    <mergeCell ref="BA53:BA54"/>
    <mergeCell ref="BB53:BB54"/>
    <mergeCell ref="BC53:BC54"/>
    <mergeCell ref="AZ55:AZ56"/>
    <mergeCell ref="BA55:BA56"/>
    <mergeCell ref="BB55:BB56"/>
    <mergeCell ref="BC55:BC56"/>
    <mergeCell ref="AZ49:AZ50"/>
    <mergeCell ref="BA49:BA50"/>
    <mergeCell ref="BB49:BB50"/>
    <mergeCell ref="BC49:BC50"/>
    <mergeCell ref="AZ51:AZ52"/>
    <mergeCell ref="BA51:BA52"/>
    <mergeCell ref="BB51:BB52"/>
    <mergeCell ref="BC51:BC52"/>
    <mergeCell ref="C57:C62"/>
    <mergeCell ref="AZ57:AZ58"/>
    <mergeCell ref="BA57:BA58"/>
    <mergeCell ref="BB57:BB58"/>
    <mergeCell ref="BC57:BC58"/>
    <mergeCell ref="AZ59:AZ60"/>
    <mergeCell ref="BA59:BA60"/>
    <mergeCell ref="BB59:BB60"/>
    <mergeCell ref="BC59:BC60"/>
    <mergeCell ref="AZ61:AZ62"/>
    <mergeCell ref="BA61:BA62"/>
    <mergeCell ref="BB61:BB62"/>
    <mergeCell ref="BC61:BC62"/>
    <mergeCell ref="AZ63:AZ64"/>
    <mergeCell ref="BA63:BA64"/>
    <mergeCell ref="BB63:BB64"/>
    <mergeCell ref="BC63:BC64"/>
    <mergeCell ref="AZ65:AZ66"/>
    <mergeCell ref="BA65:BA66"/>
    <mergeCell ref="B76:C84"/>
    <mergeCell ref="AZ69:AZ70"/>
    <mergeCell ref="BA69:BA70"/>
    <mergeCell ref="BB69:BB70"/>
    <mergeCell ref="BC69:BC70"/>
    <mergeCell ref="AZ71:AZ72"/>
    <mergeCell ref="BA71:BA72"/>
    <mergeCell ref="BB71:BB72"/>
    <mergeCell ref="BC71:BC72"/>
    <mergeCell ref="B63:C75"/>
    <mergeCell ref="BB65:BB66"/>
    <mergeCell ref="BC65:BC66"/>
    <mergeCell ref="AZ67:AZ68"/>
    <mergeCell ref="BA67:BA68"/>
    <mergeCell ref="BB67:BB68"/>
    <mergeCell ref="BC67:BC68"/>
  </mergeCells>
  <conditionalFormatting sqref="D46:AH62">
    <cfRule type="expression" dxfId="159" priority="15">
      <formula>D$46=6</formula>
    </cfRule>
    <cfRule type="expression" dxfId="158" priority="16">
      <formula>D$46=5</formula>
    </cfRule>
    <cfRule type="expression" dxfId="157" priority="17">
      <formula>D$46=4</formula>
    </cfRule>
    <cfRule type="expression" dxfId="156" priority="18">
      <formula>D$46=3</formula>
    </cfRule>
    <cfRule type="expression" dxfId="155" priority="19">
      <formula>D$46=2</formula>
    </cfRule>
    <cfRule type="expression" dxfId="154" priority="20">
      <formula>D$46=1</formula>
    </cfRule>
  </conditionalFormatting>
  <conditionalFormatting sqref="D29:AH45">
    <cfRule type="expression" dxfId="153" priority="21">
      <formula>D$29=6</formula>
    </cfRule>
    <cfRule type="expression" dxfId="152" priority="22">
      <formula>D$29=5</formula>
    </cfRule>
    <cfRule type="expression" dxfId="151" priority="23">
      <formula>D$29=4</formula>
    </cfRule>
    <cfRule type="expression" dxfId="150" priority="24">
      <formula>D$29=3</formula>
    </cfRule>
    <cfRule type="expression" dxfId="149" priority="25">
      <formula>D$29=2</formula>
    </cfRule>
    <cfRule type="expression" dxfId="148" priority="26">
      <formula>D$29=1</formula>
    </cfRule>
  </conditionalFormatting>
  <conditionalFormatting sqref="D12:AH28">
    <cfRule type="expression" dxfId="147" priority="27">
      <formula>D$12=6</formula>
    </cfRule>
    <cfRule type="expression" dxfId="146" priority="28">
      <formula>D$12=5</formula>
    </cfRule>
    <cfRule type="expression" dxfId="145" priority="29">
      <formula>D$12=4</formula>
    </cfRule>
    <cfRule type="expression" dxfId="144" priority="30">
      <formula>D$12=3</formula>
    </cfRule>
    <cfRule type="expression" dxfId="143" priority="31">
      <formula>D$12=2</formula>
    </cfRule>
    <cfRule type="expression" dxfId="142" priority="32">
      <formula>D$12=1</formula>
    </cfRule>
  </conditionalFormatting>
  <conditionalFormatting sqref="D10:AH84">
    <cfRule type="expression" dxfId="141" priority="4">
      <formula>D$7="CL"</formula>
    </cfRule>
  </conditionalFormatting>
  <conditionalFormatting sqref="D9:AH9">
    <cfRule type="expression" dxfId="140" priority="3">
      <formula>IF($B$9="","",COUNTIF(Férié,D9:AH9)&gt;0)</formula>
    </cfRule>
  </conditionalFormatting>
  <conditionalFormatting sqref="D12:AH84">
    <cfRule type="expression" dxfId="139" priority="5">
      <formula>NOT(ISERROR(MATCH(D12,$AW$13:$AW$30,0)))</formula>
    </cfRule>
    <cfRule type="expression" dxfId="138" priority="6">
      <formula>NOT(ISERROR(MATCH(D12,$AV$13:$AV$30,0)))</formula>
    </cfRule>
    <cfRule type="expression" dxfId="137" priority="7">
      <formula>NOT(ISERROR(MATCH(D12,$AU$13:$AU$30,0)))</formula>
    </cfRule>
    <cfRule type="expression" dxfId="136" priority="8">
      <formula>NOT(ISERROR(MATCH(D12,$AT$13:$AT$30,0)))</formula>
    </cfRule>
    <cfRule type="expression" dxfId="135" priority="9">
      <formula>NOT(ISERROR(MATCH(D12,$AS$13:$AS$30,0)))</formula>
    </cfRule>
    <cfRule type="expression" dxfId="134" priority="10">
      <formula>NOT(ISERROR(MATCH(D12,$AR$13:$AR$30,0)))</formula>
    </cfRule>
    <cfRule type="expression" dxfId="133" priority="11">
      <formula>NOT(ISERROR(MATCH(D12,$BC$15:$BC$72,0)))</formula>
    </cfRule>
    <cfRule type="expression" dxfId="132" priority="12">
      <formula>NOT(ISERROR(MATCH(D12,$AZ$15:$AZ$72,0)))</formula>
    </cfRule>
    <cfRule type="expression" dxfId="131" priority="13">
      <formula>NOT(ISERROR(MATCH(D12,$BB$15:$BB$72,0)))</formula>
    </cfRule>
    <cfRule type="expression" dxfId="130" priority="14">
      <formula>NOT(ISERROR(MATCH(D12,$BA$15:$BA$72,0)))</formula>
    </cfRule>
  </conditionalFormatting>
  <conditionalFormatting sqref="D8:AH8">
    <cfRule type="expression" dxfId="129" priority="1">
      <formula>OR(COUNTIF(D12:D84,$AZ$15:$BC$72)&gt;1)</formula>
    </cfRule>
    <cfRule type="expression" dxfId="128" priority="2">
      <formula>OR(COUNTIF(D12:D84,$AR$13:$AW$30)&gt;1)</formula>
    </cfRule>
  </conditionalFormatting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0"/>
  <dimension ref="A1:BC92"/>
  <sheetViews>
    <sheetView zoomScale="70" zoomScaleNormal="70" workbookViewId="0">
      <pane xSplit="3" ySplit="9" topLeftCell="D10" activePane="bottomRight" state="frozen"/>
      <selection activeCell="B10" sqref="B10:B11"/>
      <selection pane="topRight" activeCell="B10" sqref="B10:B11"/>
      <selection pane="bottomLeft" activeCell="B10" sqref="B10:B11"/>
      <selection pane="bottomRight" activeCell="D10" sqref="D10:AG10"/>
    </sheetView>
  </sheetViews>
  <sheetFormatPr baseColWidth="10" defaultColWidth="7" defaultRowHeight="12.95" customHeight="1"/>
  <cols>
    <col min="2" max="2" width="9.5703125" bestFit="1" customWidth="1"/>
    <col min="3" max="3" width="8.7109375" customWidth="1"/>
    <col min="4" max="4" width="7" customWidth="1"/>
    <col min="33" max="33" width="7" style="1"/>
    <col min="34" max="34" width="7" style="106"/>
    <col min="38" max="38" width="0" hidden="1" customWidth="1"/>
    <col min="52" max="52" width="7" style="130"/>
    <col min="53" max="54" width="7" style="1"/>
    <col min="55" max="55" width="7" style="95"/>
  </cols>
  <sheetData>
    <row r="1" spans="1:55" ht="12.95" customHeight="1">
      <c r="A1" s="105">
        <f ca="1">COUNTIF(INDIRECT(ADDRESS(13,IF(ISNA(MATCH(Recherche!$B$7,($9:$9))),1,MATCH(Recherche!$B$7,($9:$9))))):INDIRECT(ADDRESS(84,IF(ISNA(MATCH(Recherche!$B$8,($9:$9))),1,MATCH(Recherche!$B$8,($9:$9))))),Recherche!$B$9)</f>
        <v>0</v>
      </c>
    </row>
    <row r="2" spans="1:55" ht="12.95" customHeight="1">
      <c r="B2" s="2"/>
      <c r="C2" s="2"/>
      <c r="D2" s="3" t="s">
        <v>1</v>
      </c>
      <c r="E2" s="2"/>
      <c r="F2" s="2"/>
      <c r="G2" s="2"/>
      <c r="H2" s="81">
        <v>1</v>
      </c>
      <c r="I2" s="2"/>
      <c r="J2" s="82">
        <v>2</v>
      </c>
      <c r="K2" s="2"/>
      <c r="L2" s="123">
        <v>3</v>
      </c>
      <c r="M2" s="2"/>
      <c r="N2" s="124">
        <v>4</v>
      </c>
      <c r="O2" s="2"/>
      <c r="P2" s="125">
        <v>5</v>
      </c>
      <c r="Q2" s="2"/>
      <c r="R2" s="127" t="s">
        <v>2</v>
      </c>
      <c r="S2" s="2"/>
      <c r="T2" s="133" t="s">
        <v>43</v>
      </c>
      <c r="U2" s="134" t="s">
        <v>44</v>
      </c>
      <c r="V2" s="135"/>
      <c r="W2" s="136"/>
      <c r="X2" s="2"/>
      <c r="Y2" s="2"/>
      <c r="Z2" s="2"/>
      <c r="AA2" s="2"/>
      <c r="AB2" s="2"/>
      <c r="AC2" s="2"/>
      <c r="AD2" s="2"/>
      <c r="AE2" s="2"/>
      <c r="AF2" s="2"/>
      <c r="AG2" s="6"/>
    </row>
    <row r="3" spans="1:55" ht="12.95" customHeight="1">
      <c r="B3" s="2"/>
      <c r="C3" s="2"/>
      <c r="D3" s="4" t="s">
        <v>3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6"/>
    </row>
    <row r="4" spans="1:55" ht="12.95" customHeight="1">
      <c r="B4" s="2"/>
      <c r="C4" s="2"/>
      <c r="D4" s="5" t="s">
        <v>4</v>
      </c>
      <c r="E4" s="2"/>
      <c r="F4" s="2"/>
      <c r="G4" s="2"/>
      <c r="H4" s="108" t="s">
        <v>5</v>
      </c>
      <c r="I4" s="2"/>
      <c r="J4" s="80" t="s">
        <v>6</v>
      </c>
      <c r="K4" s="2"/>
      <c r="L4" s="2"/>
      <c r="M4" s="2"/>
      <c r="N4" s="2"/>
      <c r="O4" s="2"/>
      <c r="P4" s="132">
        <v>6</v>
      </c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6"/>
    </row>
    <row r="5" spans="1:55" ht="12.95" customHeight="1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6"/>
    </row>
    <row r="6" spans="1:55" ht="12.95" customHeight="1" thickBot="1">
      <c r="B6" s="2"/>
      <c r="C6" s="2"/>
      <c r="D6" s="92" t="str">
        <f>IF(AND(D8="lun",E8="mar",D12=5,E12=5),"ê","")</f>
        <v/>
      </c>
      <c r="E6" s="92" t="str">
        <f t="shared" ref="E6:AE6" si="0">IF(AND(E8="lun",F8="mar",E12=5,F12=5),"ê","")</f>
        <v/>
      </c>
      <c r="F6" s="92" t="str">
        <f t="shared" si="0"/>
        <v/>
      </c>
      <c r="G6" s="92" t="str">
        <f t="shared" si="0"/>
        <v/>
      </c>
      <c r="H6" s="92" t="str">
        <f t="shared" si="0"/>
        <v/>
      </c>
      <c r="I6" s="92" t="str">
        <f t="shared" si="0"/>
        <v/>
      </c>
      <c r="J6" s="92" t="str">
        <f t="shared" si="0"/>
        <v/>
      </c>
      <c r="K6" s="92" t="str">
        <f t="shared" si="0"/>
        <v/>
      </c>
      <c r="L6" s="92" t="str">
        <f t="shared" si="0"/>
        <v/>
      </c>
      <c r="M6" s="92" t="str">
        <f t="shared" si="0"/>
        <v/>
      </c>
      <c r="N6" s="92" t="str">
        <f t="shared" si="0"/>
        <v/>
      </c>
      <c r="O6" s="92" t="str">
        <f t="shared" si="0"/>
        <v/>
      </c>
      <c r="P6" s="92" t="str">
        <f t="shared" si="0"/>
        <v/>
      </c>
      <c r="Q6" s="92" t="str">
        <f t="shared" si="0"/>
        <v/>
      </c>
      <c r="R6" s="92" t="str">
        <f t="shared" si="0"/>
        <v/>
      </c>
      <c r="S6" s="92" t="str">
        <f t="shared" si="0"/>
        <v/>
      </c>
      <c r="T6" s="92" t="str">
        <f t="shared" si="0"/>
        <v/>
      </c>
      <c r="U6" s="92" t="str">
        <f t="shared" si="0"/>
        <v/>
      </c>
      <c r="V6" s="92" t="str">
        <f t="shared" si="0"/>
        <v/>
      </c>
      <c r="W6" s="92" t="str">
        <f t="shared" si="0"/>
        <v/>
      </c>
      <c r="X6" s="92" t="str">
        <f t="shared" si="0"/>
        <v/>
      </c>
      <c r="Y6" s="92" t="str">
        <f t="shared" si="0"/>
        <v/>
      </c>
      <c r="Z6" s="92" t="str">
        <f t="shared" si="0"/>
        <v/>
      </c>
      <c r="AA6" s="92" t="str">
        <f t="shared" si="0"/>
        <v/>
      </c>
      <c r="AB6" s="92" t="str">
        <f t="shared" si="0"/>
        <v/>
      </c>
      <c r="AC6" s="92" t="str">
        <f t="shared" si="0"/>
        <v/>
      </c>
      <c r="AD6" s="92" t="str">
        <f t="shared" si="0"/>
        <v/>
      </c>
      <c r="AE6" s="92" t="str">
        <f t="shared" si="0"/>
        <v/>
      </c>
      <c r="AF6" s="92" t="str">
        <f t="shared" ref="AF6" si="1">IF(AND(AF8="lun",AG8="mar",AF12=5,AG12=5),"ê","")</f>
        <v/>
      </c>
      <c r="AG6" s="100" t="str">
        <f>IF(AND(AG8="lun",OCTOBRE!D8="mar",AG12=5,OCTOBRE!D12=5),"ê","")</f>
        <v/>
      </c>
    </row>
    <row r="7" spans="1:55" s="1" customFormat="1" ht="12.95" customHeight="1" thickBot="1">
      <c r="B7" s="6"/>
      <c r="C7" s="6"/>
      <c r="D7" s="85"/>
      <c r="E7" s="84"/>
      <c r="F7" s="83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4"/>
      <c r="AF7" s="84"/>
      <c r="AG7" s="86"/>
      <c r="AH7" s="106"/>
      <c r="AZ7" s="130"/>
      <c r="BC7" s="95"/>
    </row>
    <row r="8" spans="1:55" ht="15" customHeight="1" thickTop="1" thickBot="1">
      <c r="B8" s="6"/>
      <c r="C8" s="7"/>
      <c r="D8" s="73" t="str">
        <f>IF(D9="","",TEXT(D9,"jjj"))</f>
        <v>dim</v>
      </c>
      <c r="E8" s="74" t="str">
        <f t="shared" ref="E8:AH8" si="2">IF(E9="","",TEXT(E9,"jjj"))</f>
        <v>lun</v>
      </c>
      <c r="F8" s="74" t="str">
        <f t="shared" si="2"/>
        <v>mar</v>
      </c>
      <c r="G8" s="74" t="str">
        <f t="shared" si="2"/>
        <v>mer</v>
      </c>
      <c r="H8" s="74" t="str">
        <f t="shared" si="2"/>
        <v>jeu</v>
      </c>
      <c r="I8" s="75" t="str">
        <f t="shared" si="2"/>
        <v>ven</v>
      </c>
      <c r="J8" s="74" t="str">
        <f t="shared" si="2"/>
        <v>sam</v>
      </c>
      <c r="K8" s="76" t="str">
        <f t="shared" si="2"/>
        <v>dim</v>
      </c>
      <c r="L8" s="74" t="str">
        <f t="shared" si="2"/>
        <v>lun</v>
      </c>
      <c r="M8" s="77" t="str">
        <f t="shared" si="2"/>
        <v>mar</v>
      </c>
      <c r="N8" s="74" t="str">
        <f t="shared" si="2"/>
        <v>mer</v>
      </c>
      <c r="O8" s="77" t="str">
        <f t="shared" si="2"/>
        <v>jeu</v>
      </c>
      <c r="P8" s="75" t="str">
        <f t="shared" si="2"/>
        <v>ven</v>
      </c>
      <c r="Q8" s="74" t="str">
        <f t="shared" si="2"/>
        <v>sam</v>
      </c>
      <c r="R8" s="77" t="str">
        <f t="shared" si="2"/>
        <v>dim</v>
      </c>
      <c r="S8" s="77" t="str">
        <f t="shared" si="2"/>
        <v>lun</v>
      </c>
      <c r="T8" s="77" t="str">
        <f t="shared" si="2"/>
        <v>mar</v>
      </c>
      <c r="U8" s="74" t="str">
        <f t="shared" si="2"/>
        <v>mer</v>
      </c>
      <c r="V8" s="77" t="str">
        <f t="shared" si="2"/>
        <v>jeu</v>
      </c>
      <c r="W8" s="75" t="str">
        <f t="shared" si="2"/>
        <v>ven</v>
      </c>
      <c r="X8" s="74" t="str">
        <f t="shared" si="2"/>
        <v>sam</v>
      </c>
      <c r="Y8" s="76" t="str">
        <f t="shared" si="2"/>
        <v>dim</v>
      </c>
      <c r="Z8" s="74" t="str">
        <f t="shared" si="2"/>
        <v>lun</v>
      </c>
      <c r="AA8" s="77" t="str">
        <f t="shared" si="2"/>
        <v>mar</v>
      </c>
      <c r="AB8" s="74" t="str">
        <f t="shared" si="2"/>
        <v>mer</v>
      </c>
      <c r="AC8" s="77" t="str">
        <f t="shared" si="2"/>
        <v>jeu</v>
      </c>
      <c r="AD8" s="75" t="str">
        <f t="shared" si="2"/>
        <v>ven</v>
      </c>
      <c r="AE8" s="74" t="str">
        <f t="shared" si="2"/>
        <v>sam</v>
      </c>
      <c r="AF8" s="74" t="str">
        <f t="shared" si="2"/>
        <v>dim</v>
      </c>
      <c r="AG8" s="78" t="str">
        <f t="shared" si="2"/>
        <v>lun</v>
      </c>
      <c r="AH8" s="106" t="str">
        <f t="shared" si="2"/>
        <v>mar</v>
      </c>
    </row>
    <row r="9" spans="1:55" ht="12.95" customHeight="1" thickTop="1" thickBot="1">
      <c r="B9" s="148">
        <f>IF(JANVIER!$B$9="","",EDATE(JANVIER!B9,8))</f>
        <v>43709</v>
      </c>
      <c r="C9" s="149"/>
      <c r="D9" s="87">
        <f>IF(B9="","",B9)</f>
        <v>43709</v>
      </c>
      <c r="E9" s="88">
        <f>IF($B$9="","",D9+1)</f>
        <v>43710</v>
      </c>
      <c r="F9" s="88">
        <f t="shared" ref="F9:AH9" si="3">IF($B$9="","",E9+1)</f>
        <v>43711</v>
      </c>
      <c r="G9" s="88">
        <f t="shared" si="3"/>
        <v>43712</v>
      </c>
      <c r="H9" s="88">
        <f t="shared" si="3"/>
        <v>43713</v>
      </c>
      <c r="I9" s="88">
        <f t="shared" si="3"/>
        <v>43714</v>
      </c>
      <c r="J9" s="88">
        <f t="shared" si="3"/>
        <v>43715</v>
      </c>
      <c r="K9" s="88">
        <f t="shared" si="3"/>
        <v>43716</v>
      </c>
      <c r="L9" s="88">
        <f t="shared" si="3"/>
        <v>43717</v>
      </c>
      <c r="M9" s="88">
        <f t="shared" si="3"/>
        <v>43718</v>
      </c>
      <c r="N9" s="89">
        <f t="shared" si="3"/>
        <v>43719</v>
      </c>
      <c r="O9" s="88">
        <f t="shared" si="3"/>
        <v>43720</v>
      </c>
      <c r="P9" s="88">
        <f t="shared" si="3"/>
        <v>43721</v>
      </c>
      <c r="Q9" s="89">
        <f t="shared" si="3"/>
        <v>43722</v>
      </c>
      <c r="R9" s="88">
        <f t="shared" si="3"/>
        <v>43723</v>
      </c>
      <c r="S9" s="88">
        <f t="shared" si="3"/>
        <v>43724</v>
      </c>
      <c r="T9" s="88">
        <f t="shared" si="3"/>
        <v>43725</v>
      </c>
      <c r="U9" s="88">
        <f t="shared" si="3"/>
        <v>43726</v>
      </c>
      <c r="V9" s="88">
        <f t="shared" si="3"/>
        <v>43727</v>
      </c>
      <c r="W9" s="88">
        <f t="shared" si="3"/>
        <v>43728</v>
      </c>
      <c r="X9" s="88">
        <f t="shared" si="3"/>
        <v>43729</v>
      </c>
      <c r="Y9" s="88">
        <f t="shared" si="3"/>
        <v>43730</v>
      </c>
      <c r="Z9" s="88">
        <f t="shared" si="3"/>
        <v>43731</v>
      </c>
      <c r="AA9" s="88">
        <f t="shared" si="3"/>
        <v>43732</v>
      </c>
      <c r="AB9" s="88">
        <f t="shared" si="3"/>
        <v>43733</v>
      </c>
      <c r="AC9" s="88">
        <f t="shared" si="3"/>
        <v>43734</v>
      </c>
      <c r="AD9" s="88">
        <f t="shared" si="3"/>
        <v>43735</v>
      </c>
      <c r="AE9" s="88">
        <f t="shared" si="3"/>
        <v>43736</v>
      </c>
      <c r="AF9" s="89">
        <f t="shared" si="3"/>
        <v>43737</v>
      </c>
      <c r="AG9" s="91">
        <f t="shared" si="3"/>
        <v>43738</v>
      </c>
      <c r="AH9" s="107">
        <f t="shared" si="3"/>
        <v>43739</v>
      </c>
    </row>
    <row r="10" spans="1:55" ht="12.95" customHeight="1" thickTop="1" thickBot="1">
      <c r="B10" s="150" t="s">
        <v>9</v>
      </c>
      <c r="C10" s="151"/>
      <c r="D10" s="13" t="str">
        <f t="shared" ref="D10:AG10" si="4">IF(AND($B$9&gt;0,D8&lt;&gt;"sam",D8&lt;&gt;"dim",$AS$32&gt;0,COUNTIF(Férié,$D$9:$AH$9)&lt;&gt;1,COUNTIF(D$63:D$84,$AS$32)&lt;1),$AS$32,"")</f>
        <v/>
      </c>
      <c r="E10" s="10" t="str">
        <f t="shared" si="4"/>
        <v/>
      </c>
      <c r="F10" s="10" t="str">
        <f t="shared" si="4"/>
        <v/>
      </c>
      <c r="G10" s="10" t="str">
        <f t="shared" si="4"/>
        <v/>
      </c>
      <c r="H10" s="10" t="str">
        <f t="shared" si="4"/>
        <v/>
      </c>
      <c r="I10" s="10" t="str">
        <f t="shared" si="4"/>
        <v/>
      </c>
      <c r="J10" s="10" t="str">
        <f t="shared" si="4"/>
        <v/>
      </c>
      <c r="K10" s="10" t="str">
        <f t="shared" si="4"/>
        <v/>
      </c>
      <c r="L10" s="10" t="str">
        <f t="shared" si="4"/>
        <v/>
      </c>
      <c r="M10" s="10" t="str">
        <f t="shared" si="4"/>
        <v/>
      </c>
      <c r="N10" s="10" t="str">
        <f t="shared" si="4"/>
        <v/>
      </c>
      <c r="O10" s="10" t="str">
        <f t="shared" si="4"/>
        <v/>
      </c>
      <c r="P10" s="10" t="str">
        <f t="shared" si="4"/>
        <v/>
      </c>
      <c r="Q10" s="10" t="str">
        <f t="shared" si="4"/>
        <v/>
      </c>
      <c r="R10" s="10" t="str">
        <f t="shared" si="4"/>
        <v/>
      </c>
      <c r="S10" s="10" t="str">
        <f t="shared" si="4"/>
        <v/>
      </c>
      <c r="T10" s="10" t="str">
        <f t="shared" si="4"/>
        <v/>
      </c>
      <c r="U10" s="10" t="str">
        <f t="shared" si="4"/>
        <v/>
      </c>
      <c r="V10" s="10" t="str">
        <f t="shared" si="4"/>
        <v/>
      </c>
      <c r="W10" s="10" t="str">
        <f t="shared" si="4"/>
        <v/>
      </c>
      <c r="X10" s="10" t="str">
        <f t="shared" si="4"/>
        <v/>
      </c>
      <c r="Y10" s="10" t="str">
        <f t="shared" si="4"/>
        <v/>
      </c>
      <c r="Z10" s="10" t="str">
        <f t="shared" si="4"/>
        <v/>
      </c>
      <c r="AA10" s="10" t="str">
        <f t="shared" si="4"/>
        <v/>
      </c>
      <c r="AB10" s="10" t="str">
        <f t="shared" si="4"/>
        <v/>
      </c>
      <c r="AC10" s="10" t="str">
        <f t="shared" si="4"/>
        <v/>
      </c>
      <c r="AD10" s="10" t="str">
        <f t="shared" si="4"/>
        <v/>
      </c>
      <c r="AE10" s="10" t="str">
        <f t="shared" si="4"/>
        <v/>
      </c>
      <c r="AF10" s="10" t="str">
        <f t="shared" si="4"/>
        <v/>
      </c>
      <c r="AG10" s="11" t="str">
        <f t="shared" si="4"/>
        <v/>
      </c>
    </row>
    <row r="11" spans="1:55" ht="12.95" customHeight="1" thickBot="1">
      <c r="B11" s="152"/>
      <c r="C11" s="153"/>
      <c r="D11" s="15"/>
      <c r="E11" s="15"/>
      <c r="F11" s="15"/>
      <c r="G11" s="15"/>
      <c r="H11" s="8"/>
      <c r="I11" s="15"/>
      <c r="J11" s="15"/>
      <c r="K11" s="15"/>
      <c r="L11" s="15"/>
      <c r="M11" s="15"/>
      <c r="N11" s="15"/>
      <c r="O11" s="8"/>
      <c r="P11" s="15"/>
      <c r="Q11" s="15"/>
      <c r="R11" s="8"/>
      <c r="S11" s="8"/>
      <c r="T11" s="12"/>
      <c r="U11" s="15"/>
      <c r="V11" s="15"/>
      <c r="W11" s="15"/>
      <c r="X11" s="15"/>
      <c r="Y11" s="15"/>
      <c r="Z11" s="15"/>
      <c r="AA11" s="15"/>
      <c r="AB11" s="15"/>
      <c r="AC11" s="14"/>
      <c r="AD11" s="15"/>
      <c r="AE11" s="14"/>
      <c r="AF11" s="15"/>
      <c r="AG11" s="9"/>
      <c r="AO11" s="1"/>
      <c r="AP11" s="1"/>
      <c r="AQ11" s="1"/>
      <c r="AR11" s="197">
        <v>1</v>
      </c>
      <c r="AS11" s="181">
        <v>2</v>
      </c>
      <c r="AT11" s="187">
        <v>3</v>
      </c>
      <c r="AU11" s="189">
        <v>4</v>
      </c>
      <c r="AV11" s="191">
        <v>5</v>
      </c>
      <c r="AW11" s="193">
        <v>6</v>
      </c>
      <c r="AZ11" s="217" t="s">
        <v>1</v>
      </c>
      <c r="BA11" s="206" t="s">
        <v>2</v>
      </c>
      <c r="BB11" s="206" t="s">
        <v>14</v>
      </c>
      <c r="BC11" s="209" t="s">
        <v>15</v>
      </c>
    </row>
    <row r="12" spans="1:55" ht="12.95" customHeight="1" thickTop="1" thickBot="1">
      <c r="B12" s="150" t="s">
        <v>8</v>
      </c>
      <c r="C12" s="79" t="s">
        <v>12</v>
      </c>
      <c r="D12" s="17">
        <f>IF(AND(AOUT!AG12=5,AOUT!AH12=5),1,IF(AND(AOUT!AG12=1,AOUT!AH12=1),2,IF(AND(AOUT!AG12=2,AOUT!AH12=2),3,IF(AND(AOUT!AG12=3,AOUT!AH12=3),4,IF(AND(AOUT!AG12=4,AOUT!AH12=4),5,IF(AND(AOUT!AG12=5,AOUT!AH12=1),1,IF(AND(AOUT!AG12=1,AOUT!AH12=2),2,IF(AND(AOUT!AG12=2,AOUT!AH12=3),3,IF(AND(AOUT!AG12=3,AOUT!AH12=4),4,IF(AND(AOUT!AG12=4,AOUT!AH12=5),5,""))))))))))</f>
        <v>2</v>
      </c>
      <c r="E12" s="17">
        <f>IF(AND(AOUT!AH12=5,D12=5),1,IF(AND(AOUT!AH12=1,D12=1),2,IF(AND(AOUT!AH12=2,D12=2),3,IF(AND(AOUT!AH12=3,D12=3),4,IF(AND(AOUT!AH12=4,D12=4),5,IF(AND(AOUT!AH12=5,D12=1),1,IF(AND(AOUT!AH12=1,D12=2),2,IF(AND(AOUT!AH12=2,D12=3),3,IF(AND(AOUT!AH12=3,D12=4),4,IF(AND(AOUT!AH12=4,D12=5),5,""))))))))))</f>
        <v>2</v>
      </c>
      <c r="F12" s="17">
        <f>IF(AND(D12=5,E12=5),1,IF(AND(D12=1,E12=1),2,IF(AND(D12=2,E12=2),3,IF(AND(D12=3,E12=3),4,IF(AND(D12=4,E12=4),5,IF(AND(D12=5,E12=1),1,IF(AND(D12=1,E12=2),2,IF(AND(D12=2,E12=3),3,IF(AND(D12=3,E12=4),4,IF(AND(D12=4,E12=5),5,""))))))))))</f>
        <v>3</v>
      </c>
      <c r="G12" s="17">
        <f t="shared" ref="G12:AG12" si="5">IF(AND(E12=5,F12=5),1,IF(AND(E12=1,F12=1),2,IF(AND(E12=2,F12=2),3,IF(AND(E12=3,F12=3),4,IF(AND(E12=4,F12=4),5,IF(AND(E12=5,F12=1),1,IF(AND(E12=1,F12=2),2,IF(AND(E12=2,F12=3),3,IF(AND(E12=3,F12=4),4,IF(AND(E12=4,F12=5),5,""))))))))))</f>
        <v>3</v>
      </c>
      <c r="H12" s="16">
        <f t="shared" si="5"/>
        <v>4</v>
      </c>
      <c r="I12" s="17">
        <f t="shared" si="5"/>
        <v>4</v>
      </c>
      <c r="J12" s="17">
        <f t="shared" si="5"/>
        <v>5</v>
      </c>
      <c r="K12" s="18">
        <f t="shared" si="5"/>
        <v>5</v>
      </c>
      <c r="L12" s="17">
        <f t="shared" si="5"/>
        <v>1</v>
      </c>
      <c r="M12" s="19">
        <f t="shared" si="5"/>
        <v>1</v>
      </c>
      <c r="N12" s="17">
        <f t="shared" si="5"/>
        <v>2</v>
      </c>
      <c r="O12" s="16">
        <f t="shared" si="5"/>
        <v>2</v>
      </c>
      <c r="P12" s="17">
        <f t="shared" si="5"/>
        <v>3</v>
      </c>
      <c r="Q12" s="16">
        <f t="shared" si="5"/>
        <v>3</v>
      </c>
      <c r="R12" s="20">
        <f t="shared" si="5"/>
        <v>4</v>
      </c>
      <c r="S12" s="16">
        <f t="shared" si="5"/>
        <v>4</v>
      </c>
      <c r="T12" s="18">
        <f t="shared" si="5"/>
        <v>5</v>
      </c>
      <c r="U12" s="18">
        <f t="shared" si="5"/>
        <v>5</v>
      </c>
      <c r="V12" s="17">
        <f t="shared" si="5"/>
        <v>1</v>
      </c>
      <c r="W12" s="19">
        <f t="shared" si="5"/>
        <v>1</v>
      </c>
      <c r="X12" s="17">
        <f t="shared" si="5"/>
        <v>2</v>
      </c>
      <c r="Y12" s="16">
        <f t="shared" si="5"/>
        <v>2</v>
      </c>
      <c r="Z12" s="18">
        <f t="shared" si="5"/>
        <v>3</v>
      </c>
      <c r="AA12" s="18">
        <f t="shared" si="5"/>
        <v>3</v>
      </c>
      <c r="AB12" s="18">
        <f t="shared" si="5"/>
        <v>4</v>
      </c>
      <c r="AC12" s="21">
        <f t="shared" si="5"/>
        <v>4</v>
      </c>
      <c r="AD12" s="17">
        <f t="shared" si="5"/>
        <v>5</v>
      </c>
      <c r="AE12" s="21">
        <f t="shared" si="5"/>
        <v>5</v>
      </c>
      <c r="AF12" s="18">
        <f t="shared" si="5"/>
        <v>1</v>
      </c>
      <c r="AG12" s="22">
        <f t="shared" si="5"/>
        <v>1</v>
      </c>
      <c r="AO12" s="1"/>
      <c r="AP12" s="1"/>
      <c r="AQ12" s="1"/>
      <c r="AR12" s="198"/>
      <c r="AS12" s="182"/>
      <c r="AT12" s="188"/>
      <c r="AU12" s="190"/>
      <c r="AV12" s="192"/>
      <c r="AW12" s="194"/>
      <c r="AZ12" s="218"/>
      <c r="BA12" s="207"/>
      <c r="BB12" s="207"/>
      <c r="BC12" s="210"/>
    </row>
    <row r="13" spans="1:55" ht="12.95" customHeight="1" thickBot="1">
      <c r="B13" s="154"/>
      <c r="C13" s="155" t="s">
        <v>10</v>
      </c>
      <c r="D13" s="23" t="str">
        <f t="shared" ref="D13:AG13" si="6">IF(AND(D$12=1,$AR$13&gt;0,COUNTIF(D$63:D$84,$AR$13)&lt;1),$AR$13,IF(AND(D$12=2,$AS$13&gt;0,COUNTIF(D$63:D$84,$AS$13)&lt;1),$AS$13,IF(AND(D$12=3,$AT$13&gt;0,COUNTIF(D$63:D$84,$AT$13)&lt;1),$AT$13,IF(AND(D$12=4,$AU$13&gt;0,COUNTIF(D$63:D$84,$AU$13)&lt;1),$AU$13,IF(AND(D$12=5,$AV$13&gt;0,COUNTIF(D$63:D$84,$AV$13)&lt;1),$AV$13,IF(AND(D$12=6,$AW$13&gt;0,COUNTIF(D$63:D$84,$AW$13)&lt;1),$AW$13,""))))))</f>
        <v/>
      </c>
      <c r="E13" s="23" t="str">
        <f t="shared" si="6"/>
        <v/>
      </c>
      <c r="F13" s="23" t="str">
        <f t="shared" si="6"/>
        <v/>
      </c>
      <c r="G13" s="23" t="str">
        <f t="shared" si="6"/>
        <v/>
      </c>
      <c r="H13" s="23" t="str">
        <f t="shared" si="6"/>
        <v/>
      </c>
      <c r="I13" s="23" t="str">
        <f t="shared" si="6"/>
        <v/>
      </c>
      <c r="J13" s="23" t="str">
        <f t="shared" si="6"/>
        <v/>
      </c>
      <c r="K13" s="23" t="str">
        <f t="shared" si="6"/>
        <v/>
      </c>
      <c r="L13" s="23" t="str">
        <f t="shared" si="6"/>
        <v/>
      </c>
      <c r="M13" s="23" t="str">
        <f t="shared" si="6"/>
        <v/>
      </c>
      <c r="N13" s="23" t="str">
        <f t="shared" si="6"/>
        <v/>
      </c>
      <c r="O13" s="23" t="str">
        <f t="shared" si="6"/>
        <v/>
      </c>
      <c r="P13" s="23" t="str">
        <f t="shared" si="6"/>
        <v/>
      </c>
      <c r="Q13" s="23" t="str">
        <f t="shared" si="6"/>
        <v/>
      </c>
      <c r="R13" s="23" t="str">
        <f t="shared" si="6"/>
        <v/>
      </c>
      <c r="S13" s="23" t="str">
        <f t="shared" si="6"/>
        <v/>
      </c>
      <c r="T13" s="23" t="str">
        <f t="shared" si="6"/>
        <v/>
      </c>
      <c r="U13" s="23" t="str">
        <f t="shared" si="6"/>
        <v/>
      </c>
      <c r="V13" s="23" t="str">
        <f t="shared" si="6"/>
        <v/>
      </c>
      <c r="W13" s="23" t="str">
        <f t="shared" si="6"/>
        <v/>
      </c>
      <c r="X13" s="23" t="str">
        <f t="shared" si="6"/>
        <v/>
      </c>
      <c r="Y13" s="23" t="str">
        <f t="shared" si="6"/>
        <v/>
      </c>
      <c r="Z13" s="23" t="str">
        <f t="shared" si="6"/>
        <v/>
      </c>
      <c r="AA13" s="23" t="str">
        <f t="shared" si="6"/>
        <v/>
      </c>
      <c r="AB13" s="23" t="str">
        <f t="shared" si="6"/>
        <v/>
      </c>
      <c r="AC13" s="23" t="str">
        <f t="shared" si="6"/>
        <v/>
      </c>
      <c r="AD13" s="23" t="str">
        <f t="shared" si="6"/>
        <v/>
      </c>
      <c r="AE13" s="23" t="str">
        <f t="shared" si="6"/>
        <v/>
      </c>
      <c r="AF13" s="23" t="str">
        <f t="shared" si="6"/>
        <v/>
      </c>
      <c r="AG13" s="24" t="str">
        <f t="shared" si="6"/>
        <v/>
      </c>
      <c r="AI13" s="94" t="str">
        <f>IF($AR$13="","",$AR$13)</f>
        <v/>
      </c>
      <c r="AJ13" s="94" t="str">
        <f>IF($AR$13="","",COUNTIF($D$12:$AH$62,$AI$13))</f>
        <v/>
      </c>
      <c r="AO13" s="175" t="s">
        <v>32</v>
      </c>
      <c r="AP13" s="176"/>
      <c r="AQ13" s="195"/>
      <c r="AR13" s="110"/>
      <c r="AS13" s="116"/>
      <c r="AT13" s="116"/>
      <c r="AU13" s="116"/>
      <c r="AV13" s="116"/>
      <c r="AW13" s="117"/>
      <c r="AZ13" s="219"/>
      <c r="BA13" s="208"/>
      <c r="BB13" s="208"/>
      <c r="BC13" s="211"/>
    </row>
    <row r="14" spans="1:55" ht="12.95" customHeight="1" thickBot="1">
      <c r="B14" s="154"/>
      <c r="C14" s="156"/>
      <c r="D14" s="25" t="str">
        <f t="shared" ref="D14:AG14" si="7">IF(AND(D$12=1,$AR$14&gt;0,COUNTIF(D$63:D$84,$AR$14)&lt;1),$AR$14,IF(AND(D$12=2,$AS$14&gt;0,COUNTIF(D$63:D$84,$AS$14)&lt;1),$AS$14,IF(AND(D$12=3,$AT$14&gt;0,COUNTIF(D$63:D$84,$AT$14)&lt;1),$AT$14,IF(AND(D$12=4,$AU$14&gt;0,COUNTIF(D$63:D$84,$AU$14)&lt;1),$AU$14,IF(AND(D$12=5,$AV$14&gt;0,COUNTIF(D$63:D$84,$AV$14)&lt;1),$AV$14,IF(AND(D$12=6,$AW$14&gt;0,COUNTIF(D$63:D$84,$AW$14)&lt;1),$AW$14,""))))))</f>
        <v/>
      </c>
      <c r="E14" s="25" t="str">
        <f t="shared" si="7"/>
        <v/>
      </c>
      <c r="F14" s="25" t="str">
        <f t="shared" si="7"/>
        <v/>
      </c>
      <c r="G14" s="25" t="str">
        <f t="shared" si="7"/>
        <v/>
      </c>
      <c r="H14" s="25" t="str">
        <f t="shared" si="7"/>
        <v/>
      </c>
      <c r="I14" s="25" t="str">
        <f t="shared" si="7"/>
        <v/>
      </c>
      <c r="J14" s="25" t="str">
        <f t="shared" si="7"/>
        <v/>
      </c>
      <c r="K14" s="25" t="str">
        <f t="shared" si="7"/>
        <v/>
      </c>
      <c r="L14" s="25" t="str">
        <f t="shared" si="7"/>
        <v/>
      </c>
      <c r="M14" s="25" t="str">
        <f t="shared" si="7"/>
        <v/>
      </c>
      <c r="N14" s="25" t="str">
        <f t="shared" si="7"/>
        <v/>
      </c>
      <c r="O14" s="25" t="str">
        <f t="shared" si="7"/>
        <v/>
      </c>
      <c r="P14" s="25" t="str">
        <f t="shared" si="7"/>
        <v/>
      </c>
      <c r="Q14" s="25" t="str">
        <f t="shared" si="7"/>
        <v/>
      </c>
      <c r="R14" s="25" t="str">
        <f t="shared" si="7"/>
        <v/>
      </c>
      <c r="S14" s="25" t="str">
        <f t="shared" si="7"/>
        <v/>
      </c>
      <c r="T14" s="25" t="str">
        <f t="shared" si="7"/>
        <v/>
      </c>
      <c r="U14" s="25" t="str">
        <f t="shared" si="7"/>
        <v/>
      </c>
      <c r="V14" s="25" t="str">
        <f t="shared" si="7"/>
        <v/>
      </c>
      <c r="W14" s="25" t="str">
        <f t="shared" si="7"/>
        <v/>
      </c>
      <c r="X14" s="25" t="str">
        <f t="shared" si="7"/>
        <v/>
      </c>
      <c r="Y14" s="25" t="str">
        <f t="shared" si="7"/>
        <v/>
      </c>
      <c r="Z14" s="25" t="str">
        <f t="shared" si="7"/>
        <v/>
      </c>
      <c r="AA14" s="25" t="str">
        <f t="shared" si="7"/>
        <v/>
      </c>
      <c r="AB14" s="25" t="str">
        <f t="shared" si="7"/>
        <v/>
      </c>
      <c r="AC14" s="25" t="str">
        <f t="shared" si="7"/>
        <v/>
      </c>
      <c r="AD14" s="25" t="str">
        <f t="shared" si="7"/>
        <v/>
      </c>
      <c r="AE14" s="25" t="str">
        <f t="shared" si="7"/>
        <v/>
      </c>
      <c r="AF14" s="25" t="str">
        <f t="shared" si="7"/>
        <v/>
      </c>
      <c r="AG14" s="26" t="str">
        <f t="shared" si="7"/>
        <v/>
      </c>
      <c r="AI14" s="1"/>
      <c r="AJ14" s="1"/>
      <c r="AO14" s="179"/>
      <c r="AP14" s="180"/>
      <c r="AQ14" s="196"/>
      <c r="AR14" s="118"/>
      <c r="AS14" s="112"/>
      <c r="AT14" s="112"/>
      <c r="AU14" s="112"/>
      <c r="AV14" s="112"/>
      <c r="AW14" s="113"/>
      <c r="AZ14" s="131"/>
      <c r="BA14" s="93"/>
      <c r="BB14" s="93"/>
      <c r="BC14" s="96"/>
    </row>
    <row r="15" spans="1:55" ht="12.95" customHeight="1">
      <c r="B15" s="154"/>
      <c r="C15" s="155" t="s">
        <v>42</v>
      </c>
      <c r="D15" s="17" t="str">
        <f t="shared" ref="D15:AG15" si="8">IF(AND(D$12=1,$AR$15&gt;0,COUNTIF(D$63:D$84,$AR$15)&lt;1),$AR$15,IF(AND(D$12=2,$AS$15&gt;0,COUNTIF(D$63:D$84,$AS$15)&lt;1),$AS$15,IF(AND(D$12=3,$AT$15&gt;0,COUNTIF(D$63:D$84,$AT$15)&lt;1),$AT$15,IF(AND(D$12=4,$AU$15&gt;0,COUNTIF(D$63:D$84,$AU$15)&lt;1),$AU$15,IF(AND(D$12=5,$AV$15&gt;0,COUNTIF(D$63:D$84,$AV$15)&lt;1),$AV$15,IF(AND(D$12=6,$AW$15&gt;0,COUNTIF(D$63:D$84,$AW$15)&lt;1),$AW$15,""))))))</f>
        <v/>
      </c>
      <c r="E15" s="17" t="str">
        <f t="shared" si="8"/>
        <v/>
      </c>
      <c r="F15" s="17" t="str">
        <f t="shared" si="8"/>
        <v/>
      </c>
      <c r="G15" s="17" t="str">
        <f t="shared" si="8"/>
        <v/>
      </c>
      <c r="H15" s="16" t="str">
        <f t="shared" si="8"/>
        <v/>
      </c>
      <c r="I15" s="17" t="str">
        <f t="shared" si="8"/>
        <v/>
      </c>
      <c r="J15" s="17" t="str">
        <f t="shared" si="8"/>
        <v/>
      </c>
      <c r="K15" s="27" t="str">
        <f t="shared" si="8"/>
        <v/>
      </c>
      <c r="L15" s="27" t="str">
        <f t="shared" si="8"/>
        <v/>
      </c>
      <c r="M15" s="19" t="str">
        <f t="shared" si="8"/>
        <v/>
      </c>
      <c r="N15" s="17" t="str">
        <f t="shared" si="8"/>
        <v/>
      </c>
      <c r="O15" s="17" t="str">
        <f t="shared" si="8"/>
        <v/>
      </c>
      <c r="P15" s="17" t="str">
        <f t="shared" si="8"/>
        <v/>
      </c>
      <c r="Q15" s="16" t="str">
        <f t="shared" si="8"/>
        <v/>
      </c>
      <c r="R15" s="16" t="str">
        <f t="shared" si="8"/>
        <v/>
      </c>
      <c r="S15" s="17" t="str">
        <f t="shared" si="8"/>
        <v/>
      </c>
      <c r="T15" s="17" t="str">
        <f t="shared" si="8"/>
        <v/>
      </c>
      <c r="U15" s="18" t="str">
        <f t="shared" si="8"/>
        <v/>
      </c>
      <c r="V15" s="17" t="str">
        <f t="shared" si="8"/>
        <v/>
      </c>
      <c r="W15" s="19" t="str">
        <f t="shared" si="8"/>
        <v/>
      </c>
      <c r="X15" s="17" t="str">
        <f t="shared" si="8"/>
        <v/>
      </c>
      <c r="Y15" s="17" t="str">
        <f t="shared" si="8"/>
        <v/>
      </c>
      <c r="Z15" s="18" t="str">
        <f t="shared" si="8"/>
        <v/>
      </c>
      <c r="AA15" s="18" t="str">
        <f t="shared" si="8"/>
        <v/>
      </c>
      <c r="AB15" s="18" t="str">
        <f t="shared" si="8"/>
        <v/>
      </c>
      <c r="AC15" s="17" t="str">
        <f t="shared" si="8"/>
        <v/>
      </c>
      <c r="AD15" s="17" t="str">
        <f t="shared" si="8"/>
        <v/>
      </c>
      <c r="AE15" s="18" t="str">
        <f t="shared" si="8"/>
        <v/>
      </c>
      <c r="AF15" s="18" t="str">
        <f t="shared" si="8"/>
        <v/>
      </c>
      <c r="AG15" s="22" t="str">
        <f t="shared" si="8"/>
        <v/>
      </c>
      <c r="AI15" s="94" t="str">
        <f>IF($AS$13="","",$AS$13)</f>
        <v/>
      </c>
      <c r="AJ15" s="94" t="str">
        <f>IF($AS$13="","",COUNTIF($D$12:$AH$62,$AI$15))</f>
        <v/>
      </c>
      <c r="AO15" s="175" t="s">
        <v>42</v>
      </c>
      <c r="AP15" s="176"/>
      <c r="AQ15" s="199" t="s">
        <v>13</v>
      </c>
      <c r="AR15" s="119"/>
      <c r="AS15" s="116"/>
      <c r="AT15" s="116"/>
      <c r="AU15" s="116"/>
      <c r="AV15" s="116"/>
      <c r="AW15" s="117"/>
      <c r="AZ15" s="212"/>
      <c r="BA15" s="201"/>
      <c r="BB15" s="201"/>
      <c r="BC15" s="202"/>
    </row>
    <row r="16" spans="1:55" ht="12.95" customHeight="1">
      <c r="B16" s="154"/>
      <c r="C16" s="157"/>
      <c r="D16" s="28" t="str">
        <f t="shared" ref="D16:AG16" si="9">IF(AND(D$12=1,$AR$16&gt;0,COUNTIF(D$63:D$84,$AR$16)&lt;1),$AR$16,IF(AND(D$12=2,$AS$16&gt;0,COUNTIF(D$63:D$84,$AS$16)&lt;1),$AS$16,IF(AND(D$12=3,$AT$16&gt;0,COUNTIF(D$63:D$84,$AT$16)&lt;1),$AT$16,IF(AND(D$12=4,$AU$16&gt;0,COUNTIF(D$63:D$84,$AU$16)&lt;1),$AU$16,IF(AND(D$12=5,$AV$16&gt;0,COUNTIF(D$63:D$84,$AV$16)&lt;1),$AV$16,IF(AND(D$12=6,$AW$16&gt;0,COUNTIF(D$63:D$84,$AW$16)&lt;1),$AW$16,""))))))</f>
        <v/>
      </c>
      <c r="E16" s="28" t="str">
        <f t="shared" si="9"/>
        <v/>
      </c>
      <c r="F16" s="28" t="str">
        <f t="shared" si="9"/>
        <v/>
      </c>
      <c r="G16" s="28" t="str">
        <f t="shared" si="9"/>
        <v/>
      </c>
      <c r="H16" s="29" t="str">
        <f t="shared" si="9"/>
        <v/>
      </c>
      <c r="I16" s="28" t="str">
        <f t="shared" si="9"/>
        <v/>
      </c>
      <c r="J16" s="28" t="str">
        <f t="shared" si="9"/>
        <v/>
      </c>
      <c r="K16" s="28" t="str">
        <f t="shared" si="9"/>
        <v/>
      </c>
      <c r="L16" s="28" t="str">
        <f t="shared" si="9"/>
        <v/>
      </c>
      <c r="M16" s="30" t="str">
        <f t="shared" si="9"/>
        <v/>
      </c>
      <c r="N16" s="28" t="str">
        <f t="shared" si="9"/>
        <v/>
      </c>
      <c r="O16" s="28" t="str">
        <f t="shared" si="9"/>
        <v/>
      </c>
      <c r="P16" s="28" t="str">
        <f t="shared" si="9"/>
        <v/>
      </c>
      <c r="Q16" s="29" t="str">
        <f t="shared" si="9"/>
        <v/>
      </c>
      <c r="R16" s="29" t="str">
        <f t="shared" si="9"/>
        <v/>
      </c>
      <c r="S16" s="28" t="str">
        <f t="shared" si="9"/>
        <v/>
      </c>
      <c r="T16" s="28" t="str">
        <f t="shared" si="9"/>
        <v/>
      </c>
      <c r="U16" s="28" t="str">
        <f t="shared" si="9"/>
        <v/>
      </c>
      <c r="V16" s="28" t="str">
        <f t="shared" si="9"/>
        <v/>
      </c>
      <c r="W16" s="30" t="str">
        <f t="shared" si="9"/>
        <v/>
      </c>
      <c r="X16" s="28" t="str">
        <f t="shared" si="9"/>
        <v/>
      </c>
      <c r="Y16" s="28" t="str">
        <f t="shared" si="9"/>
        <v/>
      </c>
      <c r="Z16" s="30" t="str">
        <f t="shared" si="9"/>
        <v/>
      </c>
      <c r="AA16" s="30" t="str">
        <f t="shared" si="9"/>
        <v/>
      </c>
      <c r="AB16" s="30" t="str">
        <f t="shared" si="9"/>
        <v/>
      </c>
      <c r="AC16" s="28" t="str">
        <f t="shared" si="9"/>
        <v/>
      </c>
      <c r="AD16" s="28" t="str">
        <f t="shared" si="9"/>
        <v/>
      </c>
      <c r="AE16" s="28" t="str">
        <f t="shared" si="9"/>
        <v/>
      </c>
      <c r="AF16" s="30" t="str">
        <f t="shared" si="9"/>
        <v/>
      </c>
      <c r="AG16" s="31" t="str">
        <f t="shared" si="9"/>
        <v/>
      </c>
      <c r="AI16" s="1"/>
      <c r="AJ16" s="1"/>
      <c r="AO16" s="177"/>
      <c r="AP16" s="178"/>
      <c r="AQ16" s="173"/>
      <c r="AR16" s="114"/>
      <c r="AS16" s="109"/>
      <c r="AT16" s="109"/>
      <c r="AU16" s="109"/>
      <c r="AV16" s="109"/>
      <c r="AW16" s="115"/>
      <c r="AZ16" s="212"/>
      <c r="BA16" s="201"/>
      <c r="BB16" s="201"/>
      <c r="BC16" s="202"/>
    </row>
    <row r="17" spans="2:55" ht="12.95" customHeight="1">
      <c r="B17" s="154"/>
      <c r="C17" s="157"/>
      <c r="D17" s="17" t="str">
        <f t="shared" ref="D17:AG17" si="10">IF(AND(D$12=1,$AR$17&gt;0,COUNTIF(D$63:D$84,$AR$17)&lt;1),$AR$17,IF(AND(D$12=2,$AS$17&gt;0,COUNTIF(D$63:D$84,$AS$17)&lt;1),$AS$17,IF(AND(D$12=3,$AT$17&gt;0,COUNTIF(D$63:D$84,$AT$17)&lt;1),$AT$17,IF(AND(D$12=4,$AU$17&gt;0,COUNTIF(D$63:D$84,$AU$17)&lt;1),$AU$17,IF(AND(D$12=5,$AV$17&gt;0,COUNTIF(D$63:D$84,$AV$17)&lt;1),$AV$17,IF(AND(D$12=6,$AW$17&gt;0,COUNTIF(D$63:D$84,$AW$17)&lt;1),$AW$17,""))))))</f>
        <v/>
      </c>
      <c r="E17" s="17" t="str">
        <f t="shared" si="10"/>
        <v/>
      </c>
      <c r="F17" s="17" t="str">
        <f t="shared" si="10"/>
        <v/>
      </c>
      <c r="G17" s="17" t="str">
        <f t="shared" si="10"/>
        <v/>
      </c>
      <c r="H17" s="32" t="str">
        <f t="shared" si="10"/>
        <v/>
      </c>
      <c r="I17" s="17" t="str">
        <f t="shared" si="10"/>
        <v/>
      </c>
      <c r="J17" s="17" t="str">
        <f t="shared" si="10"/>
        <v/>
      </c>
      <c r="K17" s="18" t="str">
        <f t="shared" si="10"/>
        <v/>
      </c>
      <c r="L17" s="17" t="str">
        <f t="shared" si="10"/>
        <v/>
      </c>
      <c r="M17" s="18" t="str">
        <f t="shared" si="10"/>
        <v/>
      </c>
      <c r="N17" s="17" t="str">
        <f t="shared" si="10"/>
        <v/>
      </c>
      <c r="O17" s="17" t="str">
        <f t="shared" si="10"/>
        <v/>
      </c>
      <c r="P17" s="27" t="str">
        <f t="shared" si="10"/>
        <v/>
      </c>
      <c r="Q17" s="16" t="str">
        <f t="shared" si="10"/>
        <v/>
      </c>
      <c r="R17" s="16" t="str">
        <f t="shared" si="10"/>
        <v/>
      </c>
      <c r="S17" s="17" t="str">
        <f t="shared" si="10"/>
        <v/>
      </c>
      <c r="T17" s="17" t="str">
        <f t="shared" si="10"/>
        <v/>
      </c>
      <c r="U17" s="18" t="str">
        <f t="shared" si="10"/>
        <v/>
      </c>
      <c r="V17" s="17" t="str">
        <f t="shared" si="10"/>
        <v/>
      </c>
      <c r="W17" s="18" t="str">
        <f t="shared" si="10"/>
        <v/>
      </c>
      <c r="X17" s="17" t="str">
        <f t="shared" si="10"/>
        <v/>
      </c>
      <c r="Y17" s="17" t="str">
        <f t="shared" si="10"/>
        <v/>
      </c>
      <c r="Z17" s="27" t="str">
        <f t="shared" si="10"/>
        <v/>
      </c>
      <c r="AA17" s="32" t="str">
        <f t="shared" si="10"/>
        <v/>
      </c>
      <c r="AB17" s="32" t="str">
        <f t="shared" si="10"/>
        <v/>
      </c>
      <c r="AC17" s="17" t="str">
        <f t="shared" si="10"/>
        <v/>
      </c>
      <c r="AD17" s="17" t="str">
        <f t="shared" si="10"/>
        <v/>
      </c>
      <c r="AE17" s="18" t="str">
        <f t="shared" si="10"/>
        <v/>
      </c>
      <c r="AF17" s="17" t="str">
        <f t="shared" si="10"/>
        <v/>
      </c>
      <c r="AG17" s="22" t="str">
        <f t="shared" si="10"/>
        <v/>
      </c>
      <c r="AI17" s="94" t="str">
        <f>IF($AT$13="","",$AT$13)</f>
        <v/>
      </c>
      <c r="AJ17" s="94" t="str">
        <f>IF($AT$13="","",COUNTIF($D$12:$AH$62,$AI$17))</f>
        <v/>
      </c>
      <c r="AO17" s="177"/>
      <c r="AP17" s="178"/>
      <c r="AQ17" s="173" t="s">
        <v>34</v>
      </c>
      <c r="AR17" s="120"/>
      <c r="AS17" s="121"/>
      <c r="AT17" s="121"/>
      <c r="AU17" s="121"/>
      <c r="AV17" s="121"/>
      <c r="AW17" s="122"/>
      <c r="AZ17" s="212"/>
      <c r="BA17" s="201"/>
      <c r="BB17" s="201"/>
      <c r="BC17" s="202"/>
    </row>
    <row r="18" spans="2:55" ht="12.95" customHeight="1">
      <c r="B18" s="154"/>
      <c r="C18" s="157"/>
      <c r="D18" s="28" t="str">
        <f t="shared" ref="D18:AG18" si="11">IF(AND(D$12=1,$AR$18&gt;0,COUNTIF(D$63:D$84,$AR$18)&lt;1),$AR$18,IF(AND(D$12=2,$AS$18&gt;0,COUNTIF(D$63:D$84,$AS$18)&lt;1),$AS$18,IF(AND(D$12=3,$AT$18&gt;0,COUNTIF(D$63:D$84,$AT$18)&lt;1),$AT$18,IF(AND(D$12=4,$AU$18&gt;0,COUNTIF(D$63:D$84,$AU$18)&lt;1),$AU$18,IF(AND(D$12=5,$AV$18&gt;0,COUNTIF(D$63:D$84,$AV$18)&lt;1),$AV$18,IF(AND(D$12=6,$AW$18&gt;0,COUNTIF(D$63:D$84,$AW$18)&lt;1),$AW$18,""))))))</f>
        <v/>
      </c>
      <c r="E18" s="28" t="str">
        <f t="shared" si="11"/>
        <v/>
      </c>
      <c r="F18" s="28" t="str">
        <f t="shared" si="11"/>
        <v/>
      </c>
      <c r="G18" s="28" t="str">
        <f t="shared" si="11"/>
        <v/>
      </c>
      <c r="H18" s="29" t="str">
        <f t="shared" si="11"/>
        <v/>
      </c>
      <c r="I18" s="28" t="str">
        <f t="shared" si="11"/>
        <v/>
      </c>
      <c r="J18" s="28" t="str">
        <f t="shared" si="11"/>
        <v/>
      </c>
      <c r="K18" s="28" t="str">
        <f t="shared" si="11"/>
        <v/>
      </c>
      <c r="L18" s="28" t="str">
        <f t="shared" si="11"/>
        <v/>
      </c>
      <c r="M18" s="28" t="str">
        <f t="shared" si="11"/>
        <v/>
      </c>
      <c r="N18" s="28" t="str">
        <f t="shared" si="11"/>
        <v/>
      </c>
      <c r="O18" s="29" t="str">
        <f t="shared" si="11"/>
        <v/>
      </c>
      <c r="P18" s="29" t="str">
        <f t="shared" si="11"/>
        <v/>
      </c>
      <c r="Q18" s="28" t="str">
        <f t="shared" si="11"/>
        <v/>
      </c>
      <c r="R18" s="28" t="str">
        <f t="shared" si="11"/>
        <v/>
      </c>
      <c r="S18" s="28" t="str">
        <f t="shared" si="11"/>
        <v/>
      </c>
      <c r="T18" s="28" t="str">
        <f t="shared" si="11"/>
        <v/>
      </c>
      <c r="U18" s="28" t="str">
        <f t="shared" si="11"/>
        <v/>
      </c>
      <c r="V18" s="28" t="str">
        <f t="shared" si="11"/>
        <v/>
      </c>
      <c r="W18" s="28" t="str">
        <f t="shared" si="11"/>
        <v/>
      </c>
      <c r="X18" s="28" t="str">
        <f t="shared" si="11"/>
        <v/>
      </c>
      <c r="Y18" s="29" t="str">
        <f t="shared" si="11"/>
        <v/>
      </c>
      <c r="Z18" s="29" t="str">
        <f t="shared" si="11"/>
        <v/>
      </c>
      <c r="AA18" s="30" t="str">
        <f t="shared" si="11"/>
        <v/>
      </c>
      <c r="AB18" s="30" t="str">
        <f t="shared" si="11"/>
        <v/>
      </c>
      <c r="AC18" s="28" t="str">
        <f t="shared" si="11"/>
        <v/>
      </c>
      <c r="AD18" s="28" t="str">
        <f t="shared" si="11"/>
        <v/>
      </c>
      <c r="AE18" s="28" t="str">
        <f t="shared" si="11"/>
        <v/>
      </c>
      <c r="AF18" s="30" t="str">
        <f t="shared" si="11"/>
        <v/>
      </c>
      <c r="AG18" s="31" t="str">
        <f t="shared" si="11"/>
        <v/>
      </c>
      <c r="AI18" s="1"/>
      <c r="AJ18" s="1"/>
      <c r="AO18" s="177"/>
      <c r="AP18" s="178"/>
      <c r="AQ18" s="173"/>
      <c r="AR18" s="114"/>
      <c r="AS18" s="109"/>
      <c r="AT18" s="109"/>
      <c r="AU18" s="109"/>
      <c r="AV18" s="109"/>
      <c r="AW18" s="115"/>
      <c r="AZ18" s="212"/>
      <c r="BA18" s="201"/>
      <c r="BB18" s="201"/>
      <c r="BC18" s="202"/>
    </row>
    <row r="19" spans="2:55" ht="12.95" customHeight="1">
      <c r="B19" s="154"/>
      <c r="C19" s="157"/>
      <c r="D19" s="17" t="str">
        <f t="shared" ref="D19:AG19" si="12">IF(AND(D$12=1,$AR$19&gt;0,COUNTIF(D$63:D$84,$AR$19)&lt;1),$AR$19,IF(AND(D$12=2,$AS$19&gt;0,COUNTIF(D$63:D$84,$AS$19)&lt;1),$AS$19,IF(AND(D$12=3,$AT$19&gt;0,COUNTIF(D$63:D$84,$AT$19)&lt;1),$AT$19,IF(AND(D$12=4,$AU$19&gt;0,COUNTIF(D$63:D$84,$AU$19)&lt;1),$AU$19,IF(AND(D$12=5,$AV$19&gt;0,COUNTIF(D$63:D$84,$AV$19)&lt;1),$AV$19,IF(AND(D$12=6,$AW$19&gt;0,COUNTIF(D$63:D$84,$AW$19)&lt;1),$AW$19,""))))))</f>
        <v/>
      </c>
      <c r="E19" s="17" t="str">
        <f t="shared" si="12"/>
        <v/>
      </c>
      <c r="F19" s="17" t="str">
        <f t="shared" si="12"/>
        <v/>
      </c>
      <c r="G19" s="17" t="str">
        <f t="shared" si="12"/>
        <v/>
      </c>
      <c r="H19" s="27" t="str">
        <f t="shared" si="12"/>
        <v/>
      </c>
      <c r="I19" s="17" t="str">
        <f t="shared" si="12"/>
        <v/>
      </c>
      <c r="J19" s="17" t="str">
        <f t="shared" si="12"/>
        <v/>
      </c>
      <c r="K19" s="18" t="str">
        <f t="shared" si="12"/>
        <v/>
      </c>
      <c r="L19" s="17" t="str">
        <f t="shared" si="12"/>
        <v/>
      </c>
      <c r="M19" s="18" t="str">
        <f t="shared" si="12"/>
        <v/>
      </c>
      <c r="N19" s="17" t="str">
        <f t="shared" si="12"/>
        <v/>
      </c>
      <c r="O19" s="17" t="str">
        <f t="shared" si="12"/>
        <v/>
      </c>
      <c r="P19" s="27" t="str">
        <f t="shared" si="12"/>
        <v/>
      </c>
      <c r="Q19" s="32" t="str">
        <f t="shared" si="12"/>
        <v/>
      </c>
      <c r="R19" s="27" t="str">
        <f t="shared" si="12"/>
        <v/>
      </c>
      <c r="S19" s="17" t="str">
        <f t="shared" si="12"/>
        <v/>
      </c>
      <c r="T19" s="17" t="str">
        <f t="shared" si="12"/>
        <v/>
      </c>
      <c r="U19" s="18" t="str">
        <f t="shared" si="12"/>
        <v/>
      </c>
      <c r="V19" s="17" t="str">
        <f t="shared" si="12"/>
        <v/>
      </c>
      <c r="W19" s="18" t="str">
        <f t="shared" si="12"/>
        <v/>
      </c>
      <c r="X19" s="17" t="str">
        <f t="shared" si="12"/>
        <v/>
      </c>
      <c r="Y19" s="17" t="str">
        <f t="shared" si="12"/>
        <v/>
      </c>
      <c r="Z19" s="17" t="str">
        <f t="shared" si="12"/>
        <v/>
      </c>
      <c r="AA19" s="18" t="str">
        <f t="shared" si="12"/>
        <v/>
      </c>
      <c r="AB19" s="18" t="str">
        <f t="shared" si="12"/>
        <v/>
      </c>
      <c r="AC19" s="17" t="str">
        <f t="shared" si="12"/>
        <v/>
      </c>
      <c r="AD19" s="17" t="str">
        <f t="shared" si="12"/>
        <v/>
      </c>
      <c r="AE19" s="18" t="str">
        <f t="shared" si="12"/>
        <v/>
      </c>
      <c r="AF19" s="18" t="str">
        <f t="shared" si="12"/>
        <v/>
      </c>
      <c r="AG19" s="22" t="str">
        <f t="shared" si="12"/>
        <v/>
      </c>
      <c r="AI19" s="94" t="str">
        <f>IF($AU$13="","",$AU$13)</f>
        <v/>
      </c>
      <c r="AJ19" s="94" t="str">
        <f>IF($AU$13="","",COUNTIF($D$12:$AH$62,$AI$19))</f>
        <v/>
      </c>
      <c r="AO19" s="177"/>
      <c r="AP19" s="178"/>
      <c r="AQ19" s="173" t="s">
        <v>35</v>
      </c>
      <c r="AR19" s="120"/>
      <c r="AS19" s="121"/>
      <c r="AT19" s="121"/>
      <c r="AU19" s="121"/>
      <c r="AV19" s="121"/>
      <c r="AW19" s="122"/>
      <c r="AZ19" s="212"/>
      <c r="BA19" s="201"/>
      <c r="BB19" s="201"/>
      <c r="BC19" s="202"/>
    </row>
    <row r="20" spans="2:55" ht="12.95" customHeight="1">
      <c r="B20" s="154"/>
      <c r="C20" s="157"/>
      <c r="D20" s="28" t="str">
        <f t="shared" ref="D20:AG20" si="13">IF(AND(D$12=1,$AR$20&gt;0,COUNTIF(D$63:D$84,$AR$20)&lt;1),$AR$20,IF(AND(D$12=2,$AS$20&gt;0,COUNTIF(D$63:D$84,$AS$20)&lt;1),$AS$20,IF(AND(D$12=3,$AT$20&gt;0,COUNTIF(D$63:D$84,$AT$20)&lt;1),$AT$20,IF(AND(D$12=4,$AU$20&gt;0,COUNTIF(D$63:D$84,$AU$20)&lt;1),$AU$20,IF(AND(D$12=5,$AV$20&gt;0,COUNTIF(D$63:D$84,$AV$20)&lt;1),$AV$20,IF(AND(D$12=6,$AW$20&gt;0,COUNTIF(D$63:D$84,$AW$20)&lt;1),$AW$20,""))))))</f>
        <v/>
      </c>
      <c r="E20" s="28" t="str">
        <f t="shared" si="13"/>
        <v/>
      </c>
      <c r="F20" s="28" t="str">
        <f t="shared" si="13"/>
        <v/>
      </c>
      <c r="G20" s="28" t="str">
        <f t="shared" si="13"/>
        <v/>
      </c>
      <c r="H20" s="16" t="str">
        <f t="shared" si="13"/>
        <v/>
      </c>
      <c r="I20" s="28" t="str">
        <f t="shared" si="13"/>
        <v/>
      </c>
      <c r="J20" s="28" t="str">
        <f t="shared" si="13"/>
        <v/>
      </c>
      <c r="K20" s="28" t="str">
        <f t="shared" si="13"/>
        <v/>
      </c>
      <c r="L20" s="28" t="str">
        <f t="shared" si="13"/>
        <v/>
      </c>
      <c r="M20" s="28" t="str">
        <f t="shared" si="13"/>
        <v/>
      </c>
      <c r="N20" s="28" t="str">
        <f t="shared" si="13"/>
        <v/>
      </c>
      <c r="O20" s="28" t="str">
        <f t="shared" si="13"/>
        <v/>
      </c>
      <c r="P20" s="28" t="str">
        <f t="shared" si="13"/>
        <v/>
      </c>
      <c r="Q20" s="17" t="str">
        <f t="shared" si="13"/>
        <v/>
      </c>
      <c r="R20" s="16" t="str">
        <f t="shared" si="13"/>
        <v/>
      </c>
      <c r="S20" s="28" t="str">
        <f t="shared" si="13"/>
        <v/>
      </c>
      <c r="T20" s="28" t="str">
        <f t="shared" si="13"/>
        <v/>
      </c>
      <c r="U20" s="28" t="str">
        <f t="shared" si="13"/>
        <v/>
      </c>
      <c r="V20" s="28" t="str">
        <f t="shared" si="13"/>
        <v/>
      </c>
      <c r="W20" s="28" t="str">
        <f t="shared" si="13"/>
        <v/>
      </c>
      <c r="X20" s="28" t="str">
        <f t="shared" si="13"/>
        <v/>
      </c>
      <c r="Y20" s="28" t="str">
        <f t="shared" si="13"/>
        <v/>
      </c>
      <c r="Z20" s="30" t="str">
        <f t="shared" si="13"/>
        <v/>
      </c>
      <c r="AA20" s="28" t="str">
        <f t="shared" si="13"/>
        <v/>
      </c>
      <c r="AB20" s="28" t="str">
        <f t="shared" si="13"/>
        <v/>
      </c>
      <c r="AC20" s="28" t="str">
        <f t="shared" si="13"/>
        <v/>
      </c>
      <c r="AD20" s="28" t="str">
        <f t="shared" si="13"/>
        <v/>
      </c>
      <c r="AE20" s="28" t="str">
        <f t="shared" si="13"/>
        <v/>
      </c>
      <c r="AF20" s="30" t="str">
        <f t="shared" si="13"/>
        <v/>
      </c>
      <c r="AG20" s="31" t="str">
        <f t="shared" si="13"/>
        <v/>
      </c>
      <c r="AI20" s="1"/>
      <c r="AJ20" s="1"/>
      <c r="AO20" s="177"/>
      <c r="AP20" s="178"/>
      <c r="AQ20" s="173"/>
      <c r="AR20" s="114"/>
      <c r="AS20" s="109"/>
      <c r="AT20" s="109"/>
      <c r="AU20" s="109"/>
      <c r="AV20" s="109"/>
      <c r="AW20" s="115"/>
      <c r="AZ20" s="212"/>
      <c r="BA20" s="201"/>
      <c r="BB20" s="201"/>
      <c r="BC20" s="202"/>
    </row>
    <row r="21" spans="2:55" ht="12.95" customHeight="1">
      <c r="B21" s="154"/>
      <c r="C21" s="157"/>
      <c r="D21" s="27" t="str">
        <f t="shared" ref="D21:AG21" si="14">IF(AND(D$12=1,$AR$21&gt;0,COUNTIF(D$63:D$84,$AR$21)&lt;1),$AR$21,IF(AND(D$12=2,$AS$21&gt;0,COUNTIF(D$63:D$84,$AS$21)&lt;1),$AS$21,IF(AND(D$12=3,$AT$21&gt;0,COUNTIF(D$63:D$84,$AT$21)&lt;1),$AT$21,IF(AND(D$12=4,$AU$21&gt;0,COUNTIF(D$63:D$84,$AU$21)&lt;1),$AU$21,IF(AND(D$12=5,$AV$21&gt;0,COUNTIF(D$63:D$84,$AV$21)&lt;1),$AV$21,IF(AND(D$12=6,$AW$21&gt;0,COUNTIF(D$63:D$84,$AW$21)&lt;1),$AW$21,""))))))</f>
        <v/>
      </c>
      <c r="E21" s="27" t="str">
        <f t="shared" si="14"/>
        <v/>
      </c>
      <c r="F21" s="27" t="str">
        <f t="shared" si="14"/>
        <v/>
      </c>
      <c r="G21" s="27" t="str">
        <f t="shared" si="14"/>
        <v/>
      </c>
      <c r="H21" s="32" t="str">
        <f t="shared" si="14"/>
        <v/>
      </c>
      <c r="I21" s="27" t="str">
        <f t="shared" si="14"/>
        <v/>
      </c>
      <c r="J21" s="27" t="str">
        <f t="shared" si="14"/>
        <v/>
      </c>
      <c r="K21" s="33" t="str">
        <f t="shared" si="14"/>
        <v/>
      </c>
      <c r="L21" s="27" t="str">
        <f t="shared" si="14"/>
        <v/>
      </c>
      <c r="M21" s="33" t="str">
        <f t="shared" si="14"/>
        <v/>
      </c>
      <c r="N21" s="27" t="str">
        <f t="shared" si="14"/>
        <v/>
      </c>
      <c r="O21" s="27" t="str">
        <f t="shared" si="14"/>
        <v/>
      </c>
      <c r="P21" s="27" t="str">
        <f t="shared" si="14"/>
        <v/>
      </c>
      <c r="Q21" s="27" t="str">
        <f t="shared" si="14"/>
        <v/>
      </c>
      <c r="R21" s="32" t="str">
        <f t="shared" si="14"/>
        <v/>
      </c>
      <c r="S21" s="27" t="str">
        <f t="shared" si="14"/>
        <v/>
      </c>
      <c r="T21" s="27" t="str">
        <f t="shared" si="14"/>
        <v/>
      </c>
      <c r="U21" s="33" t="str">
        <f t="shared" si="14"/>
        <v/>
      </c>
      <c r="V21" s="27" t="str">
        <f t="shared" si="14"/>
        <v/>
      </c>
      <c r="W21" s="33" t="str">
        <f t="shared" si="14"/>
        <v/>
      </c>
      <c r="X21" s="27" t="str">
        <f t="shared" si="14"/>
        <v/>
      </c>
      <c r="Y21" s="27" t="str">
        <f t="shared" si="14"/>
        <v/>
      </c>
      <c r="Z21" s="27" t="str">
        <f t="shared" si="14"/>
        <v/>
      </c>
      <c r="AA21" s="32" t="str">
        <f t="shared" si="14"/>
        <v/>
      </c>
      <c r="AB21" s="32" t="str">
        <f t="shared" si="14"/>
        <v/>
      </c>
      <c r="AC21" s="27" t="str">
        <f t="shared" si="14"/>
        <v/>
      </c>
      <c r="AD21" s="27" t="str">
        <f t="shared" si="14"/>
        <v/>
      </c>
      <c r="AE21" s="33" t="str">
        <f t="shared" si="14"/>
        <v/>
      </c>
      <c r="AF21" s="33" t="str">
        <f t="shared" si="14"/>
        <v/>
      </c>
      <c r="AG21" s="34" t="str">
        <f t="shared" si="14"/>
        <v/>
      </c>
      <c r="AI21" s="94" t="str">
        <f>IF($AV$13="","",$AV$13)</f>
        <v/>
      </c>
      <c r="AJ21" s="94" t="str">
        <f>IF($AV$13="","",COUNTIF($D$12:$AH$62,$AI$21))</f>
        <v/>
      </c>
      <c r="AO21" s="177"/>
      <c r="AP21" s="178"/>
      <c r="AQ21" s="173" t="s">
        <v>36</v>
      </c>
      <c r="AR21" s="120"/>
      <c r="AS21" s="121"/>
      <c r="AT21" s="121"/>
      <c r="AU21" s="121"/>
      <c r="AV21" s="121"/>
      <c r="AW21" s="122"/>
      <c r="AZ21" s="212"/>
      <c r="BA21" s="201"/>
      <c r="BB21" s="201"/>
      <c r="BC21" s="202"/>
    </row>
    <row r="22" spans="2:55" ht="12.95" customHeight="1" thickBot="1">
      <c r="B22" s="154"/>
      <c r="C22" s="156"/>
      <c r="D22" s="25" t="str">
        <f t="shared" ref="D22:AG22" si="15">IF(AND(D$12=1,$AR$22&gt;0,COUNTIF(D$63:D$84,$AR$22)&lt;1),$AR$22,IF(AND(D$12=2,$AS$22&gt;0,COUNTIF(D$63:D$84,$AS$22)&lt;1),$AS$22,IF(AND(D$12=3,$AT$22&gt;0,COUNTIF(D$63:D$84,$AT$22)&lt;1),$AT$22,IF(AND(D$12=4,$AU$22&gt;0,COUNTIF(D$63:D$84,$AU$22)&lt;1),$AU$22,IF(AND(D$12=5,$AV$22&gt;0,COUNTIF(D$63:D$84,$AV$22)&lt;1),$AV$22,IF(AND(D$12=6,$AW$22&gt;0,COUNTIF(D$63:D$84,$AW$22)&lt;1),$AW$22,""))))))</f>
        <v/>
      </c>
      <c r="E22" s="25" t="str">
        <f t="shared" si="15"/>
        <v/>
      </c>
      <c r="F22" s="25" t="str">
        <f t="shared" si="15"/>
        <v/>
      </c>
      <c r="G22" s="25" t="str">
        <f t="shared" si="15"/>
        <v/>
      </c>
      <c r="H22" s="16" t="str">
        <f t="shared" si="15"/>
        <v/>
      </c>
      <c r="I22" s="25" t="str">
        <f t="shared" si="15"/>
        <v/>
      </c>
      <c r="J22" s="25" t="str">
        <f t="shared" si="15"/>
        <v/>
      </c>
      <c r="K22" s="35" t="str">
        <f t="shared" si="15"/>
        <v/>
      </c>
      <c r="L22" s="25" t="str">
        <f t="shared" si="15"/>
        <v/>
      </c>
      <c r="M22" s="35" t="str">
        <f t="shared" si="15"/>
        <v/>
      </c>
      <c r="N22" s="25" t="str">
        <f t="shared" si="15"/>
        <v/>
      </c>
      <c r="O22" s="25" t="str">
        <f t="shared" si="15"/>
        <v/>
      </c>
      <c r="P22" s="25" t="str">
        <f t="shared" si="15"/>
        <v/>
      </c>
      <c r="Q22" s="16" t="str">
        <f t="shared" si="15"/>
        <v/>
      </c>
      <c r="R22" s="16" t="str">
        <f t="shared" si="15"/>
        <v/>
      </c>
      <c r="S22" s="25" t="str">
        <f t="shared" si="15"/>
        <v/>
      </c>
      <c r="T22" s="25" t="str">
        <f t="shared" si="15"/>
        <v/>
      </c>
      <c r="U22" s="35" t="str">
        <f t="shared" si="15"/>
        <v/>
      </c>
      <c r="V22" s="25" t="str">
        <f t="shared" si="15"/>
        <v/>
      </c>
      <c r="W22" s="35" t="str">
        <f t="shared" si="15"/>
        <v/>
      </c>
      <c r="X22" s="25" t="str">
        <f t="shared" si="15"/>
        <v/>
      </c>
      <c r="Y22" s="25" t="str">
        <f t="shared" si="15"/>
        <v/>
      </c>
      <c r="Z22" s="35" t="str">
        <f t="shared" si="15"/>
        <v/>
      </c>
      <c r="AA22" s="17" t="str">
        <f t="shared" si="15"/>
        <v/>
      </c>
      <c r="AB22" s="16" t="str">
        <f t="shared" si="15"/>
        <v/>
      </c>
      <c r="AC22" s="25" t="str">
        <f t="shared" si="15"/>
        <v/>
      </c>
      <c r="AD22" s="25" t="str">
        <f t="shared" si="15"/>
        <v/>
      </c>
      <c r="AE22" s="35" t="str">
        <f t="shared" si="15"/>
        <v/>
      </c>
      <c r="AF22" s="35" t="str">
        <f t="shared" si="15"/>
        <v/>
      </c>
      <c r="AG22" s="26" t="str">
        <f t="shared" si="15"/>
        <v/>
      </c>
      <c r="AO22" s="179"/>
      <c r="AP22" s="180"/>
      <c r="AQ22" s="174"/>
      <c r="AR22" s="111"/>
      <c r="AS22" s="112"/>
      <c r="AT22" s="112"/>
      <c r="AU22" s="112"/>
      <c r="AV22" s="112"/>
      <c r="AW22" s="113"/>
      <c r="AZ22" s="212"/>
      <c r="BA22" s="201"/>
      <c r="BB22" s="201"/>
      <c r="BC22" s="202"/>
    </row>
    <row r="23" spans="2:55" ht="12.95" customHeight="1">
      <c r="B23" s="154"/>
      <c r="C23" s="157" t="s">
        <v>0</v>
      </c>
      <c r="D23" s="17" t="str">
        <f t="shared" ref="D23:AG23" si="16">IF(AND(D$12=1,$AR$23&gt;0,COUNTIF(D$63:D$84,$AR$23)&lt;1),$AR$23,IF(AND(D$12=2,$AS$23&gt;0,COUNTIF(D$63:D$84,$AS$23)&lt;1),$AS$23,IF(AND(D$12=3,$AT$23&gt;0,COUNTIF(D$63:D$84,$AT$23)&lt;1),$AT$23,IF(AND(D$12=4,$AU$23&gt;0,COUNTIF(D$63:D$84,$AU$23)&lt;1),$AU$23,IF(AND(D$12=5,$AV$23&gt;0,COUNTIF(D$63:D$84,$AV$23)&lt;1),$AV$23,IF(AND(D$12=6,$AW$23&gt;0,COUNTIF(D$63:D$84,$AW$23)&lt;1),$AW$23,""))))))</f>
        <v/>
      </c>
      <c r="E23" s="17" t="str">
        <f t="shared" si="16"/>
        <v/>
      </c>
      <c r="F23" s="17" t="str">
        <f t="shared" si="16"/>
        <v/>
      </c>
      <c r="G23" s="17" t="str">
        <f t="shared" si="16"/>
        <v/>
      </c>
      <c r="H23" s="36" t="str">
        <f t="shared" si="16"/>
        <v/>
      </c>
      <c r="I23" s="16" t="str">
        <f t="shared" si="16"/>
        <v/>
      </c>
      <c r="J23" s="17" t="str">
        <f t="shared" si="16"/>
        <v/>
      </c>
      <c r="K23" s="18" t="str">
        <f t="shared" si="16"/>
        <v/>
      </c>
      <c r="L23" s="17" t="str">
        <f t="shared" si="16"/>
        <v/>
      </c>
      <c r="M23" s="18" t="str">
        <f t="shared" si="16"/>
        <v/>
      </c>
      <c r="N23" s="17" t="str">
        <f t="shared" si="16"/>
        <v/>
      </c>
      <c r="O23" s="17" t="str">
        <f t="shared" si="16"/>
        <v/>
      </c>
      <c r="P23" s="17" t="str">
        <f t="shared" si="16"/>
        <v/>
      </c>
      <c r="Q23" s="36" t="str">
        <f t="shared" si="16"/>
        <v/>
      </c>
      <c r="R23" s="36" t="str">
        <f t="shared" si="16"/>
        <v/>
      </c>
      <c r="S23" s="16" t="str">
        <f t="shared" si="16"/>
        <v/>
      </c>
      <c r="T23" s="17" t="str">
        <f t="shared" si="16"/>
        <v/>
      </c>
      <c r="U23" s="18" t="str">
        <f t="shared" si="16"/>
        <v/>
      </c>
      <c r="V23" s="17" t="str">
        <f t="shared" si="16"/>
        <v/>
      </c>
      <c r="W23" s="18" t="str">
        <f t="shared" si="16"/>
        <v/>
      </c>
      <c r="X23" s="17" t="str">
        <f t="shared" si="16"/>
        <v/>
      </c>
      <c r="Y23" s="17" t="str">
        <f t="shared" si="16"/>
        <v/>
      </c>
      <c r="Z23" s="18" t="str">
        <f t="shared" si="16"/>
        <v/>
      </c>
      <c r="AA23" s="37" t="str">
        <f t="shared" si="16"/>
        <v/>
      </c>
      <c r="AB23" s="23" t="str">
        <f t="shared" si="16"/>
        <v/>
      </c>
      <c r="AC23" s="16" t="str">
        <f t="shared" si="16"/>
        <v/>
      </c>
      <c r="AD23" s="17" t="str">
        <f t="shared" si="16"/>
        <v/>
      </c>
      <c r="AE23" s="18" t="str">
        <f t="shared" si="16"/>
        <v/>
      </c>
      <c r="AF23" s="18" t="str">
        <f t="shared" si="16"/>
        <v/>
      </c>
      <c r="AG23" s="22" t="str">
        <f t="shared" si="16"/>
        <v/>
      </c>
      <c r="AO23" s="175" t="s">
        <v>33</v>
      </c>
      <c r="AP23" s="176"/>
      <c r="AQ23" s="199" t="s">
        <v>13</v>
      </c>
      <c r="AR23" s="119"/>
      <c r="AS23" s="116"/>
      <c r="AT23" s="116"/>
      <c r="AU23" s="116"/>
      <c r="AV23" s="116"/>
      <c r="AW23" s="117"/>
      <c r="AZ23" s="212"/>
      <c r="BA23" s="201"/>
      <c r="BB23" s="201"/>
      <c r="BC23" s="202"/>
    </row>
    <row r="24" spans="2:55" ht="12.95" customHeight="1">
      <c r="B24" s="154"/>
      <c r="C24" s="157"/>
      <c r="D24" s="28" t="str">
        <f t="shared" ref="D24:AG24" si="17">IF(AND(D$12=1,$AR$24&gt;0,COUNTIF(D$63:D$84,$AR$24)&lt;1),$AR$24,IF(AND(D$12=2,$AS$24&gt;0,COUNTIF(D$63:D$84,$AS$24)&lt;1),$AS$24,IF(AND(D$12=3,$AT$24&gt;0,COUNTIF(D$63:D$84,$AT$24)&lt;1),$AT$24,IF(AND(D$12=4,$AU$24&gt;0,COUNTIF(D$63:D$84,$AU$24)&lt;1),$AU$24,IF(AND(D$12=5,$AV$24&gt;0,COUNTIF(D$63:D$84,$AV$24)&lt;1),$AV$24,IF(AND(D$12=6,$AW$24&gt;0,COUNTIF(D$63:D$84,$AW$24)&lt;1),$AW$24,""))))))</f>
        <v/>
      </c>
      <c r="E24" s="28" t="str">
        <f t="shared" si="17"/>
        <v/>
      </c>
      <c r="F24" s="28" t="str">
        <f t="shared" si="17"/>
        <v/>
      </c>
      <c r="G24" s="28" t="str">
        <f t="shared" si="17"/>
        <v/>
      </c>
      <c r="H24" s="29" t="str">
        <f t="shared" si="17"/>
        <v/>
      </c>
      <c r="I24" s="29" t="str">
        <f t="shared" si="17"/>
        <v/>
      </c>
      <c r="J24" s="28" t="str">
        <f t="shared" si="17"/>
        <v/>
      </c>
      <c r="K24" s="28" t="str">
        <f t="shared" si="17"/>
        <v/>
      </c>
      <c r="L24" s="28" t="str">
        <f t="shared" si="17"/>
        <v/>
      </c>
      <c r="M24" s="28" t="str">
        <f t="shared" si="17"/>
        <v/>
      </c>
      <c r="N24" s="28" t="str">
        <f t="shared" si="17"/>
        <v/>
      </c>
      <c r="O24" s="28" t="str">
        <f t="shared" si="17"/>
        <v/>
      </c>
      <c r="P24" s="28" t="str">
        <f t="shared" si="17"/>
        <v/>
      </c>
      <c r="Q24" s="29" t="str">
        <f t="shared" si="17"/>
        <v/>
      </c>
      <c r="R24" s="29" t="str">
        <f t="shared" si="17"/>
        <v/>
      </c>
      <c r="S24" s="29" t="str">
        <f t="shared" si="17"/>
        <v/>
      </c>
      <c r="T24" s="28" t="str">
        <f t="shared" si="17"/>
        <v/>
      </c>
      <c r="U24" s="28" t="str">
        <f t="shared" si="17"/>
        <v/>
      </c>
      <c r="V24" s="28" t="str">
        <f t="shared" si="17"/>
        <v/>
      </c>
      <c r="W24" s="28" t="str">
        <f t="shared" si="17"/>
        <v/>
      </c>
      <c r="X24" s="28" t="str">
        <f t="shared" si="17"/>
        <v/>
      </c>
      <c r="Y24" s="28" t="str">
        <f t="shared" si="17"/>
        <v/>
      </c>
      <c r="Z24" s="30" t="str">
        <f t="shared" si="17"/>
        <v/>
      </c>
      <c r="AA24" s="30" t="str">
        <f t="shared" si="17"/>
        <v/>
      </c>
      <c r="AB24" s="30" t="str">
        <f t="shared" si="17"/>
        <v/>
      </c>
      <c r="AC24" s="28" t="str">
        <f t="shared" si="17"/>
        <v/>
      </c>
      <c r="AD24" s="28" t="str">
        <f t="shared" si="17"/>
        <v/>
      </c>
      <c r="AE24" s="28" t="str">
        <f t="shared" si="17"/>
        <v/>
      </c>
      <c r="AF24" s="30" t="str">
        <f t="shared" si="17"/>
        <v/>
      </c>
      <c r="AG24" s="31" t="str">
        <f t="shared" si="17"/>
        <v/>
      </c>
      <c r="AI24" s="126" t="str">
        <f>IF($BA$15="","",$BA$15)</f>
        <v/>
      </c>
      <c r="AJ24" s="126" t="str">
        <f>IF($BA$15="","",COUNTIF($D$12:$AG$62,$AI$24))</f>
        <v/>
      </c>
      <c r="AO24" s="177"/>
      <c r="AP24" s="178"/>
      <c r="AQ24" s="173"/>
      <c r="AR24" s="114"/>
      <c r="AS24" s="109"/>
      <c r="AT24" s="109"/>
      <c r="AU24" s="109"/>
      <c r="AV24" s="109"/>
      <c r="AW24" s="115"/>
      <c r="AZ24" s="212"/>
      <c r="BA24" s="201"/>
      <c r="BB24" s="201"/>
      <c r="BC24" s="202"/>
    </row>
    <row r="25" spans="2:55" ht="12.95" customHeight="1">
      <c r="B25" s="154"/>
      <c r="C25" s="157"/>
      <c r="D25" s="17" t="str">
        <f t="shared" ref="D25:AG25" si="18">IF(AND(D$12=1,$AR$27&gt;0,COUNTIF(D$63:D$84,$AR$27)&lt;1),$AR$27,IF(AND(D$12=2,$AS$27&gt;0,COUNTIF(D$63:D$84,$AS$27)&lt;1),$AS$27,IF(AND(D$12=3,$AT$27&gt;0,COUNTIF(D$63:D$84,$AT$27)&lt;1),$AT$27,IF(AND(D$12=4,$AU$27&gt;0,COUNTIF(D$63:D$84,$AU$27)&lt;1),$AU$27,IF(AND(D$12=5,$AV$27&gt;0,COUNTIF(D$63:D$84,$AV$27)&lt;1),$AV$27,IF(AND(D$12=6,$AW$27&gt;0,COUNTIF(D$63:D$84,$AW$27)&lt;1),$AW$27,""))))))</f>
        <v/>
      </c>
      <c r="E25" s="17" t="str">
        <f t="shared" si="18"/>
        <v/>
      </c>
      <c r="F25" s="17" t="str">
        <f t="shared" si="18"/>
        <v/>
      </c>
      <c r="G25" s="17" t="str">
        <f t="shared" si="18"/>
        <v/>
      </c>
      <c r="H25" s="16" t="str">
        <f t="shared" si="18"/>
        <v/>
      </c>
      <c r="I25" s="16" t="str">
        <f t="shared" si="18"/>
        <v/>
      </c>
      <c r="J25" s="17" t="str">
        <f t="shared" si="18"/>
        <v/>
      </c>
      <c r="K25" s="18" t="str">
        <f t="shared" si="18"/>
        <v/>
      </c>
      <c r="L25" s="17" t="str">
        <f t="shared" si="18"/>
        <v/>
      </c>
      <c r="M25" s="18" t="str">
        <f t="shared" si="18"/>
        <v/>
      </c>
      <c r="N25" s="17" t="str">
        <f t="shared" si="18"/>
        <v/>
      </c>
      <c r="O25" s="17" t="str">
        <f t="shared" si="18"/>
        <v/>
      </c>
      <c r="P25" s="27" t="str">
        <f t="shared" si="18"/>
        <v/>
      </c>
      <c r="Q25" s="16" t="str">
        <f t="shared" si="18"/>
        <v/>
      </c>
      <c r="R25" s="16" t="str">
        <f t="shared" si="18"/>
        <v/>
      </c>
      <c r="S25" s="16" t="str">
        <f t="shared" si="18"/>
        <v/>
      </c>
      <c r="T25" s="17" t="str">
        <f t="shared" si="18"/>
        <v/>
      </c>
      <c r="U25" s="18" t="str">
        <f t="shared" si="18"/>
        <v/>
      </c>
      <c r="V25" s="17" t="str">
        <f t="shared" si="18"/>
        <v/>
      </c>
      <c r="W25" s="18" t="str">
        <f t="shared" si="18"/>
        <v/>
      </c>
      <c r="X25" s="17" t="str">
        <f t="shared" si="18"/>
        <v/>
      </c>
      <c r="Y25" s="17" t="str">
        <f t="shared" si="18"/>
        <v/>
      </c>
      <c r="Z25" s="27" t="str">
        <f t="shared" si="18"/>
        <v/>
      </c>
      <c r="AA25" s="16" t="str">
        <f t="shared" si="18"/>
        <v/>
      </c>
      <c r="AB25" s="16" t="str">
        <f t="shared" si="18"/>
        <v/>
      </c>
      <c r="AC25" s="17" t="str">
        <f t="shared" si="18"/>
        <v/>
      </c>
      <c r="AD25" s="17" t="str">
        <f t="shared" si="18"/>
        <v/>
      </c>
      <c r="AE25" s="18" t="str">
        <f t="shared" si="18"/>
        <v/>
      </c>
      <c r="AF25" s="18" t="str">
        <f t="shared" si="18"/>
        <v/>
      </c>
      <c r="AG25" s="22" t="str">
        <f t="shared" si="18"/>
        <v/>
      </c>
      <c r="AO25" s="177"/>
      <c r="AP25" s="178"/>
      <c r="AQ25" s="173"/>
      <c r="AR25" s="120"/>
      <c r="AS25" s="121"/>
      <c r="AT25" s="121"/>
      <c r="AU25" s="121"/>
      <c r="AV25" s="121"/>
      <c r="AW25" s="122"/>
      <c r="AZ25" s="212"/>
      <c r="BA25" s="201"/>
      <c r="BB25" s="201"/>
      <c r="BC25" s="202"/>
    </row>
    <row r="26" spans="2:55" ht="12.95" customHeight="1">
      <c r="B26" s="154"/>
      <c r="C26" s="157"/>
      <c r="D26" s="28" t="str">
        <f t="shared" ref="D26:AG26" si="19">IF(AND(D$12=1,$AR$28&gt;0,COUNTIF(D$63:D$84,$AR$28)&lt;1),$AR$28,IF(AND(D$12=2,$AS$28&gt;0,COUNTIF(D$63:D$84,$AS$28)&lt;1),$AS$28,IF(AND(D$12=3,$AT$25&gt;0,COUNTIF(D$63:D$84,$AT$25)&lt;1),$AT$25,IF(AND(D$12=4,$AU$28&gt;0,COUNTIF(D$63:D$84,$AU$28)&lt;1),$AU$28,IF(AND(D$12=5,$AV$28&gt;0,COUNTIF(D$63:D$84,$AV$28)&lt;1),$AV$28,IF(AND(D$12=6,$AW$28&gt;0,COUNTIF(D$63:D$84,$AW$28)&lt;1),$AW$28,""))))))</f>
        <v/>
      </c>
      <c r="E26" s="28" t="str">
        <f t="shared" si="19"/>
        <v/>
      </c>
      <c r="F26" s="28" t="str">
        <f t="shared" si="19"/>
        <v/>
      </c>
      <c r="G26" s="28" t="str">
        <f t="shared" si="19"/>
        <v/>
      </c>
      <c r="H26" s="29" t="str">
        <f t="shared" si="19"/>
        <v/>
      </c>
      <c r="I26" s="29" t="str">
        <f t="shared" si="19"/>
        <v/>
      </c>
      <c r="J26" s="28" t="str">
        <f t="shared" si="19"/>
        <v/>
      </c>
      <c r="K26" s="28" t="str">
        <f t="shared" si="19"/>
        <v/>
      </c>
      <c r="L26" s="28" t="str">
        <f t="shared" si="19"/>
        <v/>
      </c>
      <c r="M26" s="28" t="str">
        <f t="shared" si="19"/>
        <v/>
      </c>
      <c r="N26" s="28" t="str">
        <f t="shared" si="19"/>
        <v/>
      </c>
      <c r="O26" s="28" t="str">
        <f t="shared" si="19"/>
        <v/>
      </c>
      <c r="P26" s="28" t="str">
        <f t="shared" si="19"/>
        <v/>
      </c>
      <c r="Q26" s="29" t="str">
        <f t="shared" si="19"/>
        <v/>
      </c>
      <c r="R26" s="29" t="str">
        <f t="shared" si="19"/>
        <v/>
      </c>
      <c r="S26" s="29" t="str">
        <f t="shared" si="19"/>
        <v/>
      </c>
      <c r="T26" s="28" t="str">
        <f t="shared" si="19"/>
        <v/>
      </c>
      <c r="U26" s="28" t="str">
        <f t="shared" si="19"/>
        <v/>
      </c>
      <c r="V26" s="28" t="str">
        <f t="shared" si="19"/>
        <v/>
      </c>
      <c r="W26" s="28" t="str">
        <f t="shared" si="19"/>
        <v/>
      </c>
      <c r="X26" s="28" t="str">
        <f t="shared" si="19"/>
        <v/>
      </c>
      <c r="Y26" s="28" t="str">
        <f t="shared" si="19"/>
        <v/>
      </c>
      <c r="Z26" s="30" t="str">
        <f t="shared" si="19"/>
        <v/>
      </c>
      <c r="AA26" s="30" t="str">
        <f t="shared" si="19"/>
        <v/>
      </c>
      <c r="AB26" s="30" t="str">
        <f t="shared" si="19"/>
        <v/>
      </c>
      <c r="AC26" s="28" t="str">
        <f t="shared" si="19"/>
        <v/>
      </c>
      <c r="AD26" s="28" t="str">
        <f t="shared" si="19"/>
        <v/>
      </c>
      <c r="AE26" s="28" t="str">
        <f t="shared" si="19"/>
        <v/>
      </c>
      <c r="AF26" s="30" t="str">
        <f t="shared" si="19"/>
        <v/>
      </c>
      <c r="AG26" s="31" t="str">
        <f t="shared" si="19"/>
        <v/>
      </c>
      <c r="AI26" s="126" t="str">
        <f>IF($BA$17="","",$BA$17)</f>
        <v/>
      </c>
      <c r="AJ26" s="126" t="str">
        <f>IF($BA$17="","",COUNTIF($D$12:$AG$62,$AI$26))</f>
        <v/>
      </c>
      <c r="AO26" s="177"/>
      <c r="AP26" s="178"/>
      <c r="AQ26" s="173"/>
      <c r="AR26" s="114"/>
      <c r="AS26" s="109"/>
      <c r="AT26" s="109"/>
      <c r="AU26" s="109"/>
      <c r="AV26" s="109"/>
      <c r="AW26" s="115"/>
      <c r="AZ26" s="212"/>
      <c r="BA26" s="201"/>
      <c r="BB26" s="201"/>
      <c r="BC26" s="202"/>
    </row>
    <row r="27" spans="2:55" ht="12.95" customHeight="1">
      <c r="B27" s="154"/>
      <c r="C27" s="157"/>
      <c r="D27" s="27" t="str">
        <f t="shared" ref="D27:AG27" si="20">IF(AND(D$12=1,$AR$29&gt;0,COUNTIF(D$63:D$84,$AR$29)&lt;1),$AR$29,IF(AND(D$12=2,$AS$29&gt;0,COUNTIF(D$63:D$84,$AS$29)&lt;1),$AS$29,IF(AND(D$12=3,$AT$29&gt;0,COUNTIF(D$63:D$84,$AT$29)&lt;1),$AT$29,IF(AND(D$12=4,$AU$29&gt;0,COUNTIF(D$63:D$84,$AU$29)&lt;1),$AU$29,IF(AND(D$12=5,$AV$29&gt;0,COUNTIF(D$63:D$84,$AV$29)&lt;1),$AV$29,IF(AND(D$12=6,$AW$29&gt;0,COUNTIF(D$63:D$84,$AW$29)&lt;1),$AW$29,""))))))</f>
        <v/>
      </c>
      <c r="E27" s="27" t="str">
        <f t="shared" si="20"/>
        <v/>
      </c>
      <c r="F27" s="27" t="str">
        <f t="shared" si="20"/>
        <v/>
      </c>
      <c r="G27" s="27" t="str">
        <f t="shared" si="20"/>
        <v/>
      </c>
      <c r="H27" s="32" t="str">
        <f t="shared" si="20"/>
        <v/>
      </c>
      <c r="I27" s="32" t="str">
        <f t="shared" si="20"/>
        <v/>
      </c>
      <c r="J27" s="27" t="str">
        <f t="shared" si="20"/>
        <v/>
      </c>
      <c r="K27" s="17" t="str">
        <f t="shared" si="20"/>
        <v/>
      </c>
      <c r="L27" s="18" t="str">
        <f t="shared" si="20"/>
        <v/>
      </c>
      <c r="M27" s="33" t="str">
        <f t="shared" si="20"/>
        <v/>
      </c>
      <c r="N27" s="27" t="str">
        <f t="shared" si="20"/>
        <v/>
      </c>
      <c r="O27" s="32" t="str">
        <f t="shared" si="20"/>
        <v/>
      </c>
      <c r="P27" s="27" t="str">
        <f t="shared" si="20"/>
        <v/>
      </c>
      <c r="Q27" s="32" t="str">
        <f t="shared" si="20"/>
        <v/>
      </c>
      <c r="R27" s="32" t="str">
        <f t="shared" si="20"/>
        <v/>
      </c>
      <c r="S27" s="32" t="str">
        <f t="shared" si="20"/>
        <v/>
      </c>
      <c r="T27" s="27" t="str">
        <f t="shared" si="20"/>
        <v/>
      </c>
      <c r="U27" s="17" t="str">
        <f t="shared" si="20"/>
        <v/>
      </c>
      <c r="V27" s="18" t="str">
        <f t="shared" si="20"/>
        <v/>
      </c>
      <c r="W27" s="33" t="str">
        <f t="shared" si="20"/>
        <v/>
      </c>
      <c r="X27" s="27" t="str">
        <f t="shared" si="20"/>
        <v/>
      </c>
      <c r="Y27" s="32" t="str">
        <f t="shared" si="20"/>
        <v/>
      </c>
      <c r="Z27" s="33" t="str">
        <f t="shared" si="20"/>
        <v/>
      </c>
      <c r="AA27" s="33" t="str">
        <f t="shared" si="20"/>
        <v/>
      </c>
      <c r="AB27" s="33" t="str">
        <f t="shared" si="20"/>
        <v/>
      </c>
      <c r="AC27" s="27" t="str">
        <f t="shared" si="20"/>
        <v/>
      </c>
      <c r="AD27" s="27" t="str">
        <f t="shared" si="20"/>
        <v/>
      </c>
      <c r="AE27" s="17" t="str">
        <f t="shared" si="20"/>
        <v/>
      </c>
      <c r="AF27" s="18" t="str">
        <f t="shared" si="20"/>
        <v/>
      </c>
      <c r="AG27" s="34" t="str">
        <f t="shared" si="20"/>
        <v/>
      </c>
      <c r="AO27" s="177"/>
      <c r="AP27" s="178"/>
      <c r="AQ27" s="173" t="s">
        <v>34</v>
      </c>
      <c r="AR27" s="120"/>
      <c r="AS27" s="121"/>
      <c r="AT27" s="121"/>
      <c r="AU27" s="121"/>
      <c r="AV27" s="121"/>
      <c r="AW27" s="122"/>
      <c r="AZ27" s="212"/>
      <c r="BA27" s="201"/>
      <c r="BB27" s="201"/>
      <c r="BC27" s="202"/>
    </row>
    <row r="28" spans="2:55" ht="12.95" customHeight="1" thickBot="1">
      <c r="B28" s="152"/>
      <c r="C28" s="158"/>
      <c r="D28" s="38" t="str">
        <f t="shared" ref="D28:AG28" si="21">IF(AND(D$12=1,$AR$30&gt;0,COUNTIF(D$63:D$84,$AR$30)&lt;1),$AR$30,IF(AND(D$12=2,$AS$30&gt;0,COUNTIF(D$63:D$84,$AS$30)&lt;1),$AS$30,IF(AND(D$12=3,$AT$30&gt;0,COUNTIF(D$63:D$84,$AT$30)&lt;1),$AT$30,IF(AND(D$12=4,$AU$30&gt;0,COUNTIF(D$63:D$84,$AU$30)&lt;1),$AU$30,IF(AND(D$12=5,$AV$30&gt;0,COUNTIF(D$63:D$84,$AV$30)&lt;1),$AV$30,IF(AND(D$12=6,$AW$30&gt;0,COUNTIF(D$63:D$84,$AW$30)&lt;1),$AW$30,""))))))</f>
        <v/>
      </c>
      <c r="E28" s="38" t="str">
        <f t="shared" si="21"/>
        <v/>
      </c>
      <c r="F28" s="38" t="str">
        <f t="shared" si="21"/>
        <v/>
      </c>
      <c r="G28" s="38" t="str">
        <f t="shared" si="21"/>
        <v/>
      </c>
      <c r="H28" s="39" t="str">
        <f t="shared" si="21"/>
        <v/>
      </c>
      <c r="I28" s="39" t="str">
        <f t="shared" si="21"/>
        <v/>
      </c>
      <c r="J28" s="38" t="str">
        <f t="shared" si="21"/>
        <v/>
      </c>
      <c r="K28" s="40" t="str">
        <f t="shared" si="21"/>
        <v/>
      </c>
      <c r="L28" s="38" t="str">
        <f t="shared" si="21"/>
        <v/>
      </c>
      <c r="M28" s="40" t="str">
        <f t="shared" si="21"/>
        <v/>
      </c>
      <c r="N28" s="38" t="str">
        <f t="shared" si="21"/>
        <v/>
      </c>
      <c r="O28" s="38" t="str">
        <f t="shared" si="21"/>
        <v/>
      </c>
      <c r="P28" s="38" t="str">
        <f t="shared" si="21"/>
        <v/>
      </c>
      <c r="Q28" s="39" t="str">
        <f t="shared" si="21"/>
        <v/>
      </c>
      <c r="R28" s="39" t="str">
        <f t="shared" si="21"/>
        <v/>
      </c>
      <c r="S28" s="39" t="str">
        <f t="shared" si="21"/>
        <v/>
      </c>
      <c r="T28" s="38" t="str">
        <f t="shared" si="21"/>
        <v/>
      </c>
      <c r="U28" s="40" t="str">
        <f t="shared" si="21"/>
        <v/>
      </c>
      <c r="V28" s="38" t="str">
        <f t="shared" si="21"/>
        <v/>
      </c>
      <c r="W28" s="40" t="str">
        <f t="shared" si="21"/>
        <v/>
      </c>
      <c r="X28" s="38" t="str">
        <f t="shared" si="21"/>
        <v/>
      </c>
      <c r="Y28" s="38" t="str">
        <f t="shared" si="21"/>
        <v/>
      </c>
      <c r="Z28" s="40" t="str">
        <f t="shared" si="21"/>
        <v/>
      </c>
      <c r="AA28" s="40" t="str">
        <f t="shared" si="21"/>
        <v/>
      </c>
      <c r="AB28" s="40" t="str">
        <f t="shared" si="21"/>
        <v/>
      </c>
      <c r="AC28" s="38" t="str">
        <f t="shared" si="21"/>
        <v/>
      </c>
      <c r="AD28" s="38" t="str">
        <f t="shared" si="21"/>
        <v/>
      </c>
      <c r="AE28" s="40" t="str">
        <f t="shared" si="21"/>
        <v/>
      </c>
      <c r="AF28" s="40" t="str">
        <f t="shared" si="21"/>
        <v/>
      </c>
      <c r="AG28" s="41" t="str">
        <f t="shared" si="21"/>
        <v/>
      </c>
      <c r="AO28" s="177"/>
      <c r="AP28" s="178"/>
      <c r="AQ28" s="173"/>
      <c r="AR28" s="114"/>
      <c r="AS28" s="109"/>
      <c r="AT28" s="109"/>
      <c r="AU28" s="109"/>
      <c r="AV28" s="109"/>
      <c r="AW28" s="115"/>
      <c r="AZ28" s="212"/>
      <c r="BA28" s="201"/>
      <c r="BB28" s="201"/>
      <c r="BC28" s="202"/>
    </row>
    <row r="29" spans="2:55" ht="12.95" customHeight="1" thickTop="1">
      <c r="B29" s="150" t="s">
        <v>7</v>
      </c>
      <c r="C29" s="79" t="s">
        <v>12</v>
      </c>
      <c r="D29" s="17">
        <f t="shared" ref="D29:AG29" si="22">IF(D12=5,4,IF(D12=4,3,IF(D12=3,2,IF(D12=2,1,IF(D12=1,5,"")))))</f>
        <v>1</v>
      </c>
      <c r="E29" s="17">
        <f t="shared" si="22"/>
        <v>1</v>
      </c>
      <c r="F29" s="17">
        <f t="shared" si="22"/>
        <v>2</v>
      </c>
      <c r="G29" s="17">
        <f t="shared" si="22"/>
        <v>2</v>
      </c>
      <c r="H29" s="16">
        <f t="shared" si="22"/>
        <v>3</v>
      </c>
      <c r="I29" s="17">
        <f t="shared" si="22"/>
        <v>3</v>
      </c>
      <c r="J29" s="17">
        <f t="shared" si="22"/>
        <v>4</v>
      </c>
      <c r="K29" s="18">
        <f t="shared" si="22"/>
        <v>4</v>
      </c>
      <c r="L29" s="17">
        <f t="shared" si="22"/>
        <v>5</v>
      </c>
      <c r="M29" s="19">
        <f t="shared" si="22"/>
        <v>5</v>
      </c>
      <c r="N29" s="17">
        <f t="shared" si="22"/>
        <v>1</v>
      </c>
      <c r="O29" s="16">
        <f t="shared" si="22"/>
        <v>1</v>
      </c>
      <c r="P29" s="17">
        <f t="shared" si="22"/>
        <v>2</v>
      </c>
      <c r="Q29" s="16">
        <f t="shared" si="22"/>
        <v>2</v>
      </c>
      <c r="R29" s="20">
        <f t="shared" si="22"/>
        <v>3</v>
      </c>
      <c r="S29" s="16">
        <f t="shared" si="22"/>
        <v>3</v>
      </c>
      <c r="T29" s="18">
        <f t="shared" si="22"/>
        <v>4</v>
      </c>
      <c r="U29" s="18">
        <f t="shared" si="22"/>
        <v>4</v>
      </c>
      <c r="V29" s="17">
        <f t="shared" si="22"/>
        <v>5</v>
      </c>
      <c r="W29" s="19">
        <f t="shared" si="22"/>
        <v>5</v>
      </c>
      <c r="X29" s="17">
        <f t="shared" si="22"/>
        <v>1</v>
      </c>
      <c r="Y29" s="16">
        <f t="shared" si="22"/>
        <v>1</v>
      </c>
      <c r="Z29" s="18">
        <f t="shared" si="22"/>
        <v>2</v>
      </c>
      <c r="AA29" s="18">
        <f t="shared" si="22"/>
        <v>2</v>
      </c>
      <c r="AB29" s="18">
        <f t="shared" si="22"/>
        <v>3</v>
      </c>
      <c r="AC29" s="21">
        <f t="shared" si="22"/>
        <v>3</v>
      </c>
      <c r="AD29" s="17">
        <f t="shared" si="22"/>
        <v>4</v>
      </c>
      <c r="AE29" s="21">
        <f t="shared" si="22"/>
        <v>4</v>
      </c>
      <c r="AF29" s="18">
        <f t="shared" si="22"/>
        <v>5</v>
      </c>
      <c r="AG29" s="22">
        <f t="shared" si="22"/>
        <v>5</v>
      </c>
      <c r="AO29" s="177"/>
      <c r="AP29" s="178"/>
      <c r="AQ29" s="173" t="s">
        <v>35</v>
      </c>
      <c r="AR29" s="120"/>
      <c r="AS29" s="121"/>
      <c r="AT29" s="121"/>
      <c r="AU29" s="121"/>
      <c r="AV29" s="121"/>
      <c r="AW29" s="122"/>
      <c r="AZ29" s="212"/>
      <c r="BA29" s="201"/>
      <c r="BB29" s="201"/>
      <c r="BC29" s="202"/>
    </row>
    <row r="30" spans="2:55" ht="12.95" customHeight="1" thickBot="1">
      <c r="B30" s="154"/>
      <c r="C30" s="155" t="s">
        <v>10</v>
      </c>
      <c r="D30" s="23" t="str">
        <f t="shared" ref="D30:AG30" si="23">IF(AND(D$29=1,$AR$13&gt;0,COUNTIF(D$63:D$84,$AR$13)&lt;1),$AR$13,IF(AND(D$29=2,$AS$13&gt;0,COUNTIF(D$63:D$84,$AS$13)&lt;1),$AS$13,IF(AND(D$29=3,$AT$13&gt;0,COUNTIF(D$63:D$84,$AT$13)&lt;1),$AT$13,IF(AND(D$29=4,$AU$13&gt;0,COUNTIF(D$63:D$84,$AU$13)&lt;1),$AU$13,IF(AND(D$29=5,$AV$13&gt;0,COUNTIF(D$63:D$84,$AV$13)&lt;1),$AV$13,IF(AND(D$29=6,$AW$13&gt;0,COUNTIF(D$63:D$84,$AW$13)&lt;1),$AW$13,""))))))</f>
        <v/>
      </c>
      <c r="E30" s="23" t="str">
        <f t="shared" si="23"/>
        <v/>
      </c>
      <c r="F30" s="23" t="str">
        <f t="shared" si="23"/>
        <v/>
      </c>
      <c r="G30" s="23" t="str">
        <f t="shared" si="23"/>
        <v/>
      </c>
      <c r="H30" s="23" t="str">
        <f t="shared" si="23"/>
        <v/>
      </c>
      <c r="I30" s="23" t="str">
        <f t="shared" si="23"/>
        <v/>
      </c>
      <c r="J30" s="23" t="str">
        <f t="shared" si="23"/>
        <v/>
      </c>
      <c r="K30" s="23" t="str">
        <f t="shared" si="23"/>
        <v/>
      </c>
      <c r="L30" s="23" t="str">
        <f t="shared" si="23"/>
        <v/>
      </c>
      <c r="M30" s="23" t="str">
        <f t="shared" si="23"/>
        <v/>
      </c>
      <c r="N30" s="23" t="str">
        <f t="shared" si="23"/>
        <v/>
      </c>
      <c r="O30" s="23" t="str">
        <f t="shared" si="23"/>
        <v/>
      </c>
      <c r="P30" s="23" t="str">
        <f t="shared" si="23"/>
        <v/>
      </c>
      <c r="Q30" s="23" t="str">
        <f t="shared" si="23"/>
        <v/>
      </c>
      <c r="R30" s="23" t="str">
        <f t="shared" si="23"/>
        <v/>
      </c>
      <c r="S30" s="23" t="str">
        <f t="shared" si="23"/>
        <v/>
      </c>
      <c r="T30" s="23" t="str">
        <f t="shared" si="23"/>
        <v/>
      </c>
      <c r="U30" s="23" t="str">
        <f t="shared" si="23"/>
        <v/>
      </c>
      <c r="V30" s="23" t="str">
        <f t="shared" si="23"/>
        <v/>
      </c>
      <c r="W30" s="23" t="str">
        <f t="shared" si="23"/>
        <v/>
      </c>
      <c r="X30" s="23" t="str">
        <f t="shared" si="23"/>
        <v/>
      </c>
      <c r="Y30" s="23" t="str">
        <f t="shared" si="23"/>
        <v/>
      </c>
      <c r="Z30" s="23" t="str">
        <f t="shared" si="23"/>
        <v/>
      </c>
      <c r="AA30" s="23" t="str">
        <f t="shared" si="23"/>
        <v/>
      </c>
      <c r="AB30" s="23" t="str">
        <f t="shared" si="23"/>
        <v/>
      </c>
      <c r="AC30" s="23" t="str">
        <f t="shared" si="23"/>
        <v/>
      </c>
      <c r="AD30" s="23" t="str">
        <f t="shared" si="23"/>
        <v/>
      </c>
      <c r="AE30" s="23" t="str">
        <f t="shared" si="23"/>
        <v/>
      </c>
      <c r="AF30" s="23" t="str">
        <f t="shared" si="23"/>
        <v/>
      </c>
      <c r="AG30" s="24" t="str">
        <f t="shared" si="23"/>
        <v/>
      </c>
      <c r="AO30" s="179"/>
      <c r="AP30" s="180"/>
      <c r="AQ30" s="174"/>
      <c r="AR30" s="111"/>
      <c r="AS30" s="112"/>
      <c r="AT30" s="112"/>
      <c r="AU30" s="112"/>
      <c r="AV30" s="112"/>
      <c r="AW30" s="113"/>
      <c r="AZ30" s="212"/>
      <c r="BA30" s="201"/>
      <c r="BB30" s="201"/>
      <c r="BC30" s="202"/>
    </row>
    <row r="31" spans="2:55" ht="12.95" customHeight="1">
      <c r="B31" s="154"/>
      <c r="C31" s="156"/>
      <c r="D31" s="25" t="str">
        <f t="shared" ref="D31:AG31" si="24">IF(AND(D$29=1,$AR$14&gt;0,COUNTIF(D$63:D$84,$AR$14)&lt;1),$AR$14,IF(AND(D$29=2,$AS$14&gt;0,COUNTIF(D$63:D$84,$AS$14)&lt;1),$AS$14,IF(AND(D$29=3,$AT$14&gt;0,COUNTIF(D$63:D$84,$AT$14)&lt;1),$AT$14,IF(AND(D$29=4,$AU$14&gt;0,COUNTIF(D$63:D$84,$AU$14)&lt;1),$AU$14,IF(AND(D$29=5,$AV$14&gt;0,COUNTIF(D$63:D$84,$AV$14)&lt;1),$AV$14,IF(AND(D$29=6,$AW$14&gt;0,COUNTIF(D$63:D$84,$AW$14)&lt;1),$AW$14,""))))))</f>
        <v/>
      </c>
      <c r="E31" s="25" t="str">
        <f t="shared" si="24"/>
        <v/>
      </c>
      <c r="F31" s="25" t="str">
        <f t="shared" si="24"/>
        <v/>
      </c>
      <c r="G31" s="25" t="str">
        <f t="shared" si="24"/>
        <v/>
      </c>
      <c r="H31" s="25" t="str">
        <f t="shared" si="24"/>
        <v/>
      </c>
      <c r="I31" s="25" t="str">
        <f t="shared" si="24"/>
        <v/>
      </c>
      <c r="J31" s="25" t="str">
        <f t="shared" si="24"/>
        <v/>
      </c>
      <c r="K31" s="25" t="str">
        <f t="shared" si="24"/>
        <v/>
      </c>
      <c r="L31" s="25" t="str">
        <f t="shared" si="24"/>
        <v/>
      </c>
      <c r="M31" s="25" t="str">
        <f t="shared" si="24"/>
        <v/>
      </c>
      <c r="N31" s="25" t="str">
        <f t="shared" si="24"/>
        <v/>
      </c>
      <c r="O31" s="25" t="str">
        <f t="shared" si="24"/>
        <v/>
      </c>
      <c r="P31" s="25" t="str">
        <f t="shared" si="24"/>
        <v/>
      </c>
      <c r="Q31" s="25" t="str">
        <f t="shared" si="24"/>
        <v/>
      </c>
      <c r="R31" s="25" t="str">
        <f t="shared" si="24"/>
        <v/>
      </c>
      <c r="S31" s="25" t="str">
        <f t="shared" si="24"/>
        <v/>
      </c>
      <c r="T31" s="25" t="str">
        <f t="shared" si="24"/>
        <v/>
      </c>
      <c r="U31" s="25" t="str">
        <f t="shared" si="24"/>
        <v/>
      </c>
      <c r="V31" s="25" t="str">
        <f t="shared" si="24"/>
        <v/>
      </c>
      <c r="W31" s="25" t="str">
        <f t="shared" si="24"/>
        <v/>
      </c>
      <c r="X31" s="25" t="str">
        <f t="shared" si="24"/>
        <v/>
      </c>
      <c r="Y31" s="25" t="str">
        <f t="shared" si="24"/>
        <v/>
      </c>
      <c r="Z31" s="25" t="str">
        <f t="shared" si="24"/>
        <v/>
      </c>
      <c r="AA31" s="25" t="str">
        <f t="shared" si="24"/>
        <v/>
      </c>
      <c r="AB31" s="25" t="str">
        <f t="shared" si="24"/>
        <v/>
      </c>
      <c r="AC31" s="25" t="str">
        <f t="shared" si="24"/>
        <v/>
      </c>
      <c r="AD31" s="25" t="str">
        <f t="shared" si="24"/>
        <v/>
      </c>
      <c r="AE31" s="25" t="str">
        <f t="shared" si="24"/>
        <v/>
      </c>
      <c r="AF31" s="25" t="str">
        <f t="shared" si="24"/>
        <v/>
      </c>
      <c r="AG31" s="26" t="str">
        <f t="shared" si="24"/>
        <v/>
      </c>
      <c r="AZ31" s="212"/>
      <c r="BA31" s="201"/>
      <c r="BB31" s="201"/>
      <c r="BC31" s="202"/>
    </row>
    <row r="32" spans="2:55" ht="12.95" customHeight="1">
      <c r="B32" s="154"/>
      <c r="C32" s="155" t="s">
        <v>42</v>
      </c>
      <c r="D32" s="17" t="str">
        <f t="shared" ref="D32:AG32" si="25">IF(AND(D$29=1,$AR$15&gt;0,COUNTIF(D$63:D$84,$AR$15)&lt;1),$AR$15,IF(AND(D$29=2,$AS$15&gt;0,COUNTIF(D$63:D$84,$AS$15)&lt;1),$AS$15,IF(AND(D$29=3,$AT$15&gt;0,COUNTIF(D$63:D$84,$AT$15)&lt;1),$AT$15,IF(AND(D$29=4,$AU$15&gt;0,COUNTIF(D$63:D$84,$AU$15)&lt;1),$AU$15,IF(AND(D$29=5,$AV$15&gt;0,COUNTIF(D$63:D$84,$AV$15)&lt;1),$AV$15,IF(AND(D$29=6,$AW$15&gt;0,COUNTIF(D$63:D$84,$AW$15)&lt;1),$AW$15,""))))))</f>
        <v/>
      </c>
      <c r="E32" s="17" t="str">
        <f t="shared" si="25"/>
        <v/>
      </c>
      <c r="F32" s="17" t="str">
        <f t="shared" si="25"/>
        <v/>
      </c>
      <c r="G32" s="17" t="str">
        <f t="shared" si="25"/>
        <v/>
      </c>
      <c r="H32" s="16" t="str">
        <f t="shared" si="25"/>
        <v/>
      </c>
      <c r="I32" s="17" t="str">
        <f t="shared" si="25"/>
        <v/>
      </c>
      <c r="J32" s="17" t="str">
        <f t="shared" si="25"/>
        <v/>
      </c>
      <c r="K32" s="27" t="str">
        <f t="shared" si="25"/>
        <v/>
      </c>
      <c r="L32" s="27" t="str">
        <f t="shared" si="25"/>
        <v/>
      </c>
      <c r="M32" s="19" t="str">
        <f t="shared" si="25"/>
        <v/>
      </c>
      <c r="N32" s="17" t="str">
        <f t="shared" si="25"/>
        <v/>
      </c>
      <c r="O32" s="17" t="str">
        <f t="shared" si="25"/>
        <v/>
      </c>
      <c r="P32" s="17" t="str">
        <f t="shared" si="25"/>
        <v/>
      </c>
      <c r="Q32" s="16" t="str">
        <f t="shared" si="25"/>
        <v/>
      </c>
      <c r="R32" s="16" t="str">
        <f t="shared" si="25"/>
        <v/>
      </c>
      <c r="S32" s="17" t="str">
        <f t="shared" si="25"/>
        <v/>
      </c>
      <c r="T32" s="17" t="str">
        <f t="shared" si="25"/>
        <v/>
      </c>
      <c r="U32" s="18" t="str">
        <f t="shared" si="25"/>
        <v/>
      </c>
      <c r="V32" s="17" t="str">
        <f t="shared" si="25"/>
        <v/>
      </c>
      <c r="W32" s="19" t="str">
        <f t="shared" si="25"/>
        <v/>
      </c>
      <c r="X32" s="17" t="str">
        <f t="shared" si="25"/>
        <v/>
      </c>
      <c r="Y32" s="17" t="str">
        <f t="shared" si="25"/>
        <v/>
      </c>
      <c r="Z32" s="18" t="str">
        <f t="shared" si="25"/>
        <v/>
      </c>
      <c r="AA32" s="18" t="str">
        <f t="shared" si="25"/>
        <v/>
      </c>
      <c r="AB32" s="18" t="str">
        <f t="shared" si="25"/>
        <v/>
      </c>
      <c r="AC32" s="17" t="str">
        <f t="shared" si="25"/>
        <v/>
      </c>
      <c r="AD32" s="17" t="str">
        <f t="shared" si="25"/>
        <v/>
      </c>
      <c r="AE32" s="18" t="str">
        <f t="shared" si="25"/>
        <v/>
      </c>
      <c r="AF32" s="18" t="str">
        <f t="shared" si="25"/>
        <v/>
      </c>
      <c r="AG32" s="22" t="str">
        <f t="shared" si="25"/>
        <v/>
      </c>
      <c r="AO32" s="159" t="s">
        <v>37</v>
      </c>
      <c r="AP32" s="160"/>
      <c r="AQ32" s="161"/>
      <c r="AS32" s="165"/>
      <c r="AZ32" s="212"/>
      <c r="BA32" s="201"/>
      <c r="BB32" s="201"/>
      <c r="BC32" s="202"/>
    </row>
    <row r="33" spans="2:55" ht="12.95" customHeight="1">
      <c r="B33" s="154"/>
      <c r="C33" s="157"/>
      <c r="D33" s="28" t="str">
        <f t="shared" ref="D33:AG33" si="26">IF(AND(D$29=1,$AR$16&gt;0,COUNTIF(D$63:D$84,$AR$16)&lt;1),$AR$16,IF(AND(D$29=2,$AS$16&gt;0,COUNTIF(D$63:D$84,$AS$16)&lt;1),$AS$16,IF(AND(D$29=3,$AT$16&gt;0,COUNTIF(D$63:D$84,$AT$16)&lt;1),$AT$16,IF(AND(D$29=4,$AU$16&gt;0,COUNTIF(D$63:D$84,$AU$16)&lt;1),$AU$16,IF(AND(D$29=5,$AV$16&gt;0,COUNTIF(D$63:D$84,$AV$16)&lt;1),$AV$16,IF(AND(D$29=6,$AW$16&gt;0,COUNTIF(D$63:D$84,$AW$16)&lt;1),$AW$16,""))))))</f>
        <v/>
      </c>
      <c r="E33" s="28" t="str">
        <f t="shared" si="26"/>
        <v/>
      </c>
      <c r="F33" s="28" t="str">
        <f t="shared" si="26"/>
        <v/>
      </c>
      <c r="G33" s="28" t="str">
        <f t="shared" si="26"/>
        <v/>
      </c>
      <c r="H33" s="29" t="str">
        <f t="shared" si="26"/>
        <v/>
      </c>
      <c r="I33" s="28" t="str">
        <f t="shared" si="26"/>
        <v/>
      </c>
      <c r="J33" s="28" t="str">
        <f t="shared" si="26"/>
        <v/>
      </c>
      <c r="K33" s="28" t="str">
        <f t="shared" si="26"/>
        <v/>
      </c>
      <c r="L33" s="28" t="str">
        <f t="shared" si="26"/>
        <v/>
      </c>
      <c r="M33" s="30" t="str">
        <f t="shared" si="26"/>
        <v/>
      </c>
      <c r="N33" s="28" t="str">
        <f t="shared" si="26"/>
        <v/>
      </c>
      <c r="O33" s="28" t="str">
        <f t="shared" si="26"/>
        <v/>
      </c>
      <c r="P33" s="28" t="str">
        <f t="shared" si="26"/>
        <v/>
      </c>
      <c r="Q33" s="29" t="str">
        <f t="shared" si="26"/>
        <v/>
      </c>
      <c r="R33" s="29" t="str">
        <f t="shared" si="26"/>
        <v/>
      </c>
      <c r="S33" s="28" t="str">
        <f t="shared" si="26"/>
        <v/>
      </c>
      <c r="T33" s="28" t="str">
        <f t="shared" si="26"/>
        <v/>
      </c>
      <c r="U33" s="28" t="str">
        <f t="shared" si="26"/>
        <v/>
      </c>
      <c r="V33" s="28" t="str">
        <f t="shared" si="26"/>
        <v/>
      </c>
      <c r="W33" s="30" t="str">
        <f t="shared" si="26"/>
        <v/>
      </c>
      <c r="X33" s="28" t="str">
        <f t="shared" si="26"/>
        <v/>
      </c>
      <c r="Y33" s="28" t="str">
        <f t="shared" si="26"/>
        <v/>
      </c>
      <c r="Z33" s="30" t="str">
        <f t="shared" si="26"/>
        <v/>
      </c>
      <c r="AA33" s="30" t="str">
        <f t="shared" si="26"/>
        <v/>
      </c>
      <c r="AB33" s="30" t="str">
        <f t="shared" si="26"/>
        <v/>
      </c>
      <c r="AC33" s="28" t="str">
        <f t="shared" si="26"/>
        <v/>
      </c>
      <c r="AD33" s="28" t="str">
        <f t="shared" si="26"/>
        <v/>
      </c>
      <c r="AE33" s="28" t="str">
        <f t="shared" si="26"/>
        <v/>
      </c>
      <c r="AF33" s="30" t="str">
        <f t="shared" si="26"/>
        <v/>
      </c>
      <c r="AG33" s="31" t="str">
        <f t="shared" si="26"/>
        <v/>
      </c>
      <c r="AO33" s="162"/>
      <c r="AP33" s="163"/>
      <c r="AQ33" s="164"/>
      <c r="AS33" s="166"/>
      <c r="AZ33" s="212"/>
      <c r="BA33" s="201"/>
      <c r="BB33" s="201"/>
      <c r="BC33" s="202"/>
    </row>
    <row r="34" spans="2:55" ht="12.95" customHeight="1">
      <c r="B34" s="154"/>
      <c r="C34" s="157"/>
      <c r="D34" s="17" t="str">
        <f t="shared" ref="D34:AG34" si="27">IF(AND(D$29=1,$AR$17&gt;0,COUNTIF(D$63:D$84,$AR$17)&lt;1),$AR$17,IF(AND(D$29=2,$AS$17&gt;0,COUNTIF(D$63:D$84,$AS$17)&lt;1),$AS$17,IF(AND(D$29=3,$AT$17&gt;0,COUNTIF(D$63:D$84,$AT$17)&lt;1),$AT$17,IF(AND(D$29=4,$AU$17&gt;0,COUNTIF(D$63:D$84,$AU$17)&lt;1),$AU$17,IF(AND(D$29=5,$AV$17&gt;0,COUNTIF(D$63:D$84,$AV$17)&lt;1),$AV$17,IF(AND(D$29=6,$AW$17&gt;0,COUNTIF(D$63:D$84,$AW$17)&lt;1),$AW$17,""))))))</f>
        <v/>
      </c>
      <c r="E34" s="17" t="str">
        <f t="shared" si="27"/>
        <v/>
      </c>
      <c r="F34" s="17" t="str">
        <f t="shared" si="27"/>
        <v/>
      </c>
      <c r="G34" s="17" t="str">
        <f t="shared" si="27"/>
        <v/>
      </c>
      <c r="H34" s="32" t="str">
        <f t="shared" si="27"/>
        <v/>
      </c>
      <c r="I34" s="17" t="str">
        <f t="shared" si="27"/>
        <v/>
      </c>
      <c r="J34" s="17" t="str">
        <f t="shared" si="27"/>
        <v/>
      </c>
      <c r="K34" s="18" t="str">
        <f t="shared" si="27"/>
        <v/>
      </c>
      <c r="L34" s="17" t="str">
        <f t="shared" si="27"/>
        <v/>
      </c>
      <c r="M34" s="18" t="str">
        <f t="shared" si="27"/>
        <v/>
      </c>
      <c r="N34" s="17" t="str">
        <f t="shared" si="27"/>
        <v/>
      </c>
      <c r="O34" s="17" t="str">
        <f t="shared" si="27"/>
        <v/>
      </c>
      <c r="P34" s="27" t="str">
        <f t="shared" si="27"/>
        <v/>
      </c>
      <c r="Q34" s="16" t="str">
        <f t="shared" si="27"/>
        <v/>
      </c>
      <c r="R34" s="16" t="str">
        <f t="shared" si="27"/>
        <v/>
      </c>
      <c r="S34" s="17" t="str">
        <f t="shared" si="27"/>
        <v/>
      </c>
      <c r="T34" s="17" t="str">
        <f t="shared" si="27"/>
        <v/>
      </c>
      <c r="U34" s="18" t="str">
        <f t="shared" si="27"/>
        <v/>
      </c>
      <c r="V34" s="17" t="str">
        <f t="shared" si="27"/>
        <v/>
      </c>
      <c r="W34" s="18" t="str">
        <f t="shared" si="27"/>
        <v/>
      </c>
      <c r="X34" s="17" t="str">
        <f t="shared" si="27"/>
        <v/>
      </c>
      <c r="Y34" s="17" t="str">
        <f t="shared" si="27"/>
        <v/>
      </c>
      <c r="Z34" s="27" t="str">
        <f t="shared" si="27"/>
        <v/>
      </c>
      <c r="AA34" s="32" t="str">
        <f t="shared" si="27"/>
        <v/>
      </c>
      <c r="AB34" s="32" t="str">
        <f t="shared" si="27"/>
        <v/>
      </c>
      <c r="AC34" s="17" t="str">
        <f t="shared" si="27"/>
        <v/>
      </c>
      <c r="AD34" s="17" t="str">
        <f t="shared" si="27"/>
        <v/>
      </c>
      <c r="AE34" s="18" t="str">
        <f t="shared" si="27"/>
        <v/>
      </c>
      <c r="AF34" s="17" t="str">
        <f t="shared" si="27"/>
        <v/>
      </c>
      <c r="AG34" s="22" t="str">
        <f t="shared" si="27"/>
        <v/>
      </c>
      <c r="AZ34" s="212"/>
      <c r="BA34" s="201"/>
      <c r="BB34" s="201"/>
      <c r="BC34" s="202"/>
    </row>
    <row r="35" spans="2:55" ht="12.95" customHeight="1">
      <c r="B35" s="154"/>
      <c r="C35" s="157"/>
      <c r="D35" s="28" t="str">
        <f t="shared" ref="D35:AG35" si="28">IF(AND(D$29=1,$AR$18&gt;0,COUNTIF(D$63:D$84,$AR$18)&lt;1),$AR$18,IF(AND(D$29=2,$AS$18&gt;0,COUNTIF(D$63:D$84,$AS$18)&lt;1),$AS$18,IF(AND(D$29=3,$AT$18&gt;0,COUNTIF(D$63:D$84,$AT$18)&lt;1),$AT$18,IF(AND(D$29=4,$AU$18&gt;0,COUNTIF(D$63:D$84,$AU$18)&lt;1),$AU$18,IF(AND(D$29=5,$AV$18&gt;0,COUNTIF(D$63:D$84,$AV$18)&lt;1),$AV$18,IF(AND(D$29=6,$AW$18&gt;0,COUNTIF(D$63:D$84,$AW$18)&lt;1),$AW$18,""))))))</f>
        <v/>
      </c>
      <c r="E35" s="28" t="str">
        <f t="shared" si="28"/>
        <v/>
      </c>
      <c r="F35" s="28" t="str">
        <f t="shared" si="28"/>
        <v/>
      </c>
      <c r="G35" s="28" t="str">
        <f t="shared" si="28"/>
        <v/>
      </c>
      <c r="H35" s="29" t="str">
        <f t="shared" si="28"/>
        <v/>
      </c>
      <c r="I35" s="28" t="str">
        <f t="shared" si="28"/>
        <v/>
      </c>
      <c r="J35" s="28" t="str">
        <f t="shared" si="28"/>
        <v/>
      </c>
      <c r="K35" s="28" t="str">
        <f t="shared" si="28"/>
        <v/>
      </c>
      <c r="L35" s="28" t="str">
        <f t="shared" si="28"/>
        <v/>
      </c>
      <c r="M35" s="28" t="str">
        <f t="shared" si="28"/>
        <v/>
      </c>
      <c r="N35" s="28" t="str">
        <f t="shared" si="28"/>
        <v/>
      </c>
      <c r="O35" s="29" t="str">
        <f t="shared" si="28"/>
        <v/>
      </c>
      <c r="P35" s="29" t="str">
        <f t="shared" si="28"/>
        <v/>
      </c>
      <c r="Q35" s="28" t="str">
        <f t="shared" si="28"/>
        <v/>
      </c>
      <c r="R35" s="28" t="str">
        <f t="shared" si="28"/>
        <v/>
      </c>
      <c r="S35" s="28" t="str">
        <f t="shared" si="28"/>
        <v/>
      </c>
      <c r="T35" s="28" t="str">
        <f t="shared" si="28"/>
        <v/>
      </c>
      <c r="U35" s="28" t="str">
        <f t="shared" si="28"/>
        <v/>
      </c>
      <c r="V35" s="28" t="str">
        <f t="shared" si="28"/>
        <v/>
      </c>
      <c r="W35" s="28" t="str">
        <f t="shared" si="28"/>
        <v/>
      </c>
      <c r="X35" s="28" t="str">
        <f t="shared" si="28"/>
        <v/>
      </c>
      <c r="Y35" s="29" t="str">
        <f t="shared" si="28"/>
        <v/>
      </c>
      <c r="Z35" s="29" t="str">
        <f t="shared" si="28"/>
        <v/>
      </c>
      <c r="AA35" s="30" t="str">
        <f t="shared" si="28"/>
        <v/>
      </c>
      <c r="AB35" s="30" t="str">
        <f t="shared" si="28"/>
        <v/>
      </c>
      <c r="AC35" s="28" t="str">
        <f t="shared" si="28"/>
        <v/>
      </c>
      <c r="AD35" s="28" t="str">
        <f t="shared" si="28"/>
        <v/>
      </c>
      <c r="AE35" s="28" t="str">
        <f t="shared" si="28"/>
        <v/>
      </c>
      <c r="AF35" s="30" t="str">
        <f t="shared" si="28"/>
        <v/>
      </c>
      <c r="AG35" s="31" t="str">
        <f t="shared" si="28"/>
        <v/>
      </c>
      <c r="AZ35" s="212"/>
      <c r="BA35" s="201"/>
      <c r="BB35" s="201"/>
      <c r="BC35" s="202"/>
    </row>
    <row r="36" spans="2:55" ht="12.95" customHeight="1">
      <c r="B36" s="154"/>
      <c r="C36" s="157"/>
      <c r="D36" s="17" t="str">
        <f t="shared" ref="D36:AG36" si="29">IF(AND(D$29=1,$AR$19&gt;0,COUNTIF(D$63:D$84,$AR$19)&lt;1),$AR$19,IF(AND(D$29=2,$AS$19&gt;0,COUNTIF(D$63:D$84,$AS$19)&lt;1),$AS$19,IF(AND(D$29=3,$AT$19&gt;0,COUNTIF(D$63:D$84,$AT$19)&lt;1),$AT$19,IF(AND(D$29=4,$AU$19&gt;0,COUNTIF(D$63:D$84,$AU$19)&lt;1),$AU$19,IF(AND(D$29=5,$AV$19&gt;0,COUNTIF(D$63:D$84,$AV$19)&lt;1),$AV$19,IF(AND(D$29=6,$AW$19&gt;0,COUNTIF(D$63:D$84,$AW$19)&lt;1),$AW$19,""))))))</f>
        <v/>
      </c>
      <c r="E36" s="17" t="str">
        <f t="shared" si="29"/>
        <v/>
      </c>
      <c r="F36" s="17" t="str">
        <f t="shared" si="29"/>
        <v/>
      </c>
      <c r="G36" s="17" t="str">
        <f t="shared" si="29"/>
        <v/>
      </c>
      <c r="H36" s="27" t="str">
        <f t="shared" si="29"/>
        <v/>
      </c>
      <c r="I36" s="17" t="str">
        <f t="shared" si="29"/>
        <v/>
      </c>
      <c r="J36" s="17" t="str">
        <f t="shared" si="29"/>
        <v/>
      </c>
      <c r="K36" s="18" t="str">
        <f t="shared" si="29"/>
        <v/>
      </c>
      <c r="L36" s="17" t="str">
        <f t="shared" si="29"/>
        <v/>
      </c>
      <c r="M36" s="18" t="str">
        <f t="shared" si="29"/>
        <v/>
      </c>
      <c r="N36" s="17" t="str">
        <f t="shared" si="29"/>
        <v/>
      </c>
      <c r="O36" s="17" t="str">
        <f t="shared" si="29"/>
        <v/>
      </c>
      <c r="P36" s="27" t="str">
        <f t="shared" si="29"/>
        <v/>
      </c>
      <c r="Q36" s="32" t="str">
        <f t="shared" si="29"/>
        <v/>
      </c>
      <c r="R36" s="27" t="str">
        <f t="shared" si="29"/>
        <v/>
      </c>
      <c r="S36" s="17" t="str">
        <f t="shared" si="29"/>
        <v/>
      </c>
      <c r="T36" s="17" t="str">
        <f t="shared" si="29"/>
        <v/>
      </c>
      <c r="U36" s="18" t="str">
        <f t="shared" si="29"/>
        <v/>
      </c>
      <c r="V36" s="17" t="str">
        <f t="shared" si="29"/>
        <v/>
      </c>
      <c r="W36" s="18" t="str">
        <f t="shared" si="29"/>
        <v/>
      </c>
      <c r="X36" s="17" t="str">
        <f t="shared" si="29"/>
        <v/>
      </c>
      <c r="Y36" s="17" t="str">
        <f t="shared" si="29"/>
        <v/>
      </c>
      <c r="Z36" s="17" t="str">
        <f t="shared" si="29"/>
        <v/>
      </c>
      <c r="AA36" s="18" t="str">
        <f t="shared" si="29"/>
        <v/>
      </c>
      <c r="AB36" s="18" t="str">
        <f t="shared" si="29"/>
        <v/>
      </c>
      <c r="AC36" s="17" t="str">
        <f t="shared" si="29"/>
        <v/>
      </c>
      <c r="AD36" s="17" t="str">
        <f t="shared" si="29"/>
        <v/>
      </c>
      <c r="AE36" s="18" t="str">
        <f t="shared" si="29"/>
        <v/>
      </c>
      <c r="AF36" s="18" t="str">
        <f t="shared" si="29"/>
        <v/>
      </c>
      <c r="AG36" s="22" t="str">
        <f t="shared" si="29"/>
        <v/>
      </c>
      <c r="AZ36" s="212"/>
      <c r="BA36" s="201"/>
      <c r="BB36" s="201"/>
      <c r="BC36" s="202"/>
    </row>
    <row r="37" spans="2:55" ht="12.95" customHeight="1">
      <c r="B37" s="154"/>
      <c r="C37" s="157"/>
      <c r="D37" s="28" t="str">
        <f t="shared" ref="D37:AG37" si="30">IF(AND(D$29=1,$AR$20&gt;0,COUNTIF(D$63:D$84,$AR$20)&lt;1),$AR$20,IF(AND(D$29=2,$AS$20&gt;0,COUNTIF(D$63:D$84,$AS$20)&lt;1),$AS$20,IF(AND(D$29=3,$AT$20&gt;0,COUNTIF(D$63:D$84,$AT$20)&lt;1),$AT$20,IF(AND(D$29=4,$AU$20&gt;0,COUNTIF(D$63:D$84,$AU$20)&lt;1),$AU$20,IF(AND(D$29=5,$AV$20&gt;0,COUNTIF(D$63:D$84,$AV$20)&lt;1),$AV$20,IF(AND(D$29=6,$AW$20&gt;0,COUNTIF(D$63:D$84,$AW$20)&lt;1),$AW$20,""))))))</f>
        <v/>
      </c>
      <c r="E37" s="28" t="str">
        <f t="shared" si="30"/>
        <v/>
      </c>
      <c r="F37" s="28" t="str">
        <f t="shared" si="30"/>
        <v/>
      </c>
      <c r="G37" s="28" t="str">
        <f t="shared" si="30"/>
        <v/>
      </c>
      <c r="H37" s="16" t="str">
        <f t="shared" si="30"/>
        <v/>
      </c>
      <c r="I37" s="28" t="str">
        <f t="shared" si="30"/>
        <v/>
      </c>
      <c r="J37" s="28" t="str">
        <f t="shared" si="30"/>
        <v/>
      </c>
      <c r="K37" s="28" t="str">
        <f t="shared" si="30"/>
        <v/>
      </c>
      <c r="L37" s="28" t="str">
        <f t="shared" si="30"/>
        <v/>
      </c>
      <c r="M37" s="28" t="str">
        <f t="shared" si="30"/>
        <v/>
      </c>
      <c r="N37" s="28" t="str">
        <f t="shared" si="30"/>
        <v/>
      </c>
      <c r="O37" s="28" t="str">
        <f t="shared" si="30"/>
        <v/>
      </c>
      <c r="P37" s="28" t="str">
        <f t="shared" si="30"/>
        <v/>
      </c>
      <c r="Q37" s="17" t="str">
        <f t="shared" si="30"/>
        <v/>
      </c>
      <c r="R37" s="16" t="str">
        <f t="shared" si="30"/>
        <v/>
      </c>
      <c r="S37" s="28" t="str">
        <f t="shared" si="30"/>
        <v/>
      </c>
      <c r="T37" s="28" t="str">
        <f t="shared" si="30"/>
        <v/>
      </c>
      <c r="U37" s="28" t="str">
        <f t="shared" si="30"/>
        <v/>
      </c>
      <c r="V37" s="28" t="str">
        <f t="shared" si="30"/>
        <v/>
      </c>
      <c r="W37" s="28" t="str">
        <f t="shared" si="30"/>
        <v/>
      </c>
      <c r="X37" s="28" t="str">
        <f t="shared" si="30"/>
        <v/>
      </c>
      <c r="Y37" s="28" t="str">
        <f t="shared" si="30"/>
        <v/>
      </c>
      <c r="Z37" s="30" t="str">
        <f t="shared" si="30"/>
        <v/>
      </c>
      <c r="AA37" s="28" t="str">
        <f t="shared" si="30"/>
        <v/>
      </c>
      <c r="AB37" s="28" t="str">
        <f t="shared" si="30"/>
        <v/>
      </c>
      <c r="AC37" s="28" t="str">
        <f t="shared" si="30"/>
        <v/>
      </c>
      <c r="AD37" s="28" t="str">
        <f t="shared" si="30"/>
        <v/>
      </c>
      <c r="AE37" s="28" t="str">
        <f t="shared" si="30"/>
        <v/>
      </c>
      <c r="AF37" s="30" t="str">
        <f t="shared" si="30"/>
        <v/>
      </c>
      <c r="AG37" s="31" t="str">
        <f t="shared" si="30"/>
        <v/>
      </c>
      <c r="AZ37" s="212"/>
      <c r="BA37" s="201"/>
      <c r="BB37" s="201"/>
      <c r="BC37" s="202"/>
    </row>
    <row r="38" spans="2:55" ht="12.95" customHeight="1">
      <c r="B38" s="154"/>
      <c r="C38" s="157"/>
      <c r="D38" s="27" t="str">
        <f t="shared" ref="D38:AG38" si="31">IF(AND(D$29=1,$AR$21&gt;0,COUNTIF(D$63:D$84,$AR$21)&lt;1),$AR$21,IF(AND(D$29=2,$AS$21&gt;0,COUNTIF(D$63:D$84,$AS$21)&lt;1),$AS$21,IF(AND(D$29=3,$AT$21&gt;0,COUNTIF(D$63:D$84,$AT$21)&lt;1),$AT$21,IF(AND(D$29=4,$AU$21&gt;0,COUNTIF(D$63:D$84,$AU$21)&lt;1),$AU$21,IF(AND(D$29=5,$AV$21&gt;0,COUNTIF(D$63:D$84,$AV$21)&lt;1),$AV$21,IF(AND(D$29=6,$AW$21&gt;0,COUNTIF(D$63:D$84,$AW$21)&lt;1),$AW$21,""))))))</f>
        <v/>
      </c>
      <c r="E38" s="27" t="str">
        <f t="shared" si="31"/>
        <v/>
      </c>
      <c r="F38" s="27" t="str">
        <f t="shared" si="31"/>
        <v/>
      </c>
      <c r="G38" s="27" t="str">
        <f t="shared" si="31"/>
        <v/>
      </c>
      <c r="H38" s="32" t="str">
        <f t="shared" si="31"/>
        <v/>
      </c>
      <c r="I38" s="27" t="str">
        <f t="shared" si="31"/>
        <v/>
      </c>
      <c r="J38" s="27" t="str">
        <f t="shared" si="31"/>
        <v/>
      </c>
      <c r="K38" s="33" t="str">
        <f t="shared" si="31"/>
        <v/>
      </c>
      <c r="L38" s="27" t="str">
        <f t="shared" si="31"/>
        <v/>
      </c>
      <c r="M38" s="33" t="str">
        <f t="shared" si="31"/>
        <v/>
      </c>
      <c r="N38" s="27" t="str">
        <f t="shared" si="31"/>
        <v/>
      </c>
      <c r="O38" s="27" t="str">
        <f t="shared" si="31"/>
        <v/>
      </c>
      <c r="P38" s="27" t="str">
        <f t="shared" si="31"/>
        <v/>
      </c>
      <c r="Q38" s="27" t="str">
        <f t="shared" si="31"/>
        <v/>
      </c>
      <c r="R38" s="32" t="str">
        <f t="shared" si="31"/>
        <v/>
      </c>
      <c r="S38" s="27" t="str">
        <f t="shared" si="31"/>
        <v/>
      </c>
      <c r="T38" s="27" t="str">
        <f t="shared" si="31"/>
        <v/>
      </c>
      <c r="U38" s="33" t="str">
        <f t="shared" si="31"/>
        <v/>
      </c>
      <c r="V38" s="27" t="str">
        <f t="shared" si="31"/>
        <v/>
      </c>
      <c r="W38" s="33" t="str">
        <f t="shared" si="31"/>
        <v/>
      </c>
      <c r="X38" s="27" t="str">
        <f t="shared" si="31"/>
        <v/>
      </c>
      <c r="Y38" s="27" t="str">
        <f t="shared" si="31"/>
        <v/>
      </c>
      <c r="Z38" s="27" t="str">
        <f t="shared" si="31"/>
        <v/>
      </c>
      <c r="AA38" s="32" t="str">
        <f t="shared" si="31"/>
        <v/>
      </c>
      <c r="AB38" s="32" t="str">
        <f t="shared" si="31"/>
        <v/>
      </c>
      <c r="AC38" s="27" t="str">
        <f t="shared" si="31"/>
        <v/>
      </c>
      <c r="AD38" s="27" t="str">
        <f t="shared" si="31"/>
        <v/>
      </c>
      <c r="AE38" s="33" t="str">
        <f t="shared" si="31"/>
        <v/>
      </c>
      <c r="AF38" s="33" t="str">
        <f t="shared" si="31"/>
        <v/>
      </c>
      <c r="AG38" s="34" t="str">
        <f t="shared" si="31"/>
        <v/>
      </c>
      <c r="AZ38" s="212"/>
      <c r="BA38" s="201"/>
      <c r="BB38" s="201"/>
      <c r="BC38" s="202"/>
    </row>
    <row r="39" spans="2:55" ht="12.95" customHeight="1">
      <c r="B39" s="154"/>
      <c r="C39" s="156"/>
      <c r="D39" s="25" t="str">
        <f t="shared" ref="D39:AG39" si="32">IF(AND(D$29=1,$AR$22&gt;0,COUNTIF(D$63:D$84,$AR$22)&lt;1),$AR$22,IF(AND(D$29=2,$AS$22&gt;0,COUNTIF(D$63:D$84,$AS$22)&lt;1),$AS$22,IF(AND(D$29=3,$AT$22&gt;0,COUNTIF(D$63:D$84,$AT$22)&lt;1),$AT$22,IF(AND(D$29=4,$AU$22&gt;0,COUNTIF(D$63:D$84,$AU$22)&lt;1),$AU$22,IF(AND(D$29=5,$AV$22&gt;0,COUNTIF(D$63:D$84,$AV$22)&lt;1),$AV$22,IF(AND(D$29=6,$AW$22&gt;0,COUNTIF(D$63:D$84,$AW$22)&lt;1),$AW$22,""))))))</f>
        <v/>
      </c>
      <c r="E39" s="25" t="str">
        <f t="shared" si="32"/>
        <v/>
      </c>
      <c r="F39" s="25" t="str">
        <f t="shared" si="32"/>
        <v/>
      </c>
      <c r="G39" s="25" t="str">
        <f t="shared" si="32"/>
        <v/>
      </c>
      <c r="H39" s="16" t="str">
        <f t="shared" si="32"/>
        <v/>
      </c>
      <c r="I39" s="25" t="str">
        <f t="shared" si="32"/>
        <v/>
      </c>
      <c r="J39" s="25" t="str">
        <f t="shared" si="32"/>
        <v/>
      </c>
      <c r="K39" s="35" t="str">
        <f t="shared" si="32"/>
        <v/>
      </c>
      <c r="L39" s="25" t="str">
        <f t="shared" si="32"/>
        <v/>
      </c>
      <c r="M39" s="35" t="str">
        <f t="shared" si="32"/>
        <v/>
      </c>
      <c r="N39" s="25" t="str">
        <f t="shared" si="32"/>
        <v/>
      </c>
      <c r="O39" s="25" t="str">
        <f t="shared" si="32"/>
        <v/>
      </c>
      <c r="P39" s="25" t="str">
        <f t="shared" si="32"/>
        <v/>
      </c>
      <c r="Q39" s="16" t="str">
        <f t="shared" si="32"/>
        <v/>
      </c>
      <c r="R39" s="16" t="str">
        <f t="shared" si="32"/>
        <v/>
      </c>
      <c r="S39" s="25" t="str">
        <f t="shared" si="32"/>
        <v/>
      </c>
      <c r="T39" s="25" t="str">
        <f t="shared" si="32"/>
        <v/>
      </c>
      <c r="U39" s="35" t="str">
        <f t="shared" si="32"/>
        <v/>
      </c>
      <c r="V39" s="25" t="str">
        <f t="shared" si="32"/>
        <v/>
      </c>
      <c r="W39" s="35" t="str">
        <f t="shared" si="32"/>
        <v/>
      </c>
      <c r="X39" s="25" t="str">
        <f t="shared" si="32"/>
        <v/>
      </c>
      <c r="Y39" s="25" t="str">
        <f t="shared" si="32"/>
        <v/>
      </c>
      <c r="Z39" s="35" t="str">
        <f t="shared" si="32"/>
        <v/>
      </c>
      <c r="AA39" s="17" t="str">
        <f t="shared" si="32"/>
        <v/>
      </c>
      <c r="AB39" s="16" t="str">
        <f t="shared" si="32"/>
        <v/>
      </c>
      <c r="AC39" s="25" t="str">
        <f t="shared" si="32"/>
        <v/>
      </c>
      <c r="AD39" s="25" t="str">
        <f t="shared" si="32"/>
        <v/>
      </c>
      <c r="AE39" s="35" t="str">
        <f t="shared" si="32"/>
        <v/>
      </c>
      <c r="AF39" s="35" t="str">
        <f t="shared" si="32"/>
        <v/>
      </c>
      <c r="AG39" s="26" t="str">
        <f t="shared" si="32"/>
        <v/>
      </c>
      <c r="AZ39" s="212"/>
      <c r="BA39" s="201"/>
      <c r="BB39" s="201"/>
      <c r="BC39" s="202"/>
    </row>
    <row r="40" spans="2:55" ht="12.95" customHeight="1">
      <c r="B40" s="154"/>
      <c r="C40" s="157" t="s">
        <v>0</v>
      </c>
      <c r="D40" s="17" t="str">
        <f t="shared" ref="D40:AG40" si="33">IF(AND(D$29=1,$AR$23&gt;0,COUNTIF(D$63:D$84,$AR$23)&lt;1),$AR$23,IF(AND(D$29=2,$AS$23&gt;0,COUNTIF(D$63:D$84,$AS$23)&lt;1),$AS$23,IF(AND(D$29=3,$AT$23&gt;0,COUNTIF(D$63:D$84,$AT$23)&lt;1),$AT$23,IF(AND(D$29=4,$AU$23&gt;0,COUNTIF(D$63:D$84,$AU$23)&lt;1),$AU$23,IF(AND(D$29=5,$AV$23&gt;0,COUNTIF(D$63:D$84,$AV$23)&lt;1),$AV$23,IF(AND(D$29=6,$AW$23&gt;0,COUNTIF(D$63:D$84,$AW$23)&lt;1),$AW$23,""))))))</f>
        <v/>
      </c>
      <c r="E40" s="17" t="str">
        <f t="shared" si="33"/>
        <v/>
      </c>
      <c r="F40" s="17" t="str">
        <f t="shared" si="33"/>
        <v/>
      </c>
      <c r="G40" s="17" t="str">
        <f t="shared" si="33"/>
        <v/>
      </c>
      <c r="H40" s="36" t="str">
        <f t="shared" si="33"/>
        <v/>
      </c>
      <c r="I40" s="16" t="str">
        <f t="shared" si="33"/>
        <v/>
      </c>
      <c r="J40" s="17" t="str">
        <f t="shared" si="33"/>
        <v/>
      </c>
      <c r="K40" s="18" t="str">
        <f t="shared" si="33"/>
        <v/>
      </c>
      <c r="L40" s="17" t="str">
        <f t="shared" si="33"/>
        <v/>
      </c>
      <c r="M40" s="18" t="str">
        <f t="shared" si="33"/>
        <v/>
      </c>
      <c r="N40" s="17" t="str">
        <f t="shared" si="33"/>
        <v/>
      </c>
      <c r="O40" s="17" t="str">
        <f t="shared" si="33"/>
        <v/>
      </c>
      <c r="P40" s="17" t="str">
        <f t="shared" si="33"/>
        <v/>
      </c>
      <c r="Q40" s="36" t="str">
        <f t="shared" si="33"/>
        <v/>
      </c>
      <c r="R40" s="36" t="str">
        <f t="shared" si="33"/>
        <v/>
      </c>
      <c r="S40" s="16" t="str">
        <f t="shared" si="33"/>
        <v/>
      </c>
      <c r="T40" s="17" t="str">
        <f t="shared" si="33"/>
        <v/>
      </c>
      <c r="U40" s="18" t="str">
        <f t="shared" si="33"/>
        <v/>
      </c>
      <c r="V40" s="17" t="str">
        <f t="shared" si="33"/>
        <v/>
      </c>
      <c r="W40" s="18" t="str">
        <f t="shared" si="33"/>
        <v/>
      </c>
      <c r="X40" s="17" t="str">
        <f t="shared" si="33"/>
        <v/>
      </c>
      <c r="Y40" s="17" t="str">
        <f t="shared" si="33"/>
        <v/>
      </c>
      <c r="Z40" s="18" t="str">
        <f t="shared" si="33"/>
        <v/>
      </c>
      <c r="AA40" s="37" t="str">
        <f t="shared" si="33"/>
        <v/>
      </c>
      <c r="AB40" s="23" t="str">
        <f t="shared" si="33"/>
        <v/>
      </c>
      <c r="AC40" s="16" t="str">
        <f t="shared" si="33"/>
        <v/>
      </c>
      <c r="AD40" s="17" t="str">
        <f t="shared" si="33"/>
        <v/>
      </c>
      <c r="AE40" s="18" t="str">
        <f t="shared" si="33"/>
        <v/>
      </c>
      <c r="AF40" s="18" t="str">
        <f t="shared" si="33"/>
        <v/>
      </c>
      <c r="AG40" s="22" t="str">
        <f t="shared" si="33"/>
        <v/>
      </c>
      <c r="AZ40" s="212"/>
      <c r="BA40" s="201"/>
      <c r="BB40" s="201"/>
      <c r="BC40" s="202"/>
    </row>
    <row r="41" spans="2:55" ht="12.95" customHeight="1">
      <c r="B41" s="154"/>
      <c r="C41" s="157"/>
      <c r="D41" s="28" t="str">
        <f t="shared" ref="D41:AG41" si="34">IF(AND(D$29=1,$AR$24&gt;0,COUNTIF(D$63:D$84,$AR$24)&lt;1),$AR$24,IF(AND(D$29=2,$AS$24&gt;0,COUNTIF(D$63:D$84,$AS$24)&lt;1),$AS$24,IF(AND(D$29=3,$AT$24&gt;0,COUNTIF(D$63:D$84,$AT$24)&lt;1),$AT$24,IF(AND(D$29=4,$AU$24&gt;0,COUNTIF(D$63:D$84,$AU$24)&lt;1),$AU$24,IF(AND(D$29=5,$AV$24&gt;0,COUNTIF(D$63:D$84,$AV$24)&lt;1),$AV$24,IF(AND(D$29=6,$AW$24&gt;0,COUNTIF(D$63:D$84,$AW$24)&lt;1),$AW$24,""))))))</f>
        <v/>
      </c>
      <c r="E41" s="28" t="str">
        <f t="shared" si="34"/>
        <v/>
      </c>
      <c r="F41" s="28" t="str">
        <f t="shared" si="34"/>
        <v/>
      </c>
      <c r="G41" s="28" t="str">
        <f t="shared" si="34"/>
        <v/>
      </c>
      <c r="H41" s="29" t="str">
        <f t="shared" si="34"/>
        <v/>
      </c>
      <c r="I41" s="29" t="str">
        <f t="shared" si="34"/>
        <v/>
      </c>
      <c r="J41" s="28" t="str">
        <f t="shared" si="34"/>
        <v/>
      </c>
      <c r="K41" s="28" t="str">
        <f t="shared" si="34"/>
        <v/>
      </c>
      <c r="L41" s="28" t="str">
        <f t="shared" si="34"/>
        <v/>
      </c>
      <c r="M41" s="28" t="str">
        <f t="shared" si="34"/>
        <v/>
      </c>
      <c r="N41" s="28" t="str">
        <f t="shared" si="34"/>
        <v/>
      </c>
      <c r="O41" s="28" t="str">
        <f t="shared" si="34"/>
        <v/>
      </c>
      <c r="P41" s="28" t="str">
        <f t="shared" si="34"/>
        <v/>
      </c>
      <c r="Q41" s="29" t="str">
        <f t="shared" si="34"/>
        <v/>
      </c>
      <c r="R41" s="29" t="str">
        <f t="shared" si="34"/>
        <v/>
      </c>
      <c r="S41" s="29" t="str">
        <f t="shared" si="34"/>
        <v/>
      </c>
      <c r="T41" s="28" t="str">
        <f t="shared" si="34"/>
        <v/>
      </c>
      <c r="U41" s="28" t="str">
        <f t="shared" si="34"/>
        <v/>
      </c>
      <c r="V41" s="28" t="str">
        <f t="shared" si="34"/>
        <v/>
      </c>
      <c r="W41" s="28" t="str">
        <f t="shared" si="34"/>
        <v/>
      </c>
      <c r="X41" s="28" t="str">
        <f t="shared" si="34"/>
        <v/>
      </c>
      <c r="Y41" s="28" t="str">
        <f t="shared" si="34"/>
        <v/>
      </c>
      <c r="Z41" s="30" t="str">
        <f t="shared" si="34"/>
        <v/>
      </c>
      <c r="AA41" s="30" t="str">
        <f t="shared" si="34"/>
        <v/>
      </c>
      <c r="AB41" s="30" t="str">
        <f t="shared" si="34"/>
        <v/>
      </c>
      <c r="AC41" s="28" t="str">
        <f t="shared" si="34"/>
        <v/>
      </c>
      <c r="AD41" s="28" t="str">
        <f t="shared" si="34"/>
        <v/>
      </c>
      <c r="AE41" s="28" t="str">
        <f t="shared" si="34"/>
        <v/>
      </c>
      <c r="AF41" s="30" t="str">
        <f t="shared" si="34"/>
        <v/>
      </c>
      <c r="AG41" s="31" t="str">
        <f t="shared" si="34"/>
        <v/>
      </c>
      <c r="AZ41" s="212"/>
      <c r="BA41" s="201"/>
      <c r="BB41" s="201"/>
      <c r="BC41" s="202"/>
    </row>
    <row r="42" spans="2:55" ht="12.95" customHeight="1">
      <c r="B42" s="154"/>
      <c r="C42" s="157"/>
      <c r="D42" s="17" t="str">
        <f t="shared" ref="D42:AG42" si="35">IF(AND(D$29=1,$AR$27&gt;0,COUNTIF(D$63:D$84,$AR$27)&lt;1),$AR$27,IF(AND(D$29=2,$AS$27&gt;0,COUNTIF(D$63:D$84,$AS$27)&lt;1),$AS$27,IF(AND(D$29=3,$AT$27&gt;0,COUNTIF(D$63:D$84,$AT$27)&lt;1),$AT$27,IF(AND(D$29=4,$AU$27&gt;0,COUNTIF(D$63:D$84,$AU$27)&lt;1),$AU$27,IF(AND(D$29=5,$AV$27&gt;0,COUNTIF(D$63:D$84,$AV$27)&lt;1),$AV$27,IF(AND(D$29=6,$AW$27&gt;0,COUNTIF(D$63:D$84,$AW$27)&lt;1),$AW$27,""))))))</f>
        <v/>
      </c>
      <c r="E42" s="17" t="str">
        <f t="shared" si="35"/>
        <v/>
      </c>
      <c r="F42" s="17" t="str">
        <f t="shared" si="35"/>
        <v/>
      </c>
      <c r="G42" s="17" t="str">
        <f t="shared" si="35"/>
        <v/>
      </c>
      <c r="H42" s="16" t="str">
        <f t="shared" si="35"/>
        <v/>
      </c>
      <c r="I42" s="16" t="str">
        <f t="shared" si="35"/>
        <v/>
      </c>
      <c r="J42" s="17" t="str">
        <f t="shared" si="35"/>
        <v/>
      </c>
      <c r="K42" s="18" t="str">
        <f t="shared" si="35"/>
        <v/>
      </c>
      <c r="L42" s="17" t="str">
        <f t="shared" si="35"/>
        <v/>
      </c>
      <c r="M42" s="18" t="str">
        <f t="shared" si="35"/>
        <v/>
      </c>
      <c r="N42" s="17" t="str">
        <f t="shared" si="35"/>
        <v/>
      </c>
      <c r="O42" s="17" t="str">
        <f t="shared" si="35"/>
        <v/>
      </c>
      <c r="P42" s="27" t="str">
        <f t="shared" si="35"/>
        <v/>
      </c>
      <c r="Q42" s="16" t="str">
        <f t="shared" si="35"/>
        <v/>
      </c>
      <c r="R42" s="16" t="str">
        <f t="shared" si="35"/>
        <v/>
      </c>
      <c r="S42" s="16" t="str">
        <f t="shared" si="35"/>
        <v/>
      </c>
      <c r="T42" s="17" t="str">
        <f t="shared" si="35"/>
        <v/>
      </c>
      <c r="U42" s="18" t="str">
        <f t="shared" si="35"/>
        <v/>
      </c>
      <c r="V42" s="17" t="str">
        <f t="shared" si="35"/>
        <v/>
      </c>
      <c r="W42" s="18" t="str">
        <f t="shared" si="35"/>
        <v/>
      </c>
      <c r="X42" s="17" t="str">
        <f t="shared" si="35"/>
        <v/>
      </c>
      <c r="Y42" s="17" t="str">
        <f t="shared" si="35"/>
        <v/>
      </c>
      <c r="Z42" s="27" t="str">
        <f t="shared" si="35"/>
        <v/>
      </c>
      <c r="AA42" s="16" t="str">
        <f t="shared" si="35"/>
        <v/>
      </c>
      <c r="AB42" s="16" t="str">
        <f t="shared" si="35"/>
        <v/>
      </c>
      <c r="AC42" s="17" t="str">
        <f t="shared" si="35"/>
        <v/>
      </c>
      <c r="AD42" s="17" t="str">
        <f t="shared" si="35"/>
        <v/>
      </c>
      <c r="AE42" s="18" t="str">
        <f t="shared" si="35"/>
        <v/>
      </c>
      <c r="AF42" s="18" t="str">
        <f t="shared" si="35"/>
        <v/>
      </c>
      <c r="AG42" s="22" t="str">
        <f t="shared" si="35"/>
        <v/>
      </c>
      <c r="AZ42" s="212"/>
      <c r="BA42" s="201"/>
      <c r="BB42" s="201"/>
      <c r="BC42" s="202"/>
    </row>
    <row r="43" spans="2:55" ht="12.95" customHeight="1">
      <c r="B43" s="154"/>
      <c r="C43" s="157"/>
      <c r="D43" s="28" t="str">
        <f t="shared" ref="D43:AG43" si="36">IF(AND(D$29=1,$AR$28&gt;0,COUNTIF(D$63:D$84,$AR$28)&lt;1),$AR$28,IF(AND(D$29=2,$AS$28&gt;0,COUNTIF(D$63:D$84,$AS$28)&lt;1),$AS$28,IF(AND(D$29=3,$AT$25&gt;0,COUNTIF(D$63:D$84,$AT$25)&lt;1),$AT$25,IF(AND(D$29=4,$AU$28&gt;0,COUNTIF(D$63:D$84,$AU$28)&lt;1),$AU$28,IF(AND(D$29=5,$AV$28&gt;0,COUNTIF(D$63:D$84,$AV$28)&lt;1),$AV$28,IF(AND(D$29=6,$AW$28&gt;0,COUNTIF(D$63:D$84,$AW$28)&lt;1),$AW$28,""))))))</f>
        <v/>
      </c>
      <c r="E43" s="28" t="str">
        <f t="shared" si="36"/>
        <v/>
      </c>
      <c r="F43" s="28" t="str">
        <f t="shared" si="36"/>
        <v/>
      </c>
      <c r="G43" s="28" t="str">
        <f t="shared" si="36"/>
        <v/>
      </c>
      <c r="H43" s="29" t="str">
        <f t="shared" si="36"/>
        <v/>
      </c>
      <c r="I43" s="29" t="str">
        <f t="shared" si="36"/>
        <v/>
      </c>
      <c r="J43" s="28" t="str">
        <f t="shared" si="36"/>
        <v/>
      </c>
      <c r="K43" s="28" t="str">
        <f t="shared" si="36"/>
        <v/>
      </c>
      <c r="L43" s="28" t="str">
        <f t="shared" si="36"/>
        <v/>
      </c>
      <c r="M43" s="28" t="str">
        <f t="shared" si="36"/>
        <v/>
      </c>
      <c r="N43" s="28" t="str">
        <f t="shared" si="36"/>
        <v/>
      </c>
      <c r="O43" s="28" t="str">
        <f t="shared" si="36"/>
        <v/>
      </c>
      <c r="P43" s="28" t="str">
        <f t="shared" si="36"/>
        <v/>
      </c>
      <c r="Q43" s="29" t="str">
        <f t="shared" si="36"/>
        <v/>
      </c>
      <c r="R43" s="29" t="str">
        <f t="shared" si="36"/>
        <v/>
      </c>
      <c r="S43" s="29" t="str">
        <f t="shared" si="36"/>
        <v/>
      </c>
      <c r="T43" s="28" t="str">
        <f t="shared" si="36"/>
        <v/>
      </c>
      <c r="U43" s="28" t="str">
        <f t="shared" si="36"/>
        <v/>
      </c>
      <c r="V43" s="28" t="str">
        <f t="shared" si="36"/>
        <v/>
      </c>
      <c r="W43" s="28" t="str">
        <f t="shared" si="36"/>
        <v/>
      </c>
      <c r="X43" s="28" t="str">
        <f t="shared" si="36"/>
        <v/>
      </c>
      <c r="Y43" s="28" t="str">
        <f t="shared" si="36"/>
        <v/>
      </c>
      <c r="Z43" s="30" t="str">
        <f t="shared" si="36"/>
        <v/>
      </c>
      <c r="AA43" s="30" t="str">
        <f t="shared" si="36"/>
        <v/>
      </c>
      <c r="AB43" s="30" t="str">
        <f t="shared" si="36"/>
        <v/>
      </c>
      <c r="AC43" s="28" t="str">
        <f t="shared" si="36"/>
        <v/>
      </c>
      <c r="AD43" s="28" t="str">
        <f t="shared" si="36"/>
        <v/>
      </c>
      <c r="AE43" s="28" t="str">
        <f t="shared" si="36"/>
        <v/>
      </c>
      <c r="AF43" s="30" t="str">
        <f t="shared" si="36"/>
        <v/>
      </c>
      <c r="AG43" s="31" t="str">
        <f t="shared" si="36"/>
        <v/>
      </c>
      <c r="AZ43" s="212"/>
      <c r="BA43" s="201"/>
      <c r="BB43" s="201"/>
      <c r="BC43" s="202"/>
    </row>
    <row r="44" spans="2:55" ht="12.95" customHeight="1">
      <c r="B44" s="154"/>
      <c r="C44" s="157"/>
      <c r="D44" s="27" t="str">
        <f t="shared" ref="D44:AG44" si="37">IF(AND(D$29=1,$AR$29&gt;0,COUNTIF(D$63:D$84,$AR$29)&lt;1),$AR$29,IF(AND(D$29=2,$AS$29&gt;0,COUNTIF(D$63:D$84,$AS$29)&lt;1),$AS$29,IF(AND(D$29=3,$AT$29&gt;0,COUNTIF(D$63:D$84,$AT$29)&lt;1),$AT$29,IF(AND(D$29=4,$AU$29&gt;0,COUNTIF(D$63:D$84,$AU$29)&lt;1),$AU$29,IF(AND(D$29=5,$AV$29&gt;0,COUNTIF(D$63:D$84,$AV$29)&lt;1),$AV$29,IF(AND(D$29=6,$AW$29&gt;0,COUNTIF(D$63:D$84,$AW$29)&lt;1),$AW$29,""))))))</f>
        <v/>
      </c>
      <c r="E44" s="27" t="str">
        <f t="shared" si="37"/>
        <v/>
      </c>
      <c r="F44" s="27" t="str">
        <f t="shared" si="37"/>
        <v/>
      </c>
      <c r="G44" s="27" t="str">
        <f t="shared" si="37"/>
        <v/>
      </c>
      <c r="H44" s="32" t="str">
        <f t="shared" si="37"/>
        <v/>
      </c>
      <c r="I44" s="32" t="str">
        <f t="shared" si="37"/>
        <v/>
      </c>
      <c r="J44" s="27" t="str">
        <f t="shared" si="37"/>
        <v/>
      </c>
      <c r="K44" s="17" t="str">
        <f t="shared" si="37"/>
        <v/>
      </c>
      <c r="L44" s="18" t="str">
        <f t="shared" si="37"/>
        <v/>
      </c>
      <c r="M44" s="33" t="str">
        <f t="shared" si="37"/>
        <v/>
      </c>
      <c r="N44" s="27" t="str">
        <f t="shared" si="37"/>
        <v/>
      </c>
      <c r="O44" s="32" t="str">
        <f t="shared" si="37"/>
        <v/>
      </c>
      <c r="P44" s="27" t="str">
        <f t="shared" si="37"/>
        <v/>
      </c>
      <c r="Q44" s="32" t="str">
        <f t="shared" si="37"/>
        <v/>
      </c>
      <c r="R44" s="32" t="str">
        <f t="shared" si="37"/>
        <v/>
      </c>
      <c r="S44" s="32" t="str">
        <f t="shared" si="37"/>
        <v/>
      </c>
      <c r="T44" s="27" t="str">
        <f t="shared" si="37"/>
        <v/>
      </c>
      <c r="U44" s="17" t="str">
        <f t="shared" si="37"/>
        <v/>
      </c>
      <c r="V44" s="18" t="str">
        <f t="shared" si="37"/>
        <v/>
      </c>
      <c r="W44" s="33" t="str">
        <f t="shared" si="37"/>
        <v/>
      </c>
      <c r="X44" s="27" t="str">
        <f t="shared" si="37"/>
        <v/>
      </c>
      <c r="Y44" s="32" t="str">
        <f t="shared" si="37"/>
        <v/>
      </c>
      <c r="Z44" s="33" t="str">
        <f t="shared" si="37"/>
        <v/>
      </c>
      <c r="AA44" s="33" t="str">
        <f t="shared" si="37"/>
        <v/>
      </c>
      <c r="AB44" s="33" t="str">
        <f t="shared" si="37"/>
        <v/>
      </c>
      <c r="AC44" s="27" t="str">
        <f t="shared" si="37"/>
        <v/>
      </c>
      <c r="AD44" s="27" t="str">
        <f t="shared" si="37"/>
        <v/>
      </c>
      <c r="AE44" s="17" t="str">
        <f t="shared" si="37"/>
        <v/>
      </c>
      <c r="AF44" s="18" t="str">
        <f t="shared" si="37"/>
        <v/>
      </c>
      <c r="AG44" s="34" t="str">
        <f t="shared" si="37"/>
        <v/>
      </c>
      <c r="AZ44" s="212"/>
      <c r="BA44" s="201"/>
      <c r="BB44" s="201"/>
      <c r="BC44" s="202"/>
    </row>
    <row r="45" spans="2:55" ht="12.95" customHeight="1" thickBot="1">
      <c r="B45" s="152"/>
      <c r="C45" s="158"/>
      <c r="D45" s="38" t="str">
        <f t="shared" ref="D45:AG45" si="38">IF(AND(D$29=1,$AR$30&gt;0,COUNTIF(D$63:D$84,$AR$30)&lt;1),$AR$30,IF(AND(D$29=2,$AS$30&gt;0,COUNTIF(D$63:D$84,$AS$30)&lt;1),$AS$30,IF(AND(D$29=3,$AT$30&gt;0,COUNTIF(D$63:D$84,$AT$30)&lt;1),$AT$30,IF(AND(D$29=4,$AU$30&gt;0,COUNTIF(D$63:D$84,$AU$30)&lt;1),$AU$30,IF(AND(D$29=5,$AV$30&gt;0,COUNTIF(D$63:D$84,$AV$30)&lt;1),$AV$30,IF(AND(D$29=6,$AW$30&gt;0,COUNTIF(D$63:D$84,$AW$30)&lt;1),$AW$30,""))))))</f>
        <v/>
      </c>
      <c r="E45" s="38" t="str">
        <f t="shared" si="38"/>
        <v/>
      </c>
      <c r="F45" s="38" t="str">
        <f t="shared" si="38"/>
        <v/>
      </c>
      <c r="G45" s="38" t="str">
        <f t="shared" si="38"/>
        <v/>
      </c>
      <c r="H45" s="39" t="str">
        <f t="shared" si="38"/>
        <v/>
      </c>
      <c r="I45" s="39" t="str">
        <f t="shared" si="38"/>
        <v/>
      </c>
      <c r="J45" s="38" t="str">
        <f t="shared" si="38"/>
        <v/>
      </c>
      <c r="K45" s="40" t="str">
        <f t="shared" si="38"/>
        <v/>
      </c>
      <c r="L45" s="38" t="str">
        <f t="shared" si="38"/>
        <v/>
      </c>
      <c r="M45" s="40" t="str">
        <f t="shared" si="38"/>
        <v/>
      </c>
      <c r="N45" s="38" t="str">
        <f t="shared" si="38"/>
        <v/>
      </c>
      <c r="O45" s="38" t="str">
        <f t="shared" si="38"/>
        <v/>
      </c>
      <c r="P45" s="38" t="str">
        <f t="shared" si="38"/>
        <v/>
      </c>
      <c r="Q45" s="39" t="str">
        <f t="shared" si="38"/>
        <v/>
      </c>
      <c r="R45" s="39" t="str">
        <f t="shared" si="38"/>
        <v/>
      </c>
      <c r="S45" s="39" t="str">
        <f t="shared" si="38"/>
        <v/>
      </c>
      <c r="T45" s="38" t="str">
        <f t="shared" si="38"/>
        <v/>
      </c>
      <c r="U45" s="40" t="str">
        <f t="shared" si="38"/>
        <v/>
      </c>
      <c r="V45" s="38" t="str">
        <f t="shared" si="38"/>
        <v/>
      </c>
      <c r="W45" s="40" t="str">
        <f t="shared" si="38"/>
        <v/>
      </c>
      <c r="X45" s="38" t="str">
        <f t="shared" si="38"/>
        <v/>
      </c>
      <c r="Y45" s="38" t="str">
        <f t="shared" si="38"/>
        <v/>
      </c>
      <c r="Z45" s="40" t="str">
        <f t="shared" si="38"/>
        <v/>
      </c>
      <c r="AA45" s="40" t="str">
        <f t="shared" si="38"/>
        <v/>
      </c>
      <c r="AB45" s="40" t="str">
        <f t="shared" si="38"/>
        <v/>
      </c>
      <c r="AC45" s="38" t="str">
        <f t="shared" si="38"/>
        <v/>
      </c>
      <c r="AD45" s="38" t="str">
        <f t="shared" si="38"/>
        <v/>
      </c>
      <c r="AE45" s="40" t="str">
        <f t="shared" si="38"/>
        <v/>
      </c>
      <c r="AF45" s="40" t="str">
        <f t="shared" si="38"/>
        <v/>
      </c>
      <c r="AG45" s="41" t="str">
        <f t="shared" si="38"/>
        <v/>
      </c>
      <c r="AZ45" s="212"/>
      <c r="BA45" s="201"/>
      <c r="BB45" s="201"/>
      <c r="BC45" s="202"/>
    </row>
    <row r="46" spans="2:55" ht="12.95" customHeight="1" thickTop="1">
      <c r="B46" s="150" t="s">
        <v>11</v>
      </c>
      <c r="C46" s="79" t="s">
        <v>12</v>
      </c>
      <c r="D46" s="17">
        <f t="shared" ref="D46:AG46" si="39">IF(D29=5,4,IF(D29=4,3,IF(D29=3,2,IF(D29=2,1,IF(D29=1,5,"")))))</f>
        <v>5</v>
      </c>
      <c r="E46" s="17">
        <f t="shared" si="39"/>
        <v>5</v>
      </c>
      <c r="F46" s="17">
        <f t="shared" si="39"/>
        <v>1</v>
      </c>
      <c r="G46" s="17">
        <f t="shared" si="39"/>
        <v>1</v>
      </c>
      <c r="H46" s="16">
        <f t="shared" si="39"/>
        <v>2</v>
      </c>
      <c r="I46" s="17">
        <f t="shared" si="39"/>
        <v>2</v>
      </c>
      <c r="J46" s="17">
        <f t="shared" si="39"/>
        <v>3</v>
      </c>
      <c r="K46" s="18">
        <f t="shared" si="39"/>
        <v>3</v>
      </c>
      <c r="L46" s="17">
        <f t="shared" si="39"/>
        <v>4</v>
      </c>
      <c r="M46" s="19">
        <f t="shared" si="39"/>
        <v>4</v>
      </c>
      <c r="N46" s="17">
        <f t="shared" si="39"/>
        <v>5</v>
      </c>
      <c r="O46" s="16">
        <f t="shared" si="39"/>
        <v>5</v>
      </c>
      <c r="P46" s="17">
        <f t="shared" si="39"/>
        <v>1</v>
      </c>
      <c r="Q46" s="16">
        <f t="shared" si="39"/>
        <v>1</v>
      </c>
      <c r="R46" s="20">
        <f t="shared" si="39"/>
        <v>2</v>
      </c>
      <c r="S46" s="16">
        <f t="shared" si="39"/>
        <v>2</v>
      </c>
      <c r="T46" s="18">
        <f t="shared" si="39"/>
        <v>3</v>
      </c>
      <c r="U46" s="18">
        <f t="shared" si="39"/>
        <v>3</v>
      </c>
      <c r="V46" s="17">
        <f t="shared" si="39"/>
        <v>4</v>
      </c>
      <c r="W46" s="19">
        <f t="shared" si="39"/>
        <v>4</v>
      </c>
      <c r="X46" s="17">
        <f t="shared" si="39"/>
        <v>5</v>
      </c>
      <c r="Y46" s="16">
        <f t="shared" si="39"/>
        <v>5</v>
      </c>
      <c r="Z46" s="18">
        <f t="shared" si="39"/>
        <v>1</v>
      </c>
      <c r="AA46" s="18">
        <f t="shared" si="39"/>
        <v>1</v>
      </c>
      <c r="AB46" s="18">
        <f t="shared" si="39"/>
        <v>2</v>
      </c>
      <c r="AC46" s="21">
        <f t="shared" si="39"/>
        <v>2</v>
      </c>
      <c r="AD46" s="17">
        <f t="shared" si="39"/>
        <v>3</v>
      </c>
      <c r="AE46" s="21">
        <f t="shared" si="39"/>
        <v>3</v>
      </c>
      <c r="AF46" s="18">
        <f t="shared" si="39"/>
        <v>4</v>
      </c>
      <c r="AG46" s="22">
        <f t="shared" si="39"/>
        <v>4</v>
      </c>
      <c r="AZ46" s="212"/>
      <c r="BA46" s="201"/>
      <c r="BB46" s="201"/>
      <c r="BC46" s="202"/>
    </row>
    <row r="47" spans="2:55" ht="12.95" customHeight="1">
      <c r="B47" s="154"/>
      <c r="C47" s="155" t="s">
        <v>10</v>
      </c>
      <c r="D47" s="23" t="str">
        <f t="shared" ref="D47:AG47" si="40">IF(AND(D$46=1,$AR$13&gt;0,COUNTIF(D$63:D$84,$AR$13)&lt;1),$AR$13,IF(AND(D$46=2,$AS$13&gt;0,COUNTIF(D$63:D$84,$AS$13)&lt;1),$AS$13,IF(AND(D$46=3,$AT$13&gt;0,COUNTIF(D$63:D$84,$AT$13)&lt;1),$AT$13,IF(AND(D$46=4,$AU$13&gt;0,COUNTIF(D$63:D$84,$AU$13)&lt;1),$AU$13,IF(AND(D$46=5,$AV$13&gt;0,COUNTIF(D$63:D$84,$AV$13)&lt;1),$AV$13,IF(AND(D$46=6,$AW$13&gt;0,COUNTIF(D$63:D$84,$AW$13)&lt;1),$AW$13,""))))))</f>
        <v/>
      </c>
      <c r="E47" s="23" t="str">
        <f t="shared" si="40"/>
        <v/>
      </c>
      <c r="F47" s="23" t="str">
        <f t="shared" si="40"/>
        <v/>
      </c>
      <c r="G47" s="23" t="str">
        <f t="shared" si="40"/>
        <v/>
      </c>
      <c r="H47" s="23" t="str">
        <f t="shared" si="40"/>
        <v/>
      </c>
      <c r="I47" s="23" t="str">
        <f t="shared" si="40"/>
        <v/>
      </c>
      <c r="J47" s="23" t="str">
        <f t="shared" si="40"/>
        <v/>
      </c>
      <c r="K47" s="23" t="str">
        <f t="shared" si="40"/>
        <v/>
      </c>
      <c r="L47" s="23" t="str">
        <f t="shared" si="40"/>
        <v/>
      </c>
      <c r="M47" s="23" t="str">
        <f t="shared" si="40"/>
        <v/>
      </c>
      <c r="N47" s="23" t="str">
        <f t="shared" si="40"/>
        <v/>
      </c>
      <c r="O47" s="23" t="str">
        <f t="shared" si="40"/>
        <v/>
      </c>
      <c r="P47" s="23" t="str">
        <f t="shared" si="40"/>
        <v/>
      </c>
      <c r="Q47" s="23" t="str">
        <f t="shared" si="40"/>
        <v/>
      </c>
      <c r="R47" s="23" t="str">
        <f t="shared" si="40"/>
        <v/>
      </c>
      <c r="S47" s="23" t="str">
        <f t="shared" si="40"/>
        <v/>
      </c>
      <c r="T47" s="23" t="str">
        <f t="shared" si="40"/>
        <v/>
      </c>
      <c r="U47" s="23" t="str">
        <f t="shared" si="40"/>
        <v/>
      </c>
      <c r="V47" s="23" t="str">
        <f t="shared" si="40"/>
        <v/>
      </c>
      <c r="W47" s="23" t="str">
        <f t="shared" si="40"/>
        <v/>
      </c>
      <c r="X47" s="23" t="str">
        <f t="shared" si="40"/>
        <v/>
      </c>
      <c r="Y47" s="23" t="str">
        <f t="shared" si="40"/>
        <v/>
      </c>
      <c r="Z47" s="23" t="str">
        <f t="shared" si="40"/>
        <v/>
      </c>
      <c r="AA47" s="23" t="str">
        <f t="shared" si="40"/>
        <v/>
      </c>
      <c r="AB47" s="23" t="str">
        <f t="shared" si="40"/>
        <v/>
      </c>
      <c r="AC47" s="23" t="str">
        <f t="shared" si="40"/>
        <v/>
      </c>
      <c r="AD47" s="23" t="str">
        <f t="shared" si="40"/>
        <v/>
      </c>
      <c r="AE47" s="23" t="str">
        <f t="shared" si="40"/>
        <v/>
      </c>
      <c r="AF47" s="23" t="str">
        <f t="shared" si="40"/>
        <v/>
      </c>
      <c r="AG47" s="24" t="str">
        <f t="shared" si="40"/>
        <v/>
      </c>
      <c r="AZ47" s="212"/>
      <c r="BA47" s="201"/>
      <c r="BB47" s="201"/>
      <c r="BC47" s="202"/>
    </row>
    <row r="48" spans="2:55" ht="12.95" customHeight="1">
      <c r="B48" s="154"/>
      <c r="C48" s="156"/>
      <c r="D48" s="25" t="str">
        <f t="shared" ref="D48:AG48" si="41">IF(AND(D$46=1,$AR$14&gt;0,COUNTIF(D$63:D$84,$AR$14)&lt;1),$AR$14,IF(AND(D$46=2,$AS$14&gt;0,COUNTIF(D$63:D$84,$AS$14)&lt;1),$AS$14,IF(AND(D$46=3,$AT$14&gt;0,COUNTIF(D$63:D$84,$AT$14)&lt;1),$AT$14,IF(AND(D$46=4,$AU$14&gt;0,COUNTIF(D$63:D$84,$AU$14)&lt;1),$AU$14,IF(AND(D$46=5,$AV$14&gt;0,COUNTIF(D$63:D$84,$AV$14)&lt;1),$AV$14,IF(AND(D$46=6,$AW$14&gt;0,COUNTIF(D$63:D$84,$AW$14)&lt;1),$AW$14,""))))))</f>
        <v/>
      </c>
      <c r="E48" s="25" t="str">
        <f t="shared" si="41"/>
        <v/>
      </c>
      <c r="F48" s="25" t="str">
        <f t="shared" si="41"/>
        <v/>
      </c>
      <c r="G48" s="25" t="str">
        <f t="shared" si="41"/>
        <v/>
      </c>
      <c r="H48" s="25" t="str">
        <f t="shared" si="41"/>
        <v/>
      </c>
      <c r="I48" s="25" t="str">
        <f t="shared" si="41"/>
        <v/>
      </c>
      <c r="J48" s="25" t="str">
        <f t="shared" si="41"/>
        <v/>
      </c>
      <c r="K48" s="25" t="str">
        <f t="shared" si="41"/>
        <v/>
      </c>
      <c r="L48" s="25" t="str">
        <f t="shared" si="41"/>
        <v/>
      </c>
      <c r="M48" s="25" t="str">
        <f t="shared" si="41"/>
        <v/>
      </c>
      <c r="N48" s="25" t="str">
        <f t="shared" si="41"/>
        <v/>
      </c>
      <c r="O48" s="25" t="str">
        <f t="shared" si="41"/>
        <v/>
      </c>
      <c r="P48" s="25" t="str">
        <f t="shared" si="41"/>
        <v/>
      </c>
      <c r="Q48" s="25" t="str">
        <f t="shared" si="41"/>
        <v/>
      </c>
      <c r="R48" s="25" t="str">
        <f t="shared" si="41"/>
        <v/>
      </c>
      <c r="S48" s="25" t="str">
        <f t="shared" si="41"/>
        <v/>
      </c>
      <c r="T48" s="25" t="str">
        <f t="shared" si="41"/>
        <v/>
      </c>
      <c r="U48" s="25" t="str">
        <f t="shared" si="41"/>
        <v/>
      </c>
      <c r="V48" s="25" t="str">
        <f t="shared" si="41"/>
        <v/>
      </c>
      <c r="W48" s="25" t="str">
        <f t="shared" si="41"/>
        <v/>
      </c>
      <c r="X48" s="25" t="str">
        <f t="shared" si="41"/>
        <v/>
      </c>
      <c r="Y48" s="25" t="str">
        <f t="shared" si="41"/>
        <v/>
      </c>
      <c r="Z48" s="25" t="str">
        <f t="shared" si="41"/>
        <v/>
      </c>
      <c r="AA48" s="25" t="str">
        <f t="shared" si="41"/>
        <v/>
      </c>
      <c r="AB48" s="25" t="str">
        <f t="shared" si="41"/>
        <v/>
      </c>
      <c r="AC48" s="25" t="str">
        <f t="shared" si="41"/>
        <v/>
      </c>
      <c r="AD48" s="25" t="str">
        <f t="shared" si="41"/>
        <v/>
      </c>
      <c r="AE48" s="25" t="str">
        <f t="shared" si="41"/>
        <v/>
      </c>
      <c r="AF48" s="25" t="str">
        <f t="shared" si="41"/>
        <v/>
      </c>
      <c r="AG48" s="26" t="str">
        <f t="shared" si="41"/>
        <v/>
      </c>
      <c r="AZ48" s="212"/>
      <c r="BA48" s="201"/>
      <c r="BB48" s="201"/>
      <c r="BC48" s="202"/>
    </row>
    <row r="49" spans="2:55" ht="12.95" customHeight="1">
      <c r="B49" s="154"/>
      <c r="C49" s="155" t="s">
        <v>42</v>
      </c>
      <c r="D49" s="17" t="str">
        <f t="shared" ref="D49:AG49" si="42">IF(AND(D$46=1,$AR$15&gt;0,COUNTIF(D$63:D$84,$AR$15)&lt;1),$AR$15,IF(AND(D$46=2,$AS$15&gt;0,COUNTIF(D$63:D$84,$AS$15)&lt;1),$AS$15,IF(AND(D$46=3,$AT$15&gt;0,COUNTIF(D$63:D$84,$AT$15)&lt;1),$AT$15,IF(AND(D$46=4,$AU$15&gt;0,COUNTIF(D$63:D$84,$AU$15)&lt;1),$AU$15,IF(AND(D$46=5,$AV$15&gt;0,COUNTIF(D$63:D$84,$AV$15)&lt;1),$AV$15,IF(AND(D$46=6,$AW$15&gt;0,COUNTIF(D$63:D$84,$AW$15)&lt;1),$AW$15,""))))))</f>
        <v/>
      </c>
      <c r="E49" s="17" t="str">
        <f t="shared" si="42"/>
        <v/>
      </c>
      <c r="F49" s="17" t="str">
        <f t="shared" si="42"/>
        <v/>
      </c>
      <c r="G49" s="17" t="str">
        <f t="shared" si="42"/>
        <v/>
      </c>
      <c r="H49" s="16" t="str">
        <f t="shared" si="42"/>
        <v/>
      </c>
      <c r="I49" s="17" t="str">
        <f t="shared" si="42"/>
        <v/>
      </c>
      <c r="J49" s="17" t="str">
        <f t="shared" si="42"/>
        <v/>
      </c>
      <c r="K49" s="27" t="str">
        <f t="shared" si="42"/>
        <v/>
      </c>
      <c r="L49" s="27" t="str">
        <f t="shared" si="42"/>
        <v/>
      </c>
      <c r="M49" s="19" t="str">
        <f t="shared" si="42"/>
        <v/>
      </c>
      <c r="N49" s="17" t="str">
        <f t="shared" si="42"/>
        <v/>
      </c>
      <c r="O49" s="17" t="str">
        <f t="shared" si="42"/>
        <v/>
      </c>
      <c r="P49" s="17" t="str">
        <f t="shared" si="42"/>
        <v/>
      </c>
      <c r="Q49" s="16" t="str">
        <f t="shared" si="42"/>
        <v/>
      </c>
      <c r="R49" s="16" t="str">
        <f t="shared" si="42"/>
        <v/>
      </c>
      <c r="S49" s="17" t="str">
        <f t="shared" si="42"/>
        <v/>
      </c>
      <c r="T49" s="17" t="str">
        <f t="shared" si="42"/>
        <v/>
      </c>
      <c r="U49" s="18" t="str">
        <f t="shared" si="42"/>
        <v/>
      </c>
      <c r="V49" s="17" t="str">
        <f t="shared" si="42"/>
        <v/>
      </c>
      <c r="W49" s="19" t="str">
        <f t="shared" si="42"/>
        <v/>
      </c>
      <c r="X49" s="17" t="str">
        <f t="shared" si="42"/>
        <v/>
      </c>
      <c r="Y49" s="17" t="str">
        <f t="shared" si="42"/>
        <v/>
      </c>
      <c r="Z49" s="18" t="str">
        <f t="shared" si="42"/>
        <v/>
      </c>
      <c r="AA49" s="18" t="str">
        <f t="shared" si="42"/>
        <v/>
      </c>
      <c r="AB49" s="18" t="str">
        <f t="shared" si="42"/>
        <v/>
      </c>
      <c r="AC49" s="17" t="str">
        <f t="shared" si="42"/>
        <v/>
      </c>
      <c r="AD49" s="17" t="str">
        <f t="shared" si="42"/>
        <v/>
      </c>
      <c r="AE49" s="18" t="str">
        <f t="shared" si="42"/>
        <v/>
      </c>
      <c r="AF49" s="18" t="str">
        <f t="shared" si="42"/>
        <v/>
      </c>
      <c r="AG49" s="22" t="str">
        <f t="shared" si="42"/>
        <v/>
      </c>
      <c r="AZ49" s="212"/>
      <c r="BA49" s="201"/>
      <c r="BB49" s="201"/>
      <c r="BC49" s="202"/>
    </row>
    <row r="50" spans="2:55" ht="12.95" customHeight="1">
      <c r="B50" s="154"/>
      <c r="C50" s="157"/>
      <c r="D50" s="28" t="str">
        <f t="shared" ref="D50:AG50" si="43">IF(AND(D$46=1,$AR$16&gt;0,COUNTIF(D$63:D$84,$AR$16)&lt;1),$AR$16,IF(AND(D$46=2,$AS$16&gt;0,COUNTIF(D$63:D$84,$AS$16)&lt;1),$AS$16,IF(AND(D$46=3,$AT$16&gt;0,COUNTIF(D$63:D$84,$AT$16)&lt;1),$AT$16,IF(AND(D$46=4,$AU$16&gt;0,COUNTIF(D$63:D$84,$AU$16)&lt;1),$AU$16,IF(AND(D$46=5,$AV$16&gt;0,COUNTIF(D$63:D$84,$AV$16)&lt;1),$AV$16,IF(AND(D$46=6,$AW$16&gt;0,COUNTIF(D$63:D$84,$AW$16)&lt;1),$AW$16,""))))))</f>
        <v/>
      </c>
      <c r="E50" s="28" t="str">
        <f t="shared" si="43"/>
        <v/>
      </c>
      <c r="F50" s="28" t="str">
        <f t="shared" si="43"/>
        <v/>
      </c>
      <c r="G50" s="28" t="str">
        <f t="shared" si="43"/>
        <v/>
      </c>
      <c r="H50" s="29" t="str">
        <f t="shared" si="43"/>
        <v/>
      </c>
      <c r="I50" s="28" t="str">
        <f t="shared" si="43"/>
        <v/>
      </c>
      <c r="J50" s="28" t="str">
        <f t="shared" si="43"/>
        <v/>
      </c>
      <c r="K50" s="28" t="str">
        <f t="shared" si="43"/>
        <v/>
      </c>
      <c r="L50" s="28" t="str">
        <f t="shared" si="43"/>
        <v/>
      </c>
      <c r="M50" s="30" t="str">
        <f t="shared" si="43"/>
        <v/>
      </c>
      <c r="N50" s="28" t="str">
        <f t="shared" si="43"/>
        <v/>
      </c>
      <c r="O50" s="28" t="str">
        <f t="shared" si="43"/>
        <v/>
      </c>
      <c r="P50" s="28" t="str">
        <f t="shared" si="43"/>
        <v/>
      </c>
      <c r="Q50" s="29" t="str">
        <f t="shared" si="43"/>
        <v/>
      </c>
      <c r="R50" s="29" t="str">
        <f t="shared" si="43"/>
        <v/>
      </c>
      <c r="S50" s="28" t="str">
        <f t="shared" si="43"/>
        <v/>
      </c>
      <c r="T50" s="28" t="str">
        <f t="shared" si="43"/>
        <v/>
      </c>
      <c r="U50" s="28" t="str">
        <f t="shared" si="43"/>
        <v/>
      </c>
      <c r="V50" s="28" t="str">
        <f t="shared" si="43"/>
        <v/>
      </c>
      <c r="W50" s="30" t="str">
        <f t="shared" si="43"/>
        <v/>
      </c>
      <c r="X50" s="28" t="str">
        <f t="shared" si="43"/>
        <v/>
      </c>
      <c r="Y50" s="28" t="str">
        <f t="shared" si="43"/>
        <v/>
      </c>
      <c r="Z50" s="30" t="str">
        <f t="shared" si="43"/>
        <v/>
      </c>
      <c r="AA50" s="30" t="str">
        <f t="shared" si="43"/>
        <v/>
      </c>
      <c r="AB50" s="30" t="str">
        <f t="shared" si="43"/>
        <v/>
      </c>
      <c r="AC50" s="28" t="str">
        <f t="shared" si="43"/>
        <v/>
      </c>
      <c r="AD50" s="28" t="str">
        <f t="shared" si="43"/>
        <v/>
      </c>
      <c r="AE50" s="28" t="str">
        <f t="shared" si="43"/>
        <v/>
      </c>
      <c r="AF50" s="30" t="str">
        <f t="shared" si="43"/>
        <v/>
      </c>
      <c r="AG50" s="31" t="str">
        <f t="shared" si="43"/>
        <v/>
      </c>
      <c r="AZ50" s="212"/>
      <c r="BA50" s="201"/>
      <c r="BB50" s="201"/>
      <c r="BC50" s="202"/>
    </row>
    <row r="51" spans="2:55" ht="12.95" customHeight="1">
      <c r="B51" s="154"/>
      <c r="C51" s="157"/>
      <c r="D51" s="17" t="str">
        <f t="shared" ref="D51:AG51" si="44">IF(AND(D$46=1,$AR$17&gt;0,COUNTIF(D$63:D$84,$AR$17)&lt;1),$AR$17,IF(AND(D$46=2,$AS$17&gt;0,COUNTIF(D$63:D$84,$AS$17)&lt;1),$AS$17,IF(AND(D$46=3,$AT$17&gt;0,COUNTIF(D$63:D$84,$AT$17)&lt;1),$AT$17,IF(AND(D$46=4,$AU$17&gt;0,COUNTIF(D$63:D$84,$AU$17)&lt;1),$AU$17,IF(AND(D$46=5,$AV$17&gt;0,COUNTIF(D$63:D$84,$AV$17)&lt;1),$AV$17,IF(AND(D$46=6,$AW$17&gt;0,COUNTIF(D$63:D$84,$AW$17)&lt;1),$AW$17,""))))))</f>
        <v/>
      </c>
      <c r="E51" s="17" t="str">
        <f t="shared" si="44"/>
        <v/>
      </c>
      <c r="F51" s="17" t="str">
        <f t="shared" si="44"/>
        <v/>
      </c>
      <c r="G51" s="17" t="str">
        <f t="shared" si="44"/>
        <v/>
      </c>
      <c r="H51" s="32" t="str">
        <f t="shared" si="44"/>
        <v/>
      </c>
      <c r="I51" s="17" t="str">
        <f t="shared" si="44"/>
        <v/>
      </c>
      <c r="J51" s="17" t="str">
        <f t="shared" si="44"/>
        <v/>
      </c>
      <c r="K51" s="18" t="str">
        <f t="shared" si="44"/>
        <v/>
      </c>
      <c r="L51" s="17" t="str">
        <f t="shared" si="44"/>
        <v/>
      </c>
      <c r="M51" s="18" t="str">
        <f t="shared" si="44"/>
        <v/>
      </c>
      <c r="N51" s="17" t="str">
        <f t="shared" si="44"/>
        <v/>
      </c>
      <c r="O51" s="17" t="str">
        <f t="shared" si="44"/>
        <v/>
      </c>
      <c r="P51" s="27" t="str">
        <f t="shared" si="44"/>
        <v/>
      </c>
      <c r="Q51" s="16" t="str">
        <f t="shared" si="44"/>
        <v/>
      </c>
      <c r="R51" s="16" t="str">
        <f t="shared" si="44"/>
        <v/>
      </c>
      <c r="S51" s="17" t="str">
        <f t="shared" si="44"/>
        <v/>
      </c>
      <c r="T51" s="17" t="str">
        <f t="shared" si="44"/>
        <v/>
      </c>
      <c r="U51" s="18" t="str">
        <f t="shared" si="44"/>
        <v/>
      </c>
      <c r="V51" s="17" t="str">
        <f t="shared" si="44"/>
        <v/>
      </c>
      <c r="W51" s="18" t="str">
        <f t="shared" si="44"/>
        <v/>
      </c>
      <c r="X51" s="17" t="str">
        <f t="shared" si="44"/>
        <v/>
      </c>
      <c r="Y51" s="17" t="str">
        <f t="shared" si="44"/>
        <v/>
      </c>
      <c r="Z51" s="27" t="str">
        <f t="shared" si="44"/>
        <v/>
      </c>
      <c r="AA51" s="32" t="str">
        <f t="shared" si="44"/>
        <v/>
      </c>
      <c r="AB51" s="32" t="str">
        <f t="shared" si="44"/>
        <v/>
      </c>
      <c r="AC51" s="17" t="str">
        <f t="shared" si="44"/>
        <v/>
      </c>
      <c r="AD51" s="17" t="str">
        <f t="shared" si="44"/>
        <v/>
      </c>
      <c r="AE51" s="18" t="str">
        <f t="shared" si="44"/>
        <v/>
      </c>
      <c r="AF51" s="17" t="str">
        <f t="shared" si="44"/>
        <v/>
      </c>
      <c r="AG51" s="22" t="str">
        <f t="shared" si="44"/>
        <v/>
      </c>
      <c r="AZ51" s="212"/>
      <c r="BA51" s="201"/>
      <c r="BB51" s="201"/>
      <c r="BC51" s="202"/>
    </row>
    <row r="52" spans="2:55" ht="12.95" customHeight="1">
      <c r="B52" s="154"/>
      <c r="C52" s="157"/>
      <c r="D52" s="28" t="str">
        <f t="shared" ref="D52:AG52" si="45">IF(AND(D$46=1,$AR$18&gt;0,COUNTIF(D$63:D$84,$AR$18)&lt;1),$AR$18,IF(AND(D$46=2,$AS$18&gt;0,COUNTIF(D$63:D$84,$AS$18)&lt;1),$AS$18,IF(AND(D$46=3,$AT$18&gt;0,COUNTIF(D$63:D$84,$AT$18)&lt;1),$AT$18,IF(AND(D$46=4,$AU$18&gt;0,COUNTIF(D$63:D$84,$AU$18)&lt;1),$AU$18,IF(AND(D$46=5,$AV$18&gt;0,COUNTIF(D$63:D$84,$AV$18)&lt;1),$AV$18,IF(AND(D$46=6,$AW$18&gt;0,COUNTIF(D$63:D$84,$AW$18)&lt;1),$AW$18,""))))))</f>
        <v/>
      </c>
      <c r="E52" s="28" t="str">
        <f t="shared" si="45"/>
        <v/>
      </c>
      <c r="F52" s="28" t="str">
        <f t="shared" si="45"/>
        <v/>
      </c>
      <c r="G52" s="28" t="str">
        <f t="shared" si="45"/>
        <v/>
      </c>
      <c r="H52" s="29" t="str">
        <f t="shared" si="45"/>
        <v/>
      </c>
      <c r="I52" s="28" t="str">
        <f t="shared" si="45"/>
        <v/>
      </c>
      <c r="J52" s="28" t="str">
        <f t="shared" si="45"/>
        <v/>
      </c>
      <c r="K52" s="28" t="str">
        <f t="shared" si="45"/>
        <v/>
      </c>
      <c r="L52" s="28" t="str">
        <f t="shared" si="45"/>
        <v/>
      </c>
      <c r="M52" s="28" t="str">
        <f t="shared" si="45"/>
        <v/>
      </c>
      <c r="N52" s="28" t="str">
        <f t="shared" si="45"/>
        <v/>
      </c>
      <c r="O52" s="29" t="str">
        <f t="shared" si="45"/>
        <v/>
      </c>
      <c r="P52" s="29" t="str">
        <f t="shared" si="45"/>
        <v/>
      </c>
      <c r="Q52" s="28" t="str">
        <f t="shared" si="45"/>
        <v/>
      </c>
      <c r="R52" s="28" t="str">
        <f t="shared" si="45"/>
        <v/>
      </c>
      <c r="S52" s="28" t="str">
        <f t="shared" si="45"/>
        <v/>
      </c>
      <c r="T52" s="28" t="str">
        <f t="shared" si="45"/>
        <v/>
      </c>
      <c r="U52" s="28" t="str">
        <f t="shared" si="45"/>
        <v/>
      </c>
      <c r="V52" s="28" t="str">
        <f t="shared" si="45"/>
        <v/>
      </c>
      <c r="W52" s="28" t="str">
        <f t="shared" si="45"/>
        <v/>
      </c>
      <c r="X52" s="28" t="str">
        <f t="shared" si="45"/>
        <v/>
      </c>
      <c r="Y52" s="29" t="str">
        <f t="shared" si="45"/>
        <v/>
      </c>
      <c r="Z52" s="29" t="str">
        <f t="shared" si="45"/>
        <v/>
      </c>
      <c r="AA52" s="30" t="str">
        <f t="shared" si="45"/>
        <v/>
      </c>
      <c r="AB52" s="30" t="str">
        <f t="shared" si="45"/>
        <v/>
      </c>
      <c r="AC52" s="28" t="str">
        <f t="shared" si="45"/>
        <v/>
      </c>
      <c r="AD52" s="28" t="str">
        <f t="shared" si="45"/>
        <v/>
      </c>
      <c r="AE52" s="28" t="str">
        <f t="shared" si="45"/>
        <v/>
      </c>
      <c r="AF52" s="30" t="str">
        <f t="shared" si="45"/>
        <v/>
      </c>
      <c r="AG52" s="31" t="str">
        <f t="shared" si="45"/>
        <v/>
      </c>
      <c r="AZ52" s="212"/>
      <c r="BA52" s="201"/>
      <c r="BB52" s="201"/>
      <c r="BC52" s="202"/>
    </row>
    <row r="53" spans="2:55" ht="12.95" customHeight="1">
      <c r="B53" s="154"/>
      <c r="C53" s="157"/>
      <c r="D53" s="17" t="str">
        <f t="shared" ref="D53:AG53" si="46">IF(AND(D$46=1,$AR$19&gt;0,COUNTIF(D$63:D$84,$AR$19)&lt;1),$AR$19,IF(AND(D$46=2,$AS$19&gt;0,COUNTIF(D$63:D$84,$AS$19)&lt;1),$AS$19,IF(AND(D$46=3,$AT$19&gt;0,COUNTIF(D$63:D$84,$AT$19)&lt;1),$AT$19,IF(AND(D$46=4,$AU$19&gt;0,COUNTIF(D$63:D$84,$AU$19)&lt;1),$AU$19,IF(AND(D$46=5,$AV$19&gt;0,COUNTIF(D$63:D$84,$AV$19)&lt;1),$AV$19,IF(AND(D$46=6,$AW$19&gt;0,COUNTIF(D$63:D$84,$AW$19)&lt;1),$AW$19,""))))))</f>
        <v/>
      </c>
      <c r="E53" s="17" t="str">
        <f t="shared" si="46"/>
        <v/>
      </c>
      <c r="F53" s="17" t="str">
        <f t="shared" si="46"/>
        <v/>
      </c>
      <c r="G53" s="17" t="str">
        <f t="shared" si="46"/>
        <v/>
      </c>
      <c r="H53" s="27" t="str">
        <f t="shared" si="46"/>
        <v/>
      </c>
      <c r="I53" s="17" t="str">
        <f t="shared" si="46"/>
        <v/>
      </c>
      <c r="J53" s="17" t="str">
        <f t="shared" si="46"/>
        <v/>
      </c>
      <c r="K53" s="18" t="str">
        <f t="shared" si="46"/>
        <v/>
      </c>
      <c r="L53" s="17" t="str">
        <f t="shared" si="46"/>
        <v/>
      </c>
      <c r="M53" s="18" t="str">
        <f t="shared" si="46"/>
        <v/>
      </c>
      <c r="N53" s="17" t="str">
        <f t="shared" si="46"/>
        <v/>
      </c>
      <c r="O53" s="17" t="str">
        <f t="shared" si="46"/>
        <v/>
      </c>
      <c r="P53" s="27" t="str">
        <f t="shared" si="46"/>
        <v/>
      </c>
      <c r="Q53" s="32" t="str">
        <f t="shared" si="46"/>
        <v/>
      </c>
      <c r="R53" s="27" t="str">
        <f t="shared" si="46"/>
        <v/>
      </c>
      <c r="S53" s="17" t="str">
        <f t="shared" si="46"/>
        <v/>
      </c>
      <c r="T53" s="17" t="str">
        <f t="shared" si="46"/>
        <v/>
      </c>
      <c r="U53" s="18" t="str">
        <f t="shared" si="46"/>
        <v/>
      </c>
      <c r="V53" s="17" t="str">
        <f t="shared" si="46"/>
        <v/>
      </c>
      <c r="W53" s="18" t="str">
        <f t="shared" si="46"/>
        <v/>
      </c>
      <c r="X53" s="17" t="str">
        <f t="shared" si="46"/>
        <v/>
      </c>
      <c r="Y53" s="17" t="str">
        <f t="shared" si="46"/>
        <v/>
      </c>
      <c r="Z53" s="17" t="str">
        <f t="shared" si="46"/>
        <v/>
      </c>
      <c r="AA53" s="18" t="str">
        <f t="shared" si="46"/>
        <v/>
      </c>
      <c r="AB53" s="18" t="str">
        <f t="shared" si="46"/>
        <v/>
      </c>
      <c r="AC53" s="17" t="str">
        <f t="shared" si="46"/>
        <v/>
      </c>
      <c r="AD53" s="17" t="str">
        <f t="shared" si="46"/>
        <v/>
      </c>
      <c r="AE53" s="18" t="str">
        <f t="shared" si="46"/>
        <v/>
      </c>
      <c r="AF53" s="18" t="str">
        <f t="shared" si="46"/>
        <v/>
      </c>
      <c r="AG53" s="22" t="str">
        <f t="shared" si="46"/>
        <v/>
      </c>
      <c r="AZ53" s="212"/>
      <c r="BA53" s="201"/>
      <c r="BB53" s="201"/>
      <c r="BC53" s="202"/>
    </row>
    <row r="54" spans="2:55" ht="12.95" customHeight="1">
      <c r="B54" s="154"/>
      <c r="C54" s="157"/>
      <c r="D54" s="28" t="str">
        <f t="shared" ref="D54:AG54" si="47">IF(AND(D$46=1,$AR$20&gt;0,COUNTIF(D$63:D$84,$AR$20)&lt;1),$AR$20,IF(AND(D$46=2,$AS$20&gt;0,COUNTIF(D$63:D$84,$AS$20)&lt;1),$AS$20,IF(AND(D$46=3,$AT$20&gt;0,COUNTIF(D$63:D$84,$AT$20)&lt;1),$AT$20,IF(AND(D$46=4,$AU$20&gt;0,COUNTIF(D$63:D$84,$AU$20)&lt;1),$AU$20,IF(AND(D$46=5,$AV$20&gt;0,COUNTIF(D$63:D$84,$AV$20)&lt;1),$AV$20,IF(AND(D$46=6,$AW$20&gt;0,COUNTIF(D$63:D$84,$AW$20)&lt;1),$AW$20,""))))))</f>
        <v/>
      </c>
      <c r="E54" s="28" t="str">
        <f t="shared" si="47"/>
        <v/>
      </c>
      <c r="F54" s="28" t="str">
        <f t="shared" si="47"/>
        <v/>
      </c>
      <c r="G54" s="28" t="str">
        <f t="shared" si="47"/>
        <v/>
      </c>
      <c r="H54" s="16" t="str">
        <f t="shared" si="47"/>
        <v/>
      </c>
      <c r="I54" s="28" t="str">
        <f t="shared" si="47"/>
        <v/>
      </c>
      <c r="J54" s="28" t="str">
        <f t="shared" si="47"/>
        <v/>
      </c>
      <c r="K54" s="28" t="str">
        <f t="shared" si="47"/>
        <v/>
      </c>
      <c r="L54" s="28" t="str">
        <f t="shared" si="47"/>
        <v/>
      </c>
      <c r="M54" s="28" t="str">
        <f t="shared" si="47"/>
        <v/>
      </c>
      <c r="N54" s="28" t="str">
        <f t="shared" si="47"/>
        <v/>
      </c>
      <c r="O54" s="28" t="str">
        <f t="shared" si="47"/>
        <v/>
      </c>
      <c r="P54" s="28" t="str">
        <f t="shared" si="47"/>
        <v/>
      </c>
      <c r="Q54" s="17" t="str">
        <f t="shared" si="47"/>
        <v/>
      </c>
      <c r="R54" s="16" t="str">
        <f t="shared" si="47"/>
        <v/>
      </c>
      <c r="S54" s="28" t="str">
        <f t="shared" si="47"/>
        <v/>
      </c>
      <c r="T54" s="28" t="str">
        <f t="shared" si="47"/>
        <v/>
      </c>
      <c r="U54" s="28" t="str">
        <f t="shared" si="47"/>
        <v/>
      </c>
      <c r="V54" s="28" t="str">
        <f t="shared" si="47"/>
        <v/>
      </c>
      <c r="W54" s="28" t="str">
        <f t="shared" si="47"/>
        <v/>
      </c>
      <c r="X54" s="28" t="str">
        <f t="shared" si="47"/>
        <v/>
      </c>
      <c r="Y54" s="28" t="str">
        <f t="shared" si="47"/>
        <v/>
      </c>
      <c r="Z54" s="30" t="str">
        <f t="shared" si="47"/>
        <v/>
      </c>
      <c r="AA54" s="28" t="str">
        <f t="shared" si="47"/>
        <v/>
      </c>
      <c r="AB54" s="28" t="str">
        <f t="shared" si="47"/>
        <v/>
      </c>
      <c r="AC54" s="28" t="str">
        <f t="shared" si="47"/>
        <v/>
      </c>
      <c r="AD54" s="28" t="str">
        <f t="shared" si="47"/>
        <v/>
      </c>
      <c r="AE54" s="28" t="str">
        <f t="shared" si="47"/>
        <v/>
      </c>
      <c r="AF54" s="30" t="str">
        <f t="shared" si="47"/>
        <v/>
      </c>
      <c r="AG54" s="31" t="str">
        <f t="shared" si="47"/>
        <v/>
      </c>
      <c r="AZ54" s="212"/>
      <c r="BA54" s="201"/>
      <c r="BB54" s="201"/>
      <c r="BC54" s="202"/>
    </row>
    <row r="55" spans="2:55" ht="12.95" customHeight="1">
      <c r="B55" s="154"/>
      <c r="C55" s="157"/>
      <c r="D55" s="27" t="str">
        <f t="shared" ref="D55:AG55" si="48">IF(AND(D$46=1,$AR$21&gt;0,COUNTIF(D$63:D$84,$AR$21)&lt;1),$AR$21,IF(AND(D$46=2,$AS$21&gt;0,COUNTIF(D$63:D$84,$AS$21)&lt;1),$AS$21,IF(AND(D$46=3,$AT$21&gt;0,COUNTIF(D$63:D$84,$AT$21)&lt;1),$AT$21,IF(AND(D$46=4,$AU$21&gt;0,COUNTIF(D$63:D$84,$AU$21)&lt;1),$AU$21,IF(AND(D$46=5,$AV$21&gt;0,COUNTIF(D$63:D$84,$AV$21)&lt;1),$AV$21,IF(AND(D$46=6,$AW$21&gt;0,COUNTIF(D$63:D$84,$AW$21)&lt;1),$AW$21,""))))))</f>
        <v/>
      </c>
      <c r="E55" s="27" t="str">
        <f t="shared" si="48"/>
        <v/>
      </c>
      <c r="F55" s="27" t="str">
        <f t="shared" si="48"/>
        <v/>
      </c>
      <c r="G55" s="27" t="str">
        <f t="shared" si="48"/>
        <v/>
      </c>
      <c r="H55" s="32" t="str">
        <f t="shared" si="48"/>
        <v/>
      </c>
      <c r="I55" s="27" t="str">
        <f t="shared" si="48"/>
        <v/>
      </c>
      <c r="J55" s="27" t="str">
        <f t="shared" si="48"/>
        <v/>
      </c>
      <c r="K55" s="33" t="str">
        <f t="shared" si="48"/>
        <v/>
      </c>
      <c r="L55" s="27" t="str">
        <f t="shared" si="48"/>
        <v/>
      </c>
      <c r="M55" s="33" t="str">
        <f t="shared" si="48"/>
        <v/>
      </c>
      <c r="N55" s="27" t="str">
        <f t="shared" si="48"/>
        <v/>
      </c>
      <c r="O55" s="27" t="str">
        <f t="shared" si="48"/>
        <v/>
      </c>
      <c r="P55" s="27" t="str">
        <f t="shared" si="48"/>
        <v/>
      </c>
      <c r="Q55" s="27" t="str">
        <f t="shared" si="48"/>
        <v/>
      </c>
      <c r="R55" s="32" t="str">
        <f t="shared" si="48"/>
        <v/>
      </c>
      <c r="S55" s="27" t="str">
        <f t="shared" si="48"/>
        <v/>
      </c>
      <c r="T55" s="27" t="str">
        <f t="shared" si="48"/>
        <v/>
      </c>
      <c r="U55" s="33" t="str">
        <f t="shared" si="48"/>
        <v/>
      </c>
      <c r="V55" s="27" t="str">
        <f t="shared" si="48"/>
        <v/>
      </c>
      <c r="W55" s="33" t="str">
        <f t="shared" si="48"/>
        <v/>
      </c>
      <c r="X55" s="27" t="str">
        <f t="shared" si="48"/>
        <v/>
      </c>
      <c r="Y55" s="27" t="str">
        <f t="shared" si="48"/>
        <v/>
      </c>
      <c r="Z55" s="27" t="str">
        <f t="shared" si="48"/>
        <v/>
      </c>
      <c r="AA55" s="32" t="str">
        <f t="shared" si="48"/>
        <v/>
      </c>
      <c r="AB55" s="32" t="str">
        <f t="shared" si="48"/>
        <v/>
      </c>
      <c r="AC55" s="27" t="str">
        <f t="shared" si="48"/>
        <v/>
      </c>
      <c r="AD55" s="27" t="str">
        <f t="shared" si="48"/>
        <v/>
      </c>
      <c r="AE55" s="33" t="str">
        <f t="shared" si="48"/>
        <v/>
      </c>
      <c r="AF55" s="33" t="str">
        <f t="shared" si="48"/>
        <v/>
      </c>
      <c r="AG55" s="34" t="str">
        <f t="shared" si="48"/>
        <v/>
      </c>
      <c r="AZ55" s="212"/>
      <c r="BA55" s="201"/>
      <c r="BB55" s="201"/>
      <c r="BC55" s="202"/>
    </row>
    <row r="56" spans="2:55" ht="12.95" customHeight="1">
      <c r="B56" s="154"/>
      <c r="C56" s="156"/>
      <c r="D56" s="25" t="str">
        <f t="shared" ref="D56:AG56" si="49">IF(AND(D$46=1,$AR$22&gt;0,COUNTIF(D$63:D$84,$AR$22)&lt;1),$AR$22,IF(AND(D$46=2,$AS$22&gt;0,COUNTIF(D$63:D$84,$AS$22)&lt;1),$AS$22,IF(AND(D$46=3,$AT$22&gt;0,COUNTIF(D$63:D$84,$AT$22)&lt;1),$AT$22,IF(AND(D$46=4,$AU$22&gt;0,COUNTIF(D$63:D$84,$AU$22)&lt;1),$AU$22,IF(AND(D$46=5,$AV$22&gt;0,COUNTIF(D$63:D$84,$AV$22)&lt;1),$AV$22,IF(AND(D$46=6,$AW$22&gt;0,COUNTIF(D$63:D$84,$AW$22)&lt;1),$AW$22,""))))))</f>
        <v/>
      </c>
      <c r="E56" s="25" t="str">
        <f t="shared" si="49"/>
        <v/>
      </c>
      <c r="F56" s="25" t="str">
        <f t="shared" si="49"/>
        <v/>
      </c>
      <c r="G56" s="25" t="str">
        <f t="shared" si="49"/>
        <v/>
      </c>
      <c r="H56" s="16" t="str">
        <f t="shared" si="49"/>
        <v/>
      </c>
      <c r="I56" s="25" t="str">
        <f t="shared" si="49"/>
        <v/>
      </c>
      <c r="J56" s="25" t="str">
        <f t="shared" si="49"/>
        <v/>
      </c>
      <c r="K56" s="35" t="str">
        <f t="shared" si="49"/>
        <v/>
      </c>
      <c r="L56" s="25" t="str">
        <f t="shared" si="49"/>
        <v/>
      </c>
      <c r="M56" s="35" t="str">
        <f t="shared" si="49"/>
        <v/>
      </c>
      <c r="N56" s="25" t="str">
        <f t="shared" si="49"/>
        <v/>
      </c>
      <c r="O56" s="25" t="str">
        <f t="shared" si="49"/>
        <v/>
      </c>
      <c r="P56" s="25" t="str">
        <f t="shared" si="49"/>
        <v/>
      </c>
      <c r="Q56" s="16" t="str">
        <f t="shared" si="49"/>
        <v/>
      </c>
      <c r="R56" s="16" t="str">
        <f t="shared" si="49"/>
        <v/>
      </c>
      <c r="S56" s="25" t="str">
        <f t="shared" si="49"/>
        <v/>
      </c>
      <c r="T56" s="25" t="str">
        <f t="shared" si="49"/>
        <v/>
      </c>
      <c r="U56" s="35" t="str">
        <f t="shared" si="49"/>
        <v/>
      </c>
      <c r="V56" s="25" t="str">
        <f t="shared" si="49"/>
        <v/>
      </c>
      <c r="W56" s="35" t="str">
        <f t="shared" si="49"/>
        <v/>
      </c>
      <c r="X56" s="25" t="str">
        <f t="shared" si="49"/>
        <v/>
      </c>
      <c r="Y56" s="25" t="str">
        <f t="shared" si="49"/>
        <v/>
      </c>
      <c r="Z56" s="35" t="str">
        <f t="shared" si="49"/>
        <v/>
      </c>
      <c r="AA56" s="17" t="str">
        <f t="shared" si="49"/>
        <v/>
      </c>
      <c r="AB56" s="16" t="str">
        <f t="shared" si="49"/>
        <v/>
      </c>
      <c r="AC56" s="25" t="str">
        <f t="shared" si="49"/>
        <v/>
      </c>
      <c r="AD56" s="25" t="str">
        <f t="shared" si="49"/>
        <v/>
      </c>
      <c r="AE56" s="35" t="str">
        <f t="shared" si="49"/>
        <v/>
      </c>
      <c r="AF56" s="35" t="str">
        <f t="shared" si="49"/>
        <v/>
      </c>
      <c r="AG56" s="26" t="str">
        <f t="shared" si="49"/>
        <v/>
      </c>
      <c r="AZ56" s="212"/>
      <c r="BA56" s="201"/>
      <c r="BB56" s="201"/>
      <c r="BC56" s="202"/>
    </row>
    <row r="57" spans="2:55" ht="12.95" customHeight="1">
      <c r="B57" s="154"/>
      <c r="C57" s="157" t="s">
        <v>0</v>
      </c>
      <c r="D57" s="17" t="str">
        <f t="shared" ref="D57:AG57" si="50">IF(AND(D$46=1,$AR$23&gt;0,COUNTIF(D$63:D$84,$AR$23)&lt;1),$AR$23,IF(AND(D$46=2,$AS$23&gt;0,COUNTIF(D$63:D$84,$AS$23)&lt;1),$AS$23,IF(AND(D$46=3,$AT$23&gt;0,COUNTIF(D$63:D$84,$AT$23)&lt;1),$AT$23,IF(AND(D$46=4,$AU$23&gt;0,COUNTIF(D$63:D$84,$AU$23)&lt;1),$AU$23,IF(AND(D$46=5,$AV$23&gt;0,COUNTIF(D$63:D$84,$AV$23)&lt;1),$AV$23,IF(AND(D$46=6,$AW$23&gt;0,COUNTIF(D$63:D$84,$AW$23)&lt;1),$AW$23,""))))))</f>
        <v/>
      </c>
      <c r="E57" s="17" t="str">
        <f t="shared" si="50"/>
        <v/>
      </c>
      <c r="F57" s="17" t="str">
        <f t="shared" si="50"/>
        <v/>
      </c>
      <c r="G57" s="17" t="str">
        <f t="shared" si="50"/>
        <v/>
      </c>
      <c r="H57" s="36" t="str">
        <f t="shared" si="50"/>
        <v/>
      </c>
      <c r="I57" s="16" t="str">
        <f t="shared" si="50"/>
        <v/>
      </c>
      <c r="J57" s="17" t="str">
        <f t="shared" si="50"/>
        <v/>
      </c>
      <c r="K57" s="18" t="str">
        <f t="shared" si="50"/>
        <v/>
      </c>
      <c r="L57" s="17" t="str">
        <f t="shared" si="50"/>
        <v/>
      </c>
      <c r="M57" s="18" t="str">
        <f t="shared" si="50"/>
        <v/>
      </c>
      <c r="N57" s="17" t="str">
        <f t="shared" si="50"/>
        <v/>
      </c>
      <c r="O57" s="17" t="str">
        <f t="shared" si="50"/>
        <v/>
      </c>
      <c r="P57" s="17" t="str">
        <f t="shared" si="50"/>
        <v/>
      </c>
      <c r="Q57" s="36" t="str">
        <f t="shared" si="50"/>
        <v/>
      </c>
      <c r="R57" s="36" t="str">
        <f t="shared" si="50"/>
        <v/>
      </c>
      <c r="S57" s="16" t="str">
        <f t="shared" si="50"/>
        <v/>
      </c>
      <c r="T57" s="17" t="str">
        <f t="shared" si="50"/>
        <v/>
      </c>
      <c r="U57" s="18" t="str">
        <f t="shared" si="50"/>
        <v/>
      </c>
      <c r="V57" s="17" t="str">
        <f t="shared" si="50"/>
        <v/>
      </c>
      <c r="W57" s="18" t="str">
        <f t="shared" si="50"/>
        <v/>
      </c>
      <c r="X57" s="17" t="str">
        <f t="shared" si="50"/>
        <v/>
      </c>
      <c r="Y57" s="17" t="str">
        <f t="shared" si="50"/>
        <v/>
      </c>
      <c r="Z57" s="18" t="str">
        <f t="shared" si="50"/>
        <v/>
      </c>
      <c r="AA57" s="37" t="str">
        <f t="shared" si="50"/>
        <v/>
      </c>
      <c r="AB57" s="23" t="str">
        <f t="shared" si="50"/>
        <v/>
      </c>
      <c r="AC57" s="16" t="str">
        <f t="shared" si="50"/>
        <v/>
      </c>
      <c r="AD57" s="17" t="str">
        <f t="shared" si="50"/>
        <v/>
      </c>
      <c r="AE57" s="18" t="str">
        <f t="shared" si="50"/>
        <v/>
      </c>
      <c r="AF57" s="18" t="str">
        <f t="shared" si="50"/>
        <v/>
      </c>
      <c r="AG57" s="22" t="str">
        <f t="shared" si="50"/>
        <v/>
      </c>
      <c r="AZ57" s="212"/>
      <c r="BA57" s="201"/>
      <c r="BB57" s="201"/>
      <c r="BC57" s="202"/>
    </row>
    <row r="58" spans="2:55" ht="12.95" customHeight="1">
      <c r="B58" s="154"/>
      <c r="C58" s="157"/>
      <c r="D58" s="28" t="str">
        <f t="shared" ref="D58:AG58" si="51">IF(AND(D$46=1,$AR$24&gt;0,COUNTIF(D$63:D$84,$AR$24)&lt;1),$AR$24,IF(AND(D$46=2,$AS$24&gt;0,COUNTIF(D$63:D$84,$AS$24)&lt;1),$AS$24,IF(AND(D$46=3,$AT$24&gt;0,COUNTIF(D$63:D$84,$AT$24)&lt;1),$AT$24,IF(AND(D$46=4,$AU$24&gt;0,COUNTIF(D$63:D$84,$AU$24)&lt;1),$AU$24,IF(AND(D$46=5,$AV$24&gt;0,COUNTIF(D$63:D$84,$AV$24)&lt;1),$AV$24,IF(AND(D$46=6,$AW$24&gt;0,COUNTIF(D$63:D$84,$AW$24)&lt;1),$AW$24,""))))))</f>
        <v/>
      </c>
      <c r="E58" s="28" t="str">
        <f t="shared" si="51"/>
        <v/>
      </c>
      <c r="F58" s="28" t="str">
        <f t="shared" si="51"/>
        <v/>
      </c>
      <c r="G58" s="28" t="str">
        <f t="shared" si="51"/>
        <v/>
      </c>
      <c r="H58" s="29" t="str">
        <f t="shared" si="51"/>
        <v/>
      </c>
      <c r="I58" s="29" t="str">
        <f t="shared" si="51"/>
        <v/>
      </c>
      <c r="J58" s="28" t="str">
        <f t="shared" si="51"/>
        <v/>
      </c>
      <c r="K58" s="28" t="str">
        <f t="shared" si="51"/>
        <v/>
      </c>
      <c r="L58" s="28" t="str">
        <f t="shared" si="51"/>
        <v/>
      </c>
      <c r="M58" s="28" t="str">
        <f t="shared" si="51"/>
        <v/>
      </c>
      <c r="N58" s="28" t="str">
        <f t="shared" si="51"/>
        <v/>
      </c>
      <c r="O58" s="28" t="str">
        <f t="shared" si="51"/>
        <v/>
      </c>
      <c r="P58" s="28" t="str">
        <f t="shared" si="51"/>
        <v/>
      </c>
      <c r="Q58" s="29" t="str">
        <f t="shared" si="51"/>
        <v/>
      </c>
      <c r="R58" s="29" t="str">
        <f t="shared" si="51"/>
        <v/>
      </c>
      <c r="S58" s="29" t="str">
        <f t="shared" si="51"/>
        <v/>
      </c>
      <c r="T58" s="28" t="str">
        <f t="shared" si="51"/>
        <v/>
      </c>
      <c r="U58" s="28" t="str">
        <f t="shared" si="51"/>
        <v/>
      </c>
      <c r="V58" s="28" t="str">
        <f t="shared" si="51"/>
        <v/>
      </c>
      <c r="W58" s="28" t="str">
        <f t="shared" si="51"/>
        <v/>
      </c>
      <c r="X58" s="28" t="str">
        <f t="shared" si="51"/>
        <v/>
      </c>
      <c r="Y58" s="28" t="str">
        <f t="shared" si="51"/>
        <v/>
      </c>
      <c r="Z58" s="30" t="str">
        <f t="shared" si="51"/>
        <v/>
      </c>
      <c r="AA58" s="30" t="str">
        <f t="shared" si="51"/>
        <v/>
      </c>
      <c r="AB58" s="30" t="str">
        <f t="shared" si="51"/>
        <v/>
      </c>
      <c r="AC58" s="28" t="str">
        <f t="shared" si="51"/>
        <v/>
      </c>
      <c r="AD58" s="28" t="str">
        <f t="shared" si="51"/>
        <v/>
      </c>
      <c r="AE58" s="28" t="str">
        <f t="shared" si="51"/>
        <v/>
      </c>
      <c r="AF58" s="30" t="str">
        <f t="shared" si="51"/>
        <v/>
      </c>
      <c r="AG58" s="31" t="str">
        <f t="shared" si="51"/>
        <v/>
      </c>
      <c r="AZ58" s="212"/>
      <c r="BA58" s="201"/>
      <c r="BB58" s="201"/>
      <c r="BC58" s="202"/>
    </row>
    <row r="59" spans="2:55" ht="12.95" customHeight="1">
      <c r="B59" s="154"/>
      <c r="C59" s="157"/>
      <c r="D59" s="17" t="str">
        <f t="shared" ref="D59:AG59" si="52">IF(AND(D$46=1,$AR$27&gt;0,COUNTIF(D$63:D$84,$AR$27)&lt;1),$AR$27,IF(AND(D$46=2,$AS$27&gt;0,COUNTIF(D$63:D$84,$AS$27)&lt;1),$AS$27,IF(AND(D$46=3,$AT$27&gt;0,COUNTIF(D$63:D$84,$AT$27)&lt;1),$AT$27,IF(AND(D$46=4,$AU$27&gt;0,COUNTIF(D$63:D$84,$AU$27)&lt;1),$AU$27,IF(AND(D$46=5,$AV$27&gt;0,COUNTIF(D$63:D$84,$AV$27)&lt;1),$AV$27,IF(AND(D$46=6,$AW$27&gt;0,COUNTIF(D$63:D$84,$AW$27)&lt;1),$AW$27,""))))))</f>
        <v/>
      </c>
      <c r="E59" s="17" t="str">
        <f t="shared" si="52"/>
        <v/>
      </c>
      <c r="F59" s="17" t="str">
        <f t="shared" si="52"/>
        <v/>
      </c>
      <c r="G59" s="17" t="str">
        <f t="shared" si="52"/>
        <v/>
      </c>
      <c r="H59" s="16" t="str">
        <f t="shared" si="52"/>
        <v/>
      </c>
      <c r="I59" s="16" t="str">
        <f t="shared" si="52"/>
        <v/>
      </c>
      <c r="J59" s="17" t="str">
        <f t="shared" si="52"/>
        <v/>
      </c>
      <c r="K59" s="18" t="str">
        <f t="shared" si="52"/>
        <v/>
      </c>
      <c r="L59" s="17" t="str">
        <f t="shared" si="52"/>
        <v/>
      </c>
      <c r="M59" s="18" t="str">
        <f t="shared" si="52"/>
        <v/>
      </c>
      <c r="N59" s="17" t="str">
        <f t="shared" si="52"/>
        <v/>
      </c>
      <c r="O59" s="17" t="str">
        <f t="shared" si="52"/>
        <v/>
      </c>
      <c r="P59" s="27" t="str">
        <f t="shared" si="52"/>
        <v/>
      </c>
      <c r="Q59" s="16" t="str">
        <f t="shared" si="52"/>
        <v/>
      </c>
      <c r="R59" s="16" t="str">
        <f t="shared" si="52"/>
        <v/>
      </c>
      <c r="S59" s="16" t="str">
        <f t="shared" si="52"/>
        <v/>
      </c>
      <c r="T59" s="17" t="str">
        <f t="shared" si="52"/>
        <v/>
      </c>
      <c r="U59" s="18" t="str">
        <f t="shared" si="52"/>
        <v/>
      </c>
      <c r="V59" s="17" t="str">
        <f t="shared" si="52"/>
        <v/>
      </c>
      <c r="W59" s="18" t="str">
        <f t="shared" si="52"/>
        <v/>
      </c>
      <c r="X59" s="17" t="str">
        <f t="shared" si="52"/>
        <v/>
      </c>
      <c r="Y59" s="17" t="str">
        <f t="shared" si="52"/>
        <v/>
      </c>
      <c r="Z59" s="27" t="str">
        <f t="shared" si="52"/>
        <v/>
      </c>
      <c r="AA59" s="16" t="str">
        <f t="shared" si="52"/>
        <v/>
      </c>
      <c r="AB59" s="16" t="str">
        <f t="shared" si="52"/>
        <v/>
      </c>
      <c r="AC59" s="17" t="str">
        <f t="shared" si="52"/>
        <v/>
      </c>
      <c r="AD59" s="17" t="str">
        <f t="shared" si="52"/>
        <v/>
      </c>
      <c r="AE59" s="18" t="str">
        <f t="shared" si="52"/>
        <v/>
      </c>
      <c r="AF59" s="18" t="str">
        <f t="shared" si="52"/>
        <v/>
      </c>
      <c r="AG59" s="22" t="str">
        <f t="shared" si="52"/>
        <v/>
      </c>
      <c r="AZ59" s="212"/>
      <c r="BA59" s="201"/>
      <c r="BB59" s="201"/>
      <c r="BC59" s="202"/>
    </row>
    <row r="60" spans="2:55" ht="12.95" customHeight="1">
      <c r="B60" s="154"/>
      <c r="C60" s="157"/>
      <c r="D60" s="28" t="str">
        <f t="shared" ref="D60:AG60" si="53">IF(AND(D$46=1,$AR$28&gt;0,COUNTIF(D$63:D$84,$AR$28)&lt;1),$AR$28,IF(AND(D$46=2,$AS$28&gt;0,COUNTIF(D$63:D$84,$AS$28)&lt;1),$AS$28,IF(AND(D$46=3,$AT$25&gt;0,COUNTIF(D$63:D$84,$AT$25)&lt;1),$AT$25,IF(AND(D$46=4,$AU$28&gt;0,COUNTIF(D$63:D$84,$AU$28)&lt;1),$AU$28,IF(AND(D$46=5,$AV$28&gt;0,COUNTIF(D$63:D$84,$AV$28)&lt;1),$AV$28,IF(AND(D$46=6,$AW$28&gt;0,COUNTIF(D$63:D$84,$AW$28)&lt;1),$AW$28,""))))))</f>
        <v/>
      </c>
      <c r="E60" s="28" t="str">
        <f t="shared" si="53"/>
        <v/>
      </c>
      <c r="F60" s="28" t="str">
        <f t="shared" si="53"/>
        <v/>
      </c>
      <c r="G60" s="28" t="str">
        <f t="shared" si="53"/>
        <v/>
      </c>
      <c r="H60" s="29" t="str">
        <f t="shared" si="53"/>
        <v/>
      </c>
      <c r="I60" s="29" t="str">
        <f t="shared" si="53"/>
        <v/>
      </c>
      <c r="J60" s="28" t="str">
        <f t="shared" si="53"/>
        <v/>
      </c>
      <c r="K60" s="28" t="str">
        <f t="shared" si="53"/>
        <v/>
      </c>
      <c r="L60" s="28" t="str">
        <f t="shared" si="53"/>
        <v/>
      </c>
      <c r="M60" s="28" t="str">
        <f t="shared" si="53"/>
        <v/>
      </c>
      <c r="N60" s="28" t="str">
        <f t="shared" si="53"/>
        <v/>
      </c>
      <c r="O60" s="28" t="str">
        <f t="shared" si="53"/>
        <v/>
      </c>
      <c r="P60" s="28" t="str">
        <f t="shared" si="53"/>
        <v/>
      </c>
      <c r="Q60" s="29" t="str">
        <f t="shared" si="53"/>
        <v/>
      </c>
      <c r="R60" s="29" t="str">
        <f t="shared" si="53"/>
        <v/>
      </c>
      <c r="S60" s="29" t="str">
        <f t="shared" si="53"/>
        <v/>
      </c>
      <c r="T60" s="28" t="str">
        <f t="shared" si="53"/>
        <v/>
      </c>
      <c r="U60" s="28" t="str">
        <f t="shared" si="53"/>
        <v/>
      </c>
      <c r="V60" s="28" t="str">
        <f t="shared" si="53"/>
        <v/>
      </c>
      <c r="W60" s="28" t="str">
        <f t="shared" si="53"/>
        <v/>
      </c>
      <c r="X60" s="28" t="str">
        <f t="shared" si="53"/>
        <v/>
      </c>
      <c r="Y60" s="28" t="str">
        <f t="shared" si="53"/>
        <v/>
      </c>
      <c r="Z60" s="30" t="str">
        <f t="shared" si="53"/>
        <v/>
      </c>
      <c r="AA60" s="30" t="str">
        <f t="shared" si="53"/>
        <v/>
      </c>
      <c r="AB60" s="30" t="str">
        <f t="shared" si="53"/>
        <v/>
      </c>
      <c r="AC60" s="28" t="str">
        <f t="shared" si="53"/>
        <v/>
      </c>
      <c r="AD60" s="28" t="str">
        <f t="shared" si="53"/>
        <v/>
      </c>
      <c r="AE60" s="28" t="str">
        <f t="shared" si="53"/>
        <v/>
      </c>
      <c r="AF60" s="30" t="str">
        <f t="shared" si="53"/>
        <v/>
      </c>
      <c r="AG60" s="31" t="str">
        <f t="shared" si="53"/>
        <v/>
      </c>
      <c r="AZ60" s="212"/>
      <c r="BA60" s="201"/>
      <c r="BB60" s="201"/>
      <c r="BC60" s="202"/>
    </row>
    <row r="61" spans="2:55" ht="12.95" customHeight="1">
      <c r="B61" s="154"/>
      <c r="C61" s="157"/>
      <c r="D61" s="27" t="str">
        <f t="shared" ref="D61:AG61" si="54">IF(AND(D$46=1,$AR$29&gt;0,COUNTIF(D$63:D$84,$AR$29)&lt;1),$AR$29,IF(AND(D$46=2,$AS$29&gt;0,COUNTIF(D$63:D$84,$AS$29)&lt;1),$AS$29,IF(AND(D$46=3,$AT$29&gt;0,COUNTIF(D$63:D$84,$AT$29)&lt;1),$AT$29,IF(AND(D$46=4,$AU$29&gt;0,COUNTIF(D$63:D$84,$AU$29)&lt;1),$AU$29,IF(AND(D$46=5,$AV$29&gt;0,COUNTIF(D$63:D$84,$AV$29)&lt;1),$AV$29,IF(AND(D$46=6,$AW$29&gt;0,COUNTIF(D$63:D$84,$AW$29)&lt;1),$AW$29,""))))))</f>
        <v/>
      </c>
      <c r="E61" s="27" t="str">
        <f t="shared" si="54"/>
        <v/>
      </c>
      <c r="F61" s="27" t="str">
        <f t="shared" si="54"/>
        <v/>
      </c>
      <c r="G61" s="27" t="str">
        <f t="shared" si="54"/>
        <v/>
      </c>
      <c r="H61" s="32" t="str">
        <f t="shared" si="54"/>
        <v/>
      </c>
      <c r="I61" s="32" t="str">
        <f t="shared" si="54"/>
        <v/>
      </c>
      <c r="J61" s="27" t="str">
        <f t="shared" si="54"/>
        <v/>
      </c>
      <c r="K61" s="17" t="str">
        <f t="shared" si="54"/>
        <v/>
      </c>
      <c r="L61" s="18" t="str">
        <f t="shared" si="54"/>
        <v/>
      </c>
      <c r="M61" s="33" t="str">
        <f t="shared" si="54"/>
        <v/>
      </c>
      <c r="N61" s="27" t="str">
        <f t="shared" si="54"/>
        <v/>
      </c>
      <c r="O61" s="32" t="str">
        <f t="shared" si="54"/>
        <v/>
      </c>
      <c r="P61" s="27" t="str">
        <f t="shared" si="54"/>
        <v/>
      </c>
      <c r="Q61" s="32" t="str">
        <f t="shared" si="54"/>
        <v/>
      </c>
      <c r="R61" s="32" t="str">
        <f t="shared" si="54"/>
        <v/>
      </c>
      <c r="S61" s="32" t="str">
        <f t="shared" si="54"/>
        <v/>
      </c>
      <c r="T61" s="27" t="str">
        <f t="shared" si="54"/>
        <v/>
      </c>
      <c r="U61" s="17" t="str">
        <f t="shared" si="54"/>
        <v/>
      </c>
      <c r="V61" s="18" t="str">
        <f t="shared" si="54"/>
        <v/>
      </c>
      <c r="W61" s="33" t="str">
        <f t="shared" si="54"/>
        <v/>
      </c>
      <c r="X61" s="27" t="str">
        <f t="shared" si="54"/>
        <v/>
      </c>
      <c r="Y61" s="32" t="str">
        <f t="shared" si="54"/>
        <v/>
      </c>
      <c r="Z61" s="33" t="str">
        <f t="shared" si="54"/>
        <v/>
      </c>
      <c r="AA61" s="33" t="str">
        <f t="shared" si="54"/>
        <v/>
      </c>
      <c r="AB61" s="33" t="str">
        <f t="shared" si="54"/>
        <v/>
      </c>
      <c r="AC61" s="27" t="str">
        <f t="shared" si="54"/>
        <v/>
      </c>
      <c r="AD61" s="27" t="str">
        <f t="shared" si="54"/>
        <v/>
      </c>
      <c r="AE61" s="17" t="str">
        <f t="shared" si="54"/>
        <v/>
      </c>
      <c r="AF61" s="18" t="str">
        <f t="shared" si="54"/>
        <v/>
      </c>
      <c r="AG61" s="34" t="str">
        <f t="shared" si="54"/>
        <v/>
      </c>
      <c r="AZ61" s="212"/>
      <c r="BA61" s="201"/>
      <c r="BB61" s="201"/>
      <c r="BC61" s="202"/>
    </row>
    <row r="62" spans="2:55" ht="12.95" customHeight="1" thickBot="1">
      <c r="B62" s="152"/>
      <c r="C62" s="158"/>
      <c r="D62" s="38" t="str">
        <f t="shared" ref="D62:AG62" si="55">IF(AND(D$46=1,$AR$30&gt;0,COUNTIF(D$63:D$84,$AR$30)&lt;1),$AR$30,IF(AND(D$46=2,$AS$30&gt;0,COUNTIF(D$63:D$84,$AS$30)&lt;1),$AS$30,IF(AND(D$46=3,$AT$30&gt;0,COUNTIF(D$63:D$84,$AT$30)&lt;1),$AT$30,IF(AND(D$46=4,$AU$30&gt;0,COUNTIF(D$63:D$84,$AU$30)&lt;1),$AU$30,IF(AND(D$46=5,$AV$30&gt;0,COUNTIF(D$63:D$84,$AV$30)&lt;1),$AV$30,IF(AND(D$46=6,$AW$30&gt;0,COUNTIF(D$63:D$84,$AW$30)&lt;1),$AW$30,""))))))</f>
        <v/>
      </c>
      <c r="E62" s="38" t="str">
        <f t="shared" si="55"/>
        <v/>
      </c>
      <c r="F62" s="38" t="str">
        <f t="shared" si="55"/>
        <v/>
      </c>
      <c r="G62" s="38" t="str">
        <f t="shared" si="55"/>
        <v/>
      </c>
      <c r="H62" s="39" t="str">
        <f t="shared" si="55"/>
        <v/>
      </c>
      <c r="I62" s="39" t="str">
        <f t="shared" si="55"/>
        <v/>
      </c>
      <c r="J62" s="38" t="str">
        <f t="shared" si="55"/>
        <v/>
      </c>
      <c r="K62" s="40" t="str">
        <f t="shared" si="55"/>
        <v/>
      </c>
      <c r="L62" s="38" t="str">
        <f t="shared" si="55"/>
        <v/>
      </c>
      <c r="M62" s="40" t="str">
        <f t="shared" si="55"/>
        <v/>
      </c>
      <c r="N62" s="38" t="str">
        <f t="shared" si="55"/>
        <v/>
      </c>
      <c r="O62" s="38" t="str">
        <f t="shared" si="55"/>
        <v/>
      </c>
      <c r="P62" s="38" t="str">
        <f t="shared" si="55"/>
        <v/>
      </c>
      <c r="Q62" s="39" t="str">
        <f t="shared" si="55"/>
        <v/>
      </c>
      <c r="R62" s="39" t="str">
        <f t="shared" si="55"/>
        <v/>
      </c>
      <c r="S62" s="39" t="str">
        <f t="shared" si="55"/>
        <v/>
      </c>
      <c r="T62" s="38" t="str">
        <f t="shared" si="55"/>
        <v/>
      </c>
      <c r="U62" s="40" t="str">
        <f t="shared" si="55"/>
        <v/>
      </c>
      <c r="V62" s="38" t="str">
        <f t="shared" si="55"/>
        <v/>
      </c>
      <c r="W62" s="40" t="str">
        <f t="shared" si="55"/>
        <v/>
      </c>
      <c r="X62" s="38" t="str">
        <f t="shared" si="55"/>
        <v/>
      </c>
      <c r="Y62" s="38" t="str">
        <f t="shared" si="55"/>
        <v/>
      </c>
      <c r="Z62" s="40" t="str">
        <f t="shared" si="55"/>
        <v/>
      </c>
      <c r="AA62" s="40" t="str">
        <f t="shared" si="55"/>
        <v/>
      </c>
      <c r="AB62" s="40" t="str">
        <f t="shared" si="55"/>
        <v/>
      </c>
      <c r="AC62" s="38" t="str">
        <f t="shared" si="55"/>
        <v/>
      </c>
      <c r="AD62" s="38" t="str">
        <f t="shared" si="55"/>
        <v/>
      </c>
      <c r="AE62" s="40" t="str">
        <f t="shared" si="55"/>
        <v/>
      </c>
      <c r="AF62" s="40" t="str">
        <f t="shared" si="55"/>
        <v/>
      </c>
      <c r="AG62" s="41" t="str">
        <f t="shared" si="55"/>
        <v/>
      </c>
      <c r="AZ62" s="212"/>
      <c r="BA62" s="201"/>
      <c r="BB62" s="201"/>
      <c r="BC62" s="202"/>
    </row>
    <row r="63" spans="2:55" ht="12.95" customHeight="1" thickTop="1">
      <c r="B63" s="167" t="s">
        <v>31</v>
      </c>
      <c r="C63" s="168"/>
      <c r="D63" s="25"/>
      <c r="E63" s="25"/>
      <c r="F63" s="25"/>
      <c r="G63" s="25"/>
      <c r="H63" s="42"/>
      <c r="I63" s="25"/>
      <c r="J63" s="25"/>
      <c r="K63" s="25"/>
      <c r="L63" s="42"/>
      <c r="M63" s="42"/>
      <c r="N63" s="25"/>
      <c r="O63" s="42"/>
      <c r="P63" s="25"/>
      <c r="Q63" s="25"/>
      <c r="R63" s="42"/>
      <c r="S63" s="42"/>
      <c r="T63" s="25"/>
      <c r="U63" s="25"/>
      <c r="V63" s="25"/>
      <c r="W63" s="25"/>
      <c r="X63" s="42"/>
      <c r="Y63" s="25"/>
      <c r="Z63" s="42"/>
      <c r="AA63" s="25"/>
      <c r="AB63" s="43"/>
      <c r="AC63" s="25"/>
      <c r="AD63" s="25"/>
      <c r="AE63" s="25"/>
      <c r="AF63" s="21"/>
      <c r="AG63" s="44"/>
      <c r="AZ63" s="212"/>
      <c r="BA63" s="201"/>
      <c r="BB63" s="201"/>
      <c r="BC63" s="202"/>
    </row>
    <row r="64" spans="2:55" ht="12.95" customHeight="1">
      <c r="B64" s="169"/>
      <c r="C64" s="170"/>
      <c r="D64" s="25"/>
      <c r="E64" s="25"/>
      <c r="F64" s="25"/>
      <c r="G64" s="25"/>
      <c r="H64" s="42"/>
      <c r="I64" s="25"/>
      <c r="J64" s="25"/>
      <c r="K64" s="45"/>
      <c r="L64" s="46"/>
      <c r="M64" s="46"/>
      <c r="N64" s="47"/>
      <c r="O64" s="48"/>
      <c r="P64" s="45"/>
      <c r="Q64" s="47"/>
      <c r="R64" s="48"/>
      <c r="S64" s="47"/>
      <c r="T64" s="47"/>
      <c r="U64" s="47"/>
      <c r="V64" s="47"/>
      <c r="W64" s="47"/>
      <c r="X64" s="47"/>
      <c r="Y64" s="47"/>
      <c r="Z64" s="47"/>
      <c r="AA64" s="46"/>
      <c r="AB64" s="46"/>
      <c r="AC64" s="46"/>
      <c r="AD64" s="46"/>
      <c r="AE64" s="47"/>
      <c r="AF64" s="25"/>
      <c r="AG64" s="26"/>
      <c r="AZ64" s="212"/>
      <c r="BA64" s="201"/>
      <c r="BB64" s="201"/>
      <c r="BC64" s="202"/>
    </row>
    <row r="65" spans="2:55" ht="12.95" customHeight="1">
      <c r="B65" s="169"/>
      <c r="C65" s="170"/>
      <c r="D65" s="25"/>
      <c r="E65" s="25"/>
      <c r="F65" s="25"/>
      <c r="G65" s="25"/>
      <c r="H65" s="42"/>
      <c r="I65" s="25"/>
      <c r="J65" s="25"/>
      <c r="K65" s="25"/>
      <c r="L65" s="25"/>
      <c r="M65" s="25"/>
      <c r="N65" s="25"/>
      <c r="O65" s="48"/>
      <c r="P65" s="45"/>
      <c r="Q65" s="47"/>
      <c r="R65" s="48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25"/>
      <c r="AG65" s="26"/>
      <c r="AZ65" s="212"/>
      <c r="BA65" s="201"/>
      <c r="BB65" s="201"/>
      <c r="BC65" s="202"/>
    </row>
    <row r="66" spans="2:55" ht="12.95" customHeight="1">
      <c r="B66" s="169"/>
      <c r="C66" s="170"/>
      <c r="D66" s="25"/>
      <c r="E66" s="25"/>
      <c r="F66" s="25"/>
      <c r="G66" s="25"/>
      <c r="H66" s="42"/>
      <c r="I66" s="25"/>
      <c r="J66" s="25"/>
      <c r="K66" s="45"/>
      <c r="L66" s="46"/>
      <c r="M66" s="46"/>
      <c r="N66" s="47"/>
      <c r="O66" s="48"/>
      <c r="P66" s="45"/>
      <c r="Q66" s="47"/>
      <c r="R66" s="48"/>
      <c r="S66" s="47"/>
      <c r="T66" s="47"/>
      <c r="U66" s="47"/>
      <c r="V66" s="47"/>
      <c r="W66" s="47"/>
      <c r="X66" s="47"/>
      <c r="Y66" s="47"/>
      <c r="Z66" s="47"/>
      <c r="AA66" s="45"/>
      <c r="AB66" s="46"/>
      <c r="AC66" s="47"/>
      <c r="AD66" s="47"/>
      <c r="AE66" s="47"/>
      <c r="AF66" s="25"/>
      <c r="AG66" s="26"/>
      <c r="AZ66" s="212"/>
      <c r="BA66" s="201"/>
      <c r="BB66" s="201"/>
      <c r="BC66" s="202"/>
    </row>
    <row r="67" spans="2:55" ht="12.95" customHeight="1">
      <c r="B67" s="169"/>
      <c r="C67" s="170"/>
      <c r="D67" s="25"/>
      <c r="E67" s="25"/>
      <c r="F67" s="25"/>
      <c r="G67" s="25"/>
      <c r="H67" s="42"/>
      <c r="I67" s="25"/>
      <c r="J67" s="25"/>
      <c r="K67" s="45"/>
      <c r="L67" s="46"/>
      <c r="M67" s="46"/>
      <c r="N67" s="47"/>
      <c r="O67" s="48"/>
      <c r="P67" s="45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6"/>
      <c r="AB67" s="46"/>
      <c r="AC67" s="47"/>
      <c r="AD67" s="47"/>
      <c r="AE67" s="47"/>
      <c r="AF67" s="25"/>
      <c r="AG67" s="26"/>
      <c r="AZ67" s="212"/>
      <c r="BA67" s="201"/>
      <c r="BB67" s="201"/>
      <c r="BC67" s="202"/>
    </row>
    <row r="68" spans="2:55" ht="12.95" customHeight="1">
      <c r="B68" s="169"/>
      <c r="C68" s="170"/>
      <c r="D68" s="25"/>
      <c r="E68" s="25"/>
      <c r="F68" s="25"/>
      <c r="G68" s="25"/>
      <c r="H68" s="42"/>
      <c r="I68" s="25"/>
      <c r="J68" s="25"/>
      <c r="K68" s="45"/>
      <c r="L68" s="46"/>
      <c r="M68" s="46"/>
      <c r="N68" s="47"/>
      <c r="O68" s="48"/>
      <c r="P68" s="45"/>
      <c r="Q68" s="47"/>
      <c r="R68" s="48"/>
      <c r="S68" s="47"/>
      <c r="T68" s="47"/>
      <c r="U68" s="47"/>
      <c r="V68" s="47"/>
      <c r="W68" s="47"/>
      <c r="X68" s="47"/>
      <c r="Y68" s="47"/>
      <c r="Z68" s="47"/>
      <c r="AA68" s="45"/>
      <c r="AB68" s="46"/>
      <c r="AC68" s="47"/>
      <c r="AD68" s="47"/>
      <c r="AE68" s="47"/>
      <c r="AF68" s="25"/>
      <c r="AG68" s="26"/>
      <c r="AZ68" s="212"/>
      <c r="BA68" s="201"/>
      <c r="BB68" s="201"/>
      <c r="BC68" s="202"/>
    </row>
    <row r="69" spans="2:55" ht="12.95" customHeight="1">
      <c r="B69" s="169"/>
      <c r="C69" s="170"/>
      <c r="D69" s="25"/>
      <c r="E69" s="25"/>
      <c r="F69" s="25"/>
      <c r="G69" s="25"/>
      <c r="H69" s="42"/>
      <c r="I69" s="25"/>
      <c r="J69" s="25"/>
      <c r="K69" s="45"/>
      <c r="L69" s="46"/>
      <c r="M69" s="46"/>
      <c r="N69" s="47"/>
      <c r="O69" s="48"/>
      <c r="P69" s="45"/>
      <c r="Q69" s="47"/>
      <c r="R69" s="48"/>
      <c r="S69" s="45"/>
      <c r="T69" s="46"/>
      <c r="U69" s="47"/>
      <c r="V69" s="45"/>
      <c r="W69" s="47"/>
      <c r="X69" s="48"/>
      <c r="Y69" s="45"/>
      <c r="Z69" s="47"/>
      <c r="AA69" s="45"/>
      <c r="AB69" s="46"/>
      <c r="AC69" s="47"/>
      <c r="AD69" s="47"/>
      <c r="AE69" s="47"/>
      <c r="AF69" s="25"/>
      <c r="AG69" s="26"/>
      <c r="AZ69" s="212"/>
      <c r="BA69" s="201"/>
      <c r="BB69" s="201"/>
      <c r="BC69" s="202"/>
    </row>
    <row r="70" spans="2:55" ht="12.95" customHeight="1">
      <c r="B70" s="169"/>
      <c r="C70" s="170"/>
      <c r="D70" s="25"/>
      <c r="E70" s="25"/>
      <c r="F70" s="25"/>
      <c r="G70" s="25"/>
      <c r="H70" s="42"/>
      <c r="I70" s="25"/>
      <c r="J70" s="25"/>
      <c r="K70" s="46"/>
      <c r="L70" s="46"/>
      <c r="M70" s="46"/>
      <c r="N70" s="47"/>
      <c r="O70" s="48"/>
      <c r="P70" s="45"/>
      <c r="Q70" s="47"/>
      <c r="R70" s="48"/>
      <c r="S70" s="45"/>
      <c r="T70" s="46"/>
      <c r="U70" s="47"/>
      <c r="V70" s="45"/>
      <c r="W70" s="47"/>
      <c r="X70" s="48"/>
      <c r="Y70" s="47"/>
      <c r="Z70" s="47"/>
      <c r="AA70" s="47"/>
      <c r="AB70" s="47"/>
      <c r="AC70" s="47"/>
      <c r="AD70" s="47"/>
      <c r="AE70" s="47"/>
      <c r="AF70" s="25"/>
      <c r="AG70" s="26"/>
      <c r="AZ70" s="212"/>
      <c r="BA70" s="201"/>
      <c r="BB70" s="201"/>
      <c r="BC70" s="202"/>
    </row>
    <row r="71" spans="2:55" ht="12.95" customHeight="1">
      <c r="B71" s="169"/>
      <c r="C71" s="170"/>
      <c r="D71" s="47"/>
      <c r="E71" s="47"/>
      <c r="F71" s="47"/>
      <c r="G71" s="47"/>
      <c r="H71" s="45"/>
      <c r="I71" s="46"/>
      <c r="J71" s="47"/>
      <c r="K71" s="45"/>
      <c r="L71" s="46"/>
      <c r="M71" s="46"/>
      <c r="N71" s="47"/>
      <c r="O71" s="48"/>
      <c r="P71" s="45"/>
      <c r="Q71" s="47"/>
      <c r="R71" s="48"/>
      <c r="S71" s="45"/>
      <c r="T71" s="46"/>
      <c r="U71" s="47"/>
      <c r="V71" s="45"/>
      <c r="W71" s="47"/>
      <c r="X71" s="48"/>
      <c r="Y71" s="45"/>
      <c r="Z71" s="47"/>
      <c r="AA71" s="45"/>
      <c r="AB71" s="46"/>
      <c r="AC71" s="47"/>
      <c r="AD71" s="47"/>
      <c r="AE71" s="47"/>
      <c r="AF71" s="25"/>
      <c r="AG71" s="26"/>
      <c r="AZ71" s="212"/>
      <c r="BA71" s="201"/>
      <c r="BB71" s="201"/>
      <c r="BC71" s="202"/>
    </row>
    <row r="72" spans="2:55" ht="12.95" customHeight="1">
      <c r="B72" s="169"/>
      <c r="C72" s="170"/>
      <c r="D72" s="47"/>
      <c r="E72" s="47"/>
      <c r="F72" s="47"/>
      <c r="G72" s="47"/>
      <c r="H72" s="45"/>
      <c r="I72" s="46"/>
      <c r="J72" s="47"/>
      <c r="K72" s="45"/>
      <c r="L72" s="46"/>
      <c r="M72" s="46"/>
      <c r="N72" s="47"/>
      <c r="O72" s="48"/>
      <c r="P72" s="45"/>
      <c r="Q72" s="47"/>
      <c r="R72" s="48"/>
      <c r="S72" s="45"/>
      <c r="T72" s="46"/>
      <c r="U72" s="47"/>
      <c r="V72" s="45"/>
      <c r="W72" s="47"/>
      <c r="X72" s="48"/>
      <c r="Y72" s="45"/>
      <c r="Z72" s="47"/>
      <c r="AA72" s="45"/>
      <c r="AB72" s="46"/>
      <c r="AC72" s="47"/>
      <c r="AD72" s="47"/>
      <c r="AE72" s="47"/>
      <c r="AF72" s="25"/>
      <c r="AG72" s="26"/>
      <c r="AZ72" s="212"/>
      <c r="BA72" s="201"/>
      <c r="BB72" s="201"/>
      <c r="BC72" s="202"/>
    </row>
    <row r="73" spans="2:55" ht="12.95" customHeight="1">
      <c r="B73" s="169"/>
      <c r="C73" s="170"/>
      <c r="D73" s="47"/>
      <c r="E73" s="47"/>
      <c r="F73" s="47"/>
      <c r="G73" s="47"/>
      <c r="H73" s="48"/>
      <c r="I73" s="46"/>
      <c r="J73" s="47"/>
      <c r="K73" s="45"/>
      <c r="L73" s="46"/>
      <c r="M73" s="46"/>
      <c r="N73" s="47"/>
      <c r="O73" s="48"/>
      <c r="P73" s="45"/>
      <c r="Q73" s="47"/>
      <c r="R73" s="48"/>
      <c r="S73" s="45"/>
      <c r="T73" s="46"/>
      <c r="U73" s="47"/>
      <c r="V73" s="45"/>
      <c r="W73" s="47"/>
      <c r="X73" s="48"/>
      <c r="Y73" s="45"/>
      <c r="Z73" s="47"/>
      <c r="AA73" s="45"/>
      <c r="AB73" s="46"/>
      <c r="AC73" s="47"/>
      <c r="AD73" s="47"/>
      <c r="AE73" s="47"/>
      <c r="AF73" s="25"/>
      <c r="AG73" s="26"/>
    </row>
    <row r="74" spans="2:55" ht="12.95" customHeight="1">
      <c r="B74" s="169"/>
      <c r="C74" s="170"/>
      <c r="D74" s="47"/>
      <c r="E74" s="47"/>
      <c r="F74" s="47"/>
      <c r="G74" s="47"/>
      <c r="H74" s="48"/>
      <c r="I74" s="46"/>
      <c r="J74" s="47"/>
      <c r="K74" s="45"/>
      <c r="L74" s="46"/>
      <c r="M74" s="46"/>
      <c r="N74" s="47"/>
      <c r="O74" s="48"/>
      <c r="P74" s="45"/>
      <c r="Q74" s="47"/>
      <c r="R74" s="48"/>
      <c r="S74" s="45"/>
      <c r="T74" s="46"/>
      <c r="U74" s="47"/>
      <c r="V74" s="45"/>
      <c r="W74" s="47"/>
      <c r="X74" s="48"/>
      <c r="Y74" s="45"/>
      <c r="Z74" s="47"/>
      <c r="AA74" s="45"/>
      <c r="AB74" s="46"/>
      <c r="AC74" s="47"/>
      <c r="AD74" s="47"/>
      <c r="AE74" s="47"/>
      <c r="AF74" s="47"/>
      <c r="AG74" s="49"/>
    </row>
    <row r="75" spans="2:55" ht="12.95" customHeight="1" thickBot="1">
      <c r="B75" s="171"/>
      <c r="C75" s="172"/>
      <c r="D75" s="50"/>
      <c r="E75" s="50"/>
      <c r="F75" s="50"/>
      <c r="G75" s="50"/>
      <c r="H75" s="51"/>
      <c r="I75" s="52"/>
      <c r="J75" s="50"/>
      <c r="K75" s="53"/>
      <c r="L75" s="52"/>
      <c r="M75" s="52"/>
      <c r="N75" s="50"/>
      <c r="O75" s="51"/>
      <c r="P75" s="53"/>
      <c r="Q75" s="50"/>
      <c r="R75" s="51"/>
      <c r="S75" s="53"/>
      <c r="T75" s="52"/>
      <c r="U75" s="50"/>
      <c r="V75" s="53"/>
      <c r="W75" s="50"/>
      <c r="X75" s="51"/>
      <c r="Y75" s="53"/>
      <c r="Z75" s="50"/>
      <c r="AA75" s="53"/>
      <c r="AB75" s="52"/>
      <c r="AC75" s="50"/>
      <c r="AD75" s="50"/>
      <c r="AE75" s="50"/>
      <c r="AF75" s="50"/>
      <c r="AG75" s="54"/>
    </row>
    <row r="76" spans="2:55" ht="12.95" customHeight="1">
      <c r="B76" s="183" t="s">
        <v>30</v>
      </c>
      <c r="C76" s="184"/>
      <c r="D76" s="25"/>
      <c r="E76" s="25"/>
      <c r="F76" s="25"/>
      <c r="G76" s="25"/>
      <c r="H76" s="42"/>
      <c r="I76" s="25"/>
      <c r="J76" s="25"/>
      <c r="K76" s="42"/>
      <c r="L76" s="25"/>
      <c r="M76" s="25"/>
      <c r="N76" s="25"/>
      <c r="O76" s="42"/>
      <c r="P76" s="25"/>
      <c r="Q76" s="25"/>
      <c r="R76" s="42"/>
      <c r="S76" s="42"/>
      <c r="T76" s="35"/>
      <c r="U76" s="25"/>
      <c r="V76" s="43"/>
      <c r="W76" s="25"/>
      <c r="X76" s="42"/>
      <c r="Y76" s="43"/>
      <c r="Z76" s="25"/>
      <c r="AA76" s="43"/>
      <c r="AB76" s="35"/>
      <c r="AC76" s="25"/>
      <c r="AD76" s="25"/>
      <c r="AE76" s="25"/>
      <c r="AF76" s="25"/>
      <c r="AG76" s="26"/>
    </row>
    <row r="77" spans="2:55" ht="12.95" customHeight="1">
      <c r="B77" s="169"/>
      <c r="C77" s="170"/>
      <c r="D77" s="47"/>
      <c r="E77" s="47"/>
      <c r="F77" s="47"/>
      <c r="G77" s="47"/>
      <c r="H77" s="48"/>
      <c r="I77" s="47"/>
      <c r="J77" s="47"/>
      <c r="K77" s="48"/>
      <c r="L77" s="47"/>
      <c r="M77" s="47"/>
      <c r="N77" s="47"/>
      <c r="O77" s="48"/>
      <c r="P77" s="47"/>
      <c r="Q77" s="47"/>
      <c r="R77" s="48"/>
      <c r="S77" s="48"/>
      <c r="T77" s="46"/>
      <c r="U77" s="47"/>
      <c r="V77" s="47"/>
      <c r="W77" s="47"/>
      <c r="X77" s="48"/>
      <c r="Y77" s="47"/>
      <c r="Z77" s="47"/>
      <c r="AA77" s="47"/>
      <c r="AB77" s="47"/>
      <c r="AC77" s="47"/>
      <c r="AD77" s="47"/>
      <c r="AE77" s="47"/>
      <c r="AF77" s="47"/>
      <c r="AG77" s="49"/>
    </row>
    <row r="78" spans="2:55" ht="12.95" customHeight="1">
      <c r="B78" s="169"/>
      <c r="C78" s="170"/>
      <c r="D78" s="47"/>
      <c r="E78" s="47"/>
      <c r="F78" s="47"/>
      <c r="G78" s="47"/>
      <c r="H78" s="48"/>
      <c r="I78" s="46"/>
      <c r="J78" s="47"/>
      <c r="K78" s="45"/>
      <c r="L78" s="46"/>
      <c r="M78" s="46"/>
      <c r="N78" s="47"/>
      <c r="O78" s="48"/>
      <c r="P78" s="45"/>
      <c r="Q78" s="47"/>
      <c r="R78" s="48"/>
      <c r="S78" s="45"/>
      <c r="T78" s="46"/>
      <c r="U78" s="47"/>
      <c r="V78" s="45"/>
      <c r="W78" s="47"/>
      <c r="X78" s="48"/>
      <c r="Y78" s="45"/>
      <c r="Z78" s="47"/>
      <c r="AA78" s="45"/>
      <c r="AB78" s="46"/>
      <c r="AC78" s="47"/>
      <c r="AD78" s="47"/>
      <c r="AE78" s="47"/>
      <c r="AF78" s="47"/>
      <c r="AG78" s="49"/>
    </row>
    <row r="79" spans="2:55" ht="12.95" customHeight="1">
      <c r="B79" s="169"/>
      <c r="C79" s="170"/>
      <c r="D79" s="47"/>
      <c r="E79" s="47"/>
      <c r="F79" s="47"/>
      <c r="G79" s="47"/>
      <c r="H79" s="48"/>
      <c r="I79" s="46"/>
      <c r="J79" s="47"/>
      <c r="K79" s="45"/>
      <c r="L79" s="46"/>
      <c r="M79" s="46"/>
      <c r="N79" s="47"/>
      <c r="O79" s="48"/>
      <c r="P79" s="45"/>
      <c r="Q79" s="47"/>
      <c r="R79" s="48"/>
      <c r="S79" s="45"/>
      <c r="T79" s="46"/>
      <c r="U79" s="47"/>
      <c r="V79" s="45"/>
      <c r="W79" s="47"/>
      <c r="X79" s="48"/>
      <c r="Y79" s="45"/>
      <c r="Z79" s="47"/>
      <c r="AA79" s="45"/>
      <c r="AB79" s="46"/>
      <c r="AC79" s="47"/>
      <c r="AD79" s="47"/>
      <c r="AE79" s="47"/>
      <c r="AF79" s="47"/>
      <c r="AG79" s="49"/>
    </row>
    <row r="80" spans="2:55" ht="12.95" customHeight="1">
      <c r="B80" s="169"/>
      <c r="C80" s="170"/>
      <c r="D80" s="47"/>
      <c r="E80" s="47"/>
      <c r="F80" s="47"/>
      <c r="G80" s="47"/>
      <c r="H80" s="48"/>
      <c r="I80" s="46"/>
      <c r="J80" s="47"/>
      <c r="K80" s="45"/>
      <c r="L80" s="46"/>
      <c r="M80" s="46"/>
      <c r="N80" s="47"/>
      <c r="O80" s="48"/>
      <c r="P80" s="45"/>
      <c r="Q80" s="47"/>
      <c r="R80" s="48"/>
      <c r="S80" s="45"/>
      <c r="T80" s="46"/>
      <c r="U80" s="47"/>
      <c r="V80" s="45"/>
      <c r="W80" s="47"/>
      <c r="X80" s="48"/>
      <c r="Y80" s="45"/>
      <c r="Z80" s="47"/>
      <c r="AA80" s="45"/>
      <c r="AB80" s="46"/>
      <c r="AC80" s="47"/>
      <c r="AD80" s="47"/>
      <c r="AE80" s="47"/>
      <c r="AF80" s="47"/>
      <c r="AG80" s="49"/>
    </row>
    <row r="81" spans="2:33" ht="12.95" customHeight="1">
      <c r="B81" s="169"/>
      <c r="C81" s="170"/>
      <c r="D81" s="47"/>
      <c r="E81" s="47"/>
      <c r="F81" s="47"/>
      <c r="G81" s="47"/>
      <c r="H81" s="48"/>
      <c r="I81" s="46"/>
      <c r="J81" s="47"/>
      <c r="K81" s="45"/>
      <c r="L81" s="46"/>
      <c r="M81" s="46"/>
      <c r="N81" s="47"/>
      <c r="O81" s="48"/>
      <c r="P81" s="45"/>
      <c r="Q81" s="47"/>
      <c r="R81" s="48"/>
      <c r="S81" s="45"/>
      <c r="T81" s="46"/>
      <c r="U81" s="47"/>
      <c r="V81" s="45"/>
      <c r="W81" s="47"/>
      <c r="X81" s="48"/>
      <c r="Y81" s="45"/>
      <c r="Z81" s="47"/>
      <c r="AA81" s="45"/>
      <c r="AB81" s="46"/>
      <c r="AC81" s="47"/>
      <c r="AD81" s="47"/>
      <c r="AE81" s="47"/>
      <c r="AF81" s="47"/>
      <c r="AG81" s="49"/>
    </row>
    <row r="82" spans="2:33" ht="12.95" customHeight="1">
      <c r="B82" s="169"/>
      <c r="C82" s="170"/>
      <c r="D82" s="23"/>
      <c r="E82" s="23"/>
      <c r="F82" s="23"/>
      <c r="G82" s="23"/>
      <c r="H82" s="36"/>
      <c r="I82" s="37"/>
      <c r="J82" s="23"/>
      <c r="K82" s="55"/>
      <c r="L82" s="37"/>
      <c r="M82" s="37"/>
      <c r="N82" s="23"/>
      <c r="O82" s="36"/>
      <c r="P82" s="55"/>
      <c r="Q82" s="23"/>
      <c r="R82" s="36"/>
      <c r="S82" s="55"/>
      <c r="T82" s="37"/>
      <c r="U82" s="23"/>
      <c r="V82" s="55"/>
      <c r="W82" s="23"/>
      <c r="X82" s="36"/>
      <c r="Y82" s="55"/>
      <c r="Z82" s="23"/>
      <c r="AA82" s="55"/>
      <c r="AB82" s="37"/>
      <c r="AC82" s="23"/>
      <c r="AD82" s="23"/>
      <c r="AE82" s="23"/>
      <c r="AF82" s="23"/>
      <c r="AG82" s="24"/>
    </row>
    <row r="83" spans="2:33" ht="12.95" customHeight="1">
      <c r="B83" s="169"/>
      <c r="C83" s="170"/>
      <c r="D83" s="23"/>
      <c r="E83" s="23"/>
      <c r="F83" s="23"/>
      <c r="G83" s="23"/>
      <c r="H83" s="36"/>
      <c r="I83" s="37"/>
      <c r="J83" s="23"/>
      <c r="K83" s="55"/>
      <c r="L83" s="37"/>
      <c r="M83" s="37"/>
      <c r="N83" s="23"/>
      <c r="O83" s="36"/>
      <c r="P83" s="55"/>
      <c r="Q83" s="23"/>
      <c r="R83" s="36"/>
      <c r="S83" s="55"/>
      <c r="T83" s="37"/>
      <c r="U83" s="23"/>
      <c r="V83" s="55"/>
      <c r="W83" s="23"/>
      <c r="X83" s="36"/>
      <c r="Y83" s="55"/>
      <c r="Z83" s="23"/>
      <c r="AA83" s="55"/>
      <c r="AB83" s="37"/>
      <c r="AC83" s="23"/>
      <c r="AD83" s="23"/>
      <c r="AE83" s="23"/>
      <c r="AF83" s="23"/>
      <c r="AG83" s="24"/>
    </row>
    <row r="84" spans="2:33" ht="12.95" customHeight="1" thickBot="1">
      <c r="B84" s="185"/>
      <c r="C84" s="186"/>
      <c r="D84" s="56"/>
      <c r="E84" s="56"/>
      <c r="F84" s="56"/>
      <c r="G84" s="56"/>
      <c r="H84" s="57"/>
      <c r="I84" s="58"/>
      <c r="J84" s="56"/>
      <c r="K84" s="59"/>
      <c r="L84" s="58"/>
      <c r="M84" s="58"/>
      <c r="N84" s="56"/>
      <c r="O84" s="57"/>
      <c r="P84" s="59"/>
      <c r="Q84" s="56"/>
      <c r="R84" s="57"/>
      <c r="S84" s="59"/>
      <c r="T84" s="58"/>
      <c r="U84" s="56"/>
      <c r="V84" s="59"/>
      <c r="W84" s="56"/>
      <c r="X84" s="57"/>
      <c r="Y84" s="59"/>
      <c r="Z84" s="56"/>
      <c r="AA84" s="59"/>
      <c r="AB84" s="58"/>
      <c r="AC84" s="56"/>
      <c r="AD84" s="56"/>
      <c r="AE84" s="56"/>
      <c r="AF84" s="56"/>
      <c r="AG84" s="60"/>
    </row>
    <row r="85" spans="2:33" ht="12.95" customHeight="1" thickTop="1"/>
    <row r="92" spans="2:33" ht="12.95" customHeight="1">
      <c r="B92" s="62"/>
    </row>
  </sheetData>
  <mergeCells count="155">
    <mergeCell ref="AV11:AV12"/>
    <mergeCell ref="AW11:AW12"/>
    <mergeCell ref="AZ11:AZ13"/>
    <mergeCell ref="BA11:BA13"/>
    <mergeCell ref="BB11:BB13"/>
    <mergeCell ref="BC11:BC13"/>
    <mergeCell ref="B9:C9"/>
    <mergeCell ref="B10:C11"/>
    <mergeCell ref="AR11:AR12"/>
    <mergeCell ref="AS11:AS12"/>
    <mergeCell ref="AT11:AT12"/>
    <mergeCell ref="AU11:AU12"/>
    <mergeCell ref="B12:B28"/>
    <mergeCell ref="C13:C14"/>
    <mergeCell ref="AO13:AQ14"/>
    <mergeCell ref="C15:C22"/>
    <mergeCell ref="AO15:AP22"/>
    <mergeCell ref="AQ15:AQ16"/>
    <mergeCell ref="BB15:BB16"/>
    <mergeCell ref="BC15:BC16"/>
    <mergeCell ref="AQ17:AQ18"/>
    <mergeCell ref="AZ17:AZ18"/>
    <mergeCell ref="AZ15:AZ16"/>
    <mergeCell ref="BA15:BA16"/>
    <mergeCell ref="BA17:BA18"/>
    <mergeCell ref="BB17:BB18"/>
    <mergeCell ref="BC17:BC18"/>
    <mergeCell ref="BB19:BB20"/>
    <mergeCell ref="BC19:BC20"/>
    <mergeCell ref="AQ21:AQ22"/>
    <mergeCell ref="AZ21:AZ22"/>
    <mergeCell ref="BA21:BA22"/>
    <mergeCell ref="BB21:BB22"/>
    <mergeCell ref="BC21:BC22"/>
    <mergeCell ref="AQ19:AQ20"/>
    <mergeCell ref="AZ19:AZ20"/>
    <mergeCell ref="BA19:BA20"/>
    <mergeCell ref="C23:C28"/>
    <mergeCell ref="AO23:AP30"/>
    <mergeCell ref="AQ23:AQ24"/>
    <mergeCell ref="BB23:BB24"/>
    <mergeCell ref="BC23:BC24"/>
    <mergeCell ref="AQ25:AQ26"/>
    <mergeCell ref="AZ25:AZ26"/>
    <mergeCell ref="AZ23:AZ24"/>
    <mergeCell ref="BA23:BA24"/>
    <mergeCell ref="BA25:BA26"/>
    <mergeCell ref="BB25:BB26"/>
    <mergeCell ref="BC25:BC26"/>
    <mergeCell ref="AQ27:AQ28"/>
    <mergeCell ref="AZ27:AZ28"/>
    <mergeCell ref="BA27:BA28"/>
    <mergeCell ref="BB27:BB28"/>
    <mergeCell ref="BC27:BC28"/>
    <mergeCell ref="B29:B45"/>
    <mergeCell ref="AQ29:AQ30"/>
    <mergeCell ref="C30:C31"/>
    <mergeCell ref="AZ31:AZ32"/>
    <mergeCell ref="BA31:BA32"/>
    <mergeCell ref="BB31:BB32"/>
    <mergeCell ref="BC31:BC32"/>
    <mergeCell ref="C32:C39"/>
    <mergeCell ref="AO32:AQ33"/>
    <mergeCell ref="AS32:AS33"/>
    <mergeCell ref="AZ33:AZ34"/>
    <mergeCell ref="BA33:BA34"/>
    <mergeCell ref="AZ29:AZ30"/>
    <mergeCell ref="BA29:BA30"/>
    <mergeCell ref="BB29:BB30"/>
    <mergeCell ref="BC29:BC30"/>
    <mergeCell ref="AZ37:AZ38"/>
    <mergeCell ref="BA37:BA38"/>
    <mergeCell ref="BB37:BB38"/>
    <mergeCell ref="BC37:BC38"/>
    <mergeCell ref="AZ39:AZ40"/>
    <mergeCell ref="BA39:BA40"/>
    <mergeCell ref="BB39:BB40"/>
    <mergeCell ref="BC39:BC40"/>
    <mergeCell ref="BB33:BB34"/>
    <mergeCell ref="BC33:BC34"/>
    <mergeCell ref="AZ35:AZ36"/>
    <mergeCell ref="BA35:BA36"/>
    <mergeCell ref="BB35:BB36"/>
    <mergeCell ref="BC35:BC36"/>
    <mergeCell ref="BA45:BA46"/>
    <mergeCell ref="BB45:BB46"/>
    <mergeCell ref="BC45:BC46"/>
    <mergeCell ref="B46:B62"/>
    <mergeCell ref="C47:C48"/>
    <mergeCell ref="AZ47:AZ48"/>
    <mergeCell ref="BA47:BA48"/>
    <mergeCell ref="BB47:BB48"/>
    <mergeCell ref="BC47:BC48"/>
    <mergeCell ref="C49:C56"/>
    <mergeCell ref="C40:C45"/>
    <mergeCell ref="AZ41:AZ42"/>
    <mergeCell ref="BA41:BA42"/>
    <mergeCell ref="BB41:BB42"/>
    <mergeCell ref="BC41:BC42"/>
    <mergeCell ref="AZ43:AZ44"/>
    <mergeCell ref="BA43:BA44"/>
    <mergeCell ref="BB43:BB44"/>
    <mergeCell ref="BC43:BC44"/>
    <mergeCell ref="AZ45:AZ46"/>
    <mergeCell ref="AZ53:AZ54"/>
    <mergeCell ref="BA53:BA54"/>
    <mergeCell ref="BB53:BB54"/>
    <mergeCell ref="BC53:BC54"/>
    <mergeCell ref="AZ55:AZ56"/>
    <mergeCell ref="BA55:BA56"/>
    <mergeCell ref="BB55:BB56"/>
    <mergeCell ref="BC55:BC56"/>
    <mergeCell ref="AZ49:AZ50"/>
    <mergeCell ref="BA49:BA50"/>
    <mergeCell ref="BB49:BB50"/>
    <mergeCell ref="BC49:BC50"/>
    <mergeCell ref="AZ51:AZ52"/>
    <mergeCell ref="BA51:BA52"/>
    <mergeCell ref="BB51:BB52"/>
    <mergeCell ref="BC51:BC52"/>
    <mergeCell ref="C57:C62"/>
    <mergeCell ref="AZ57:AZ58"/>
    <mergeCell ref="BA57:BA58"/>
    <mergeCell ref="BB57:BB58"/>
    <mergeCell ref="BC57:BC58"/>
    <mergeCell ref="AZ59:AZ60"/>
    <mergeCell ref="BA59:BA60"/>
    <mergeCell ref="BB59:BB60"/>
    <mergeCell ref="BC59:BC60"/>
    <mergeCell ref="AZ61:AZ62"/>
    <mergeCell ref="BA61:BA62"/>
    <mergeCell ref="BB61:BB62"/>
    <mergeCell ref="BC61:BC62"/>
    <mergeCell ref="AZ63:AZ64"/>
    <mergeCell ref="BA63:BA64"/>
    <mergeCell ref="BB63:BB64"/>
    <mergeCell ref="BC63:BC64"/>
    <mergeCell ref="AZ65:AZ66"/>
    <mergeCell ref="BA65:BA66"/>
    <mergeCell ref="B76:C84"/>
    <mergeCell ref="AZ69:AZ70"/>
    <mergeCell ref="BA69:BA70"/>
    <mergeCell ref="BB69:BB70"/>
    <mergeCell ref="BC69:BC70"/>
    <mergeCell ref="AZ71:AZ72"/>
    <mergeCell ref="BA71:BA72"/>
    <mergeCell ref="BB71:BB72"/>
    <mergeCell ref="BC71:BC72"/>
    <mergeCell ref="B63:C75"/>
    <mergeCell ref="BB65:BB66"/>
    <mergeCell ref="BC65:BC66"/>
    <mergeCell ref="AZ67:AZ68"/>
    <mergeCell ref="BA67:BA68"/>
    <mergeCell ref="BB67:BB68"/>
    <mergeCell ref="BC67:BC68"/>
  </mergeCells>
  <conditionalFormatting sqref="D46:AG62">
    <cfRule type="expression" dxfId="127" priority="26">
      <formula>D$46=6</formula>
    </cfRule>
    <cfRule type="expression" dxfId="126" priority="27">
      <formula>D$46=5</formula>
    </cfRule>
    <cfRule type="expression" dxfId="125" priority="28">
      <formula>D$46=4</formula>
    </cfRule>
    <cfRule type="expression" dxfId="124" priority="29">
      <formula>D$46=3</formula>
    </cfRule>
    <cfRule type="expression" dxfId="123" priority="30">
      <formula>D$46=2</formula>
    </cfRule>
    <cfRule type="expression" dxfId="122" priority="31">
      <formula>D$46=1</formula>
    </cfRule>
  </conditionalFormatting>
  <conditionalFormatting sqref="D29:AG45">
    <cfRule type="expression" dxfId="121" priority="32">
      <formula>D$29=6</formula>
    </cfRule>
    <cfRule type="expression" dxfId="120" priority="229">
      <formula>D$29=5</formula>
    </cfRule>
    <cfRule type="expression" dxfId="119" priority="231">
      <formula>D$29=4</formula>
    </cfRule>
    <cfRule type="expression" dxfId="118" priority="232">
      <formula>D$29=3</formula>
    </cfRule>
    <cfRule type="expression" dxfId="117" priority="233">
      <formula>D$29=2</formula>
    </cfRule>
    <cfRule type="expression" dxfId="116" priority="234">
      <formula>D$29=1</formula>
    </cfRule>
  </conditionalFormatting>
  <conditionalFormatting sqref="D12:AG28">
    <cfRule type="expression" dxfId="115" priority="235">
      <formula>D$12=6</formula>
    </cfRule>
    <cfRule type="expression" dxfId="114" priority="236">
      <formula>D$12=5</formula>
    </cfRule>
    <cfRule type="expression" dxfId="113" priority="237">
      <formula>D$12=4</formula>
    </cfRule>
    <cfRule type="expression" dxfId="112" priority="238">
      <formula>D$12=3</formula>
    </cfRule>
    <cfRule type="expression" dxfId="111" priority="239">
      <formula>D$12=2</formula>
    </cfRule>
    <cfRule type="expression" dxfId="110" priority="240">
      <formula>D$12=1</formula>
    </cfRule>
  </conditionalFormatting>
  <conditionalFormatting sqref="D10:AG84">
    <cfRule type="expression" dxfId="109" priority="15">
      <formula>D$7="CL"</formula>
    </cfRule>
  </conditionalFormatting>
  <conditionalFormatting sqref="D9:AG9">
    <cfRule type="expression" dxfId="108" priority="4">
      <formula>IF($B$9="","",COUNTIF(Férié,D9:AG9)&gt;0)</formula>
    </cfRule>
  </conditionalFormatting>
  <conditionalFormatting sqref="D12:AG84">
    <cfRule type="expression" dxfId="107" priority="16">
      <formula>NOT(ISERROR(MATCH(D12,$AW$13:$AW$30,0)))</formula>
    </cfRule>
    <cfRule type="expression" dxfId="106" priority="17">
      <formula>NOT(ISERROR(MATCH(D12,$AV$13:$AV$30,0)))</formula>
    </cfRule>
    <cfRule type="expression" dxfId="105" priority="18">
      <formula>NOT(ISERROR(MATCH(D12,$AU$13:$AU$30,0)))</formula>
    </cfRule>
    <cfRule type="expression" dxfId="104" priority="19">
      <formula>NOT(ISERROR(MATCH(D12,$AT$13:$AT$30,0)))</formula>
    </cfRule>
    <cfRule type="expression" dxfId="103" priority="20">
      <formula>NOT(ISERROR(MATCH(D12,$AS$13:$AS$30,0)))</formula>
    </cfRule>
    <cfRule type="expression" dxfId="102" priority="21">
      <formula>NOT(ISERROR(MATCH(D12,$AR$13:$AR$30,0)))</formula>
    </cfRule>
    <cfRule type="expression" dxfId="101" priority="22">
      <formula>NOT(ISERROR(MATCH(D12,$BC$15:$BC$72,0)))</formula>
    </cfRule>
    <cfRule type="expression" dxfId="100" priority="23">
      <formula>NOT(ISERROR(MATCH(D12,$AZ$15:$AZ$72,0)))</formula>
    </cfRule>
    <cfRule type="expression" dxfId="99" priority="24">
      <formula>NOT(ISERROR(MATCH(D12,$BB$15:$BB$72,0)))</formula>
    </cfRule>
    <cfRule type="expression" dxfId="98" priority="25">
      <formula>NOT(ISERROR(MATCH(D12,$BA$15:$BA$72,0)))</formula>
    </cfRule>
  </conditionalFormatting>
  <conditionalFormatting sqref="D8:AG8">
    <cfRule type="expression" dxfId="97" priority="1">
      <formula>OR(COUNTIF(D12:D84,$AZ$15:$BC$72)&gt;1)</formula>
    </cfRule>
    <cfRule type="expression" dxfId="96" priority="2">
      <formula>OR(COUNTIF(D12:D84,$AR$13:$AW$30)&gt;1)</formula>
    </cfRule>
  </conditionalFormatting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1"/>
  <dimension ref="A1:BC92"/>
  <sheetViews>
    <sheetView zoomScale="70" zoomScaleNormal="70" workbookViewId="0">
      <pane xSplit="3" ySplit="9" topLeftCell="D10" activePane="bottomRight" state="frozen"/>
      <selection activeCell="B10" sqref="B10:B11"/>
      <selection pane="topRight" activeCell="B10" sqref="B10:B11"/>
      <selection pane="bottomLeft" activeCell="B10" sqref="B10:B11"/>
      <selection pane="bottomRight" activeCell="D10" sqref="D10:AH10"/>
    </sheetView>
  </sheetViews>
  <sheetFormatPr baseColWidth="10" defaultColWidth="7" defaultRowHeight="12.95" customHeight="1"/>
  <cols>
    <col min="2" max="2" width="9.5703125" bestFit="1" customWidth="1"/>
    <col min="3" max="3" width="8.7109375" customWidth="1"/>
    <col min="4" max="4" width="7" customWidth="1"/>
    <col min="33" max="33" width="7" style="1"/>
    <col min="35" max="35" width="7" style="106"/>
    <col min="52" max="52" width="7" style="130"/>
    <col min="53" max="54" width="7" style="1"/>
    <col min="55" max="55" width="7" style="95"/>
  </cols>
  <sheetData>
    <row r="1" spans="1:55" ht="12.95" customHeight="1">
      <c r="A1" s="105">
        <f ca="1">COUNTIF(INDIRECT(ADDRESS(13,IF(ISNA(MATCH(Recherche!$B$7,($9:$9))),1,MATCH(Recherche!$B$7,($9:$9))))):INDIRECT(ADDRESS(84,IF(ISNA(MATCH(Recherche!$B$8,($9:$9))),1,MATCH(Recherche!$B$8,($9:$9))))),Recherche!$B$9)</f>
        <v>0</v>
      </c>
    </row>
    <row r="2" spans="1:55" ht="12.95" customHeight="1">
      <c r="B2" s="2"/>
      <c r="C2" s="2"/>
      <c r="D2" s="3" t="s">
        <v>1</v>
      </c>
      <c r="E2" s="2"/>
      <c r="F2" s="2"/>
      <c r="G2" s="2"/>
      <c r="H2" s="81">
        <v>1</v>
      </c>
      <c r="I2" s="2"/>
      <c r="J2" s="82">
        <v>2</v>
      </c>
      <c r="K2" s="2"/>
      <c r="L2" s="123">
        <v>3</v>
      </c>
      <c r="M2" s="2"/>
      <c r="N2" s="124">
        <v>4</v>
      </c>
      <c r="O2" s="2"/>
      <c r="P2" s="125">
        <v>5</v>
      </c>
      <c r="Q2" s="2"/>
      <c r="R2" s="127" t="s">
        <v>2</v>
      </c>
      <c r="S2" s="2"/>
      <c r="T2" s="133" t="s">
        <v>43</v>
      </c>
      <c r="U2" s="134" t="s">
        <v>44</v>
      </c>
      <c r="V2" s="135"/>
      <c r="W2" s="136"/>
      <c r="X2" s="2"/>
      <c r="Y2" s="2"/>
      <c r="Z2" s="2"/>
      <c r="AA2" s="2"/>
      <c r="AB2" s="2"/>
      <c r="AC2" s="2"/>
      <c r="AD2" s="2"/>
      <c r="AE2" s="2"/>
      <c r="AF2" s="2"/>
      <c r="AG2" s="6"/>
      <c r="AH2" s="2"/>
    </row>
    <row r="3" spans="1:55" ht="12.95" customHeight="1">
      <c r="B3" s="2"/>
      <c r="C3" s="2"/>
      <c r="D3" s="4" t="s">
        <v>3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6"/>
      <c r="AH3" s="2"/>
    </row>
    <row r="4" spans="1:55" ht="12.95" customHeight="1">
      <c r="B4" s="2"/>
      <c r="C4" s="2"/>
      <c r="D4" s="5" t="s">
        <v>4</v>
      </c>
      <c r="E4" s="2"/>
      <c r="F4" s="2"/>
      <c r="G4" s="2"/>
      <c r="H4" s="108" t="s">
        <v>5</v>
      </c>
      <c r="I4" s="2"/>
      <c r="J4" s="80" t="s">
        <v>6</v>
      </c>
      <c r="K4" s="2"/>
      <c r="L4" s="2"/>
      <c r="M4" s="2"/>
      <c r="N4" s="2"/>
      <c r="O4" s="2"/>
      <c r="P4" s="132">
        <v>6</v>
      </c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6"/>
      <c r="AH4" s="2"/>
    </row>
    <row r="5" spans="1:55" ht="12.95" customHeight="1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6"/>
      <c r="AH5" s="2"/>
    </row>
    <row r="6" spans="1:55" ht="12.95" customHeight="1" thickBot="1">
      <c r="B6" s="2"/>
      <c r="C6" s="2"/>
      <c r="D6" s="92" t="str">
        <f>IF(AND(D8="lun",E8="mar",D12=5,E12=5),"ê","")</f>
        <v/>
      </c>
      <c r="E6" s="92" t="str">
        <f t="shared" ref="E6:AG6" si="0">IF(AND(E8="lun",F8="mar",E12=5,F12=5),"ê","")</f>
        <v/>
      </c>
      <c r="F6" s="92" t="str">
        <f t="shared" si="0"/>
        <v/>
      </c>
      <c r="G6" s="92" t="str">
        <f t="shared" si="0"/>
        <v/>
      </c>
      <c r="H6" s="92" t="str">
        <f t="shared" si="0"/>
        <v/>
      </c>
      <c r="I6" s="92" t="str">
        <f t="shared" si="0"/>
        <v/>
      </c>
      <c r="J6" s="92" t="str">
        <f t="shared" si="0"/>
        <v>ê</v>
      </c>
      <c r="K6" s="92" t="str">
        <f t="shared" si="0"/>
        <v/>
      </c>
      <c r="L6" s="92" t="str">
        <f t="shared" si="0"/>
        <v/>
      </c>
      <c r="M6" s="92" t="str">
        <f t="shared" si="0"/>
        <v/>
      </c>
      <c r="N6" s="92" t="str">
        <f t="shared" si="0"/>
        <v/>
      </c>
      <c r="O6" s="92" t="str">
        <f t="shared" si="0"/>
        <v/>
      </c>
      <c r="P6" s="92" t="str">
        <f t="shared" si="0"/>
        <v/>
      </c>
      <c r="Q6" s="92" t="str">
        <f t="shared" si="0"/>
        <v/>
      </c>
      <c r="R6" s="92" t="str">
        <f t="shared" si="0"/>
        <v/>
      </c>
      <c r="S6" s="92" t="str">
        <f t="shared" si="0"/>
        <v/>
      </c>
      <c r="T6" s="92" t="str">
        <f t="shared" si="0"/>
        <v/>
      </c>
      <c r="U6" s="92" t="str">
        <f t="shared" si="0"/>
        <v/>
      </c>
      <c r="V6" s="92" t="str">
        <f t="shared" si="0"/>
        <v/>
      </c>
      <c r="W6" s="92" t="str">
        <f t="shared" si="0"/>
        <v/>
      </c>
      <c r="X6" s="92" t="str">
        <f t="shared" si="0"/>
        <v/>
      </c>
      <c r="Y6" s="92" t="str">
        <f t="shared" si="0"/>
        <v/>
      </c>
      <c r="Z6" s="92" t="str">
        <f t="shared" si="0"/>
        <v/>
      </c>
      <c r="AA6" s="92" t="str">
        <f t="shared" si="0"/>
        <v/>
      </c>
      <c r="AB6" s="92" t="str">
        <f t="shared" si="0"/>
        <v/>
      </c>
      <c r="AC6" s="92" t="str">
        <f t="shared" si="0"/>
        <v/>
      </c>
      <c r="AD6" s="92" t="str">
        <f t="shared" si="0"/>
        <v/>
      </c>
      <c r="AE6" s="92" t="str">
        <f t="shared" si="0"/>
        <v/>
      </c>
      <c r="AF6" s="92" t="str">
        <f t="shared" si="0"/>
        <v/>
      </c>
      <c r="AG6" s="100" t="str">
        <f t="shared" si="0"/>
        <v/>
      </c>
      <c r="AH6" s="92" t="str">
        <f>IF(AND(AH8="lun",NOVEMBRE!D8="mar",AH12=5,NOVEMBRE!D12=5),"ê","")</f>
        <v/>
      </c>
    </row>
    <row r="7" spans="1:55" s="1" customFormat="1" ht="12.95" customHeight="1" thickBot="1">
      <c r="B7" s="6"/>
      <c r="C7" s="6"/>
      <c r="D7" s="85"/>
      <c r="E7" s="84"/>
      <c r="F7" s="83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4"/>
      <c r="AF7" s="84"/>
      <c r="AG7" s="84"/>
      <c r="AH7" s="86"/>
      <c r="AI7" s="106"/>
      <c r="AZ7" s="130"/>
      <c r="BC7" s="95"/>
    </row>
    <row r="8" spans="1:55" ht="15" customHeight="1" thickTop="1" thickBot="1">
      <c r="B8" s="6"/>
      <c r="C8" s="7"/>
      <c r="D8" s="73" t="str">
        <f>IF(D9="","",TEXT(D9,"jjj"))</f>
        <v>mar</v>
      </c>
      <c r="E8" s="74" t="str">
        <f t="shared" ref="E8:AI8" si="1">IF(E9="","",TEXT(E9,"jjj"))</f>
        <v>mer</v>
      </c>
      <c r="F8" s="74" t="str">
        <f t="shared" si="1"/>
        <v>jeu</v>
      </c>
      <c r="G8" s="74" t="str">
        <f t="shared" si="1"/>
        <v>ven</v>
      </c>
      <c r="H8" s="74" t="str">
        <f t="shared" si="1"/>
        <v>sam</v>
      </c>
      <c r="I8" s="75" t="str">
        <f t="shared" si="1"/>
        <v>dim</v>
      </c>
      <c r="J8" s="74" t="str">
        <f t="shared" si="1"/>
        <v>lun</v>
      </c>
      <c r="K8" s="76" t="str">
        <f t="shared" si="1"/>
        <v>mar</v>
      </c>
      <c r="L8" s="74" t="str">
        <f t="shared" si="1"/>
        <v>mer</v>
      </c>
      <c r="M8" s="77" t="str">
        <f t="shared" si="1"/>
        <v>jeu</v>
      </c>
      <c r="N8" s="74" t="str">
        <f t="shared" si="1"/>
        <v>ven</v>
      </c>
      <c r="O8" s="77" t="str">
        <f t="shared" si="1"/>
        <v>sam</v>
      </c>
      <c r="P8" s="75" t="str">
        <f t="shared" si="1"/>
        <v>dim</v>
      </c>
      <c r="Q8" s="74" t="str">
        <f t="shared" si="1"/>
        <v>lun</v>
      </c>
      <c r="R8" s="77" t="str">
        <f t="shared" si="1"/>
        <v>mar</v>
      </c>
      <c r="S8" s="77" t="str">
        <f t="shared" si="1"/>
        <v>mer</v>
      </c>
      <c r="T8" s="77" t="str">
        <f t="shared" si="1"/>
        <v>jeu</v>
      </c>
      <c r="U8" s="74" t="str">
        <f t="shared" si="1"/>
        <v>ven</v>
      </c>
      <c r="V8" s="77" t="str">
        <f t="shared" si="1"/>
        <v>sam</v>
      </c>
      <c r="W8" s="75" t="str">
        <f t="shared" si="1"/>
        <v>dim</v>
      </c>
      <c r="X8" s="74" t="str">
        <f t="shared" si="1"/>
        <v>lun</v>
      </c>
      <c r="Y8" s="76" t="str">
        <f t="shared" si="1"/>
        <v>mar</v>
      </c>
      <c r="Z8" s="74" t="str">
        <f t="shared" si="1"/>
        <v>mer</v>
      </c>
      <c r="AA8" s="77" t="str">
        <f t="shared" si="1"/>
        <v>jeu</v>
      </c>
      <c r="AB8" s="74" t="str">
        <f t="shared" si="1"/>
        <v>ven</v>
      </c>
      <c r="AC8" s="77" t="str">
        <f t="shared" si="1"/>
        <v>sam</v>
      </c>
      <c r="AD8" s="75" t="str">
        <f t="shared" si="1"/>
        <v>dim</v>
      </c>
      <c r="AE8" s="74" t="str">
        <f t="shared" si="1"/>
        <v>lun</v>
      </c>
      <c r="AF8" s="74" t="str">
        <f t="shared" si="1"/>
        <v>mar</v>
      </c>
      <c r="AG8" s="75" t="str">
        <f t="shared" si="1"/>
        <v>mer</v>
      </c>
      <c r="AH8" s="78" t="str">
        <f t="shared" si="1"/>
        <v>jeu</v>
      </c>
      <c r="AI8" s="106" t="str">
        <f t="shared" si="1"/>
        <v>ven</v>
      </c>
    </row>
    <row r="9" spans="1:55" ht="12.95" customHeight="1" thickTop="1" thickBot="1">
      <c r="B9" s="148">
        <f>IF(JANVIER!$B$9="","",EDATE(JANVIER!B9,9))</f>
        <v>43739</v>
      </c>
      <c r="C9" s="149"/>
      <c r="D9" s="87">
        <f>IF(B9="","",B9)</f>
        <v>43739</v>
      </c>
      <c r="E9" s="88">
        <f>IF($B$9="","",D9+1)</f>
        <v>43740</v>
      </c>
      <c r="F9" s="88">
        <f t="shared" ref="F9:AI9" si="2">IF($B$9="","",E9+1)</f>
        <v>43741</v>
      </c>
      <c r="G9" s="88">
        <f t="shared" si="2"/>
        <v>43742</v>
      </c>
      <c r="H9" s="88">
        <f t="shared" si="2"/>
        <v>43743</v>
      </c>
      <c r="I9" s="88">
        <f t="shared" si="2"/>
        <v>43744</v>
      </c>
      <c r="J9" s="88">
        <f t="shared" si="2"/>
        <v>43745</v>
      </c>
      <c r="K9" s="88">
        <f t="shared" si="2"/>
        <v>43746</v>
      </c>
      <c r="L9" s="88">
        <f t="shared" si="2"/>
        <v>43747</v>
      </c>
      <c r="M9" s="88">
        <f t="shared" si="2"/>
        <v>43748</v>
      </c>
      <c r="N9" s="89">
        <f t="shared" si="2"/>
        <v>43749</v>
      </c>
      <c r="O9" s="88">
        <f t="shared" si="2"/>
        <v>43750</v>
      </c>
      <c r="P9" s="88">
        <f t="shared" si="2"/>
        <v>43751</v>
      </c>
      <c r="Q9" s="89">
        <f t="shared" si="2"/>
        <v>43752</v>
      </c>
      <c r="R9" s="88">
        <f t="shared" si="2"/>
        <v>43753</v>
      </c>
      <c r="S9" s="88">
        <f t="shared" si="2"/>
        <v>43754</v>
      </c>
      <c r="T9" s="88">
        <f t="shared" si="2"/>
        <v>43755</v>
      </c>
      <c r="U9" s="88">
        <f t="shared" si="2"/>
        <v>43756</v>
      </c>
      <c r="V9" s="88">
        <f t="shared" si="2"/>
        <v>43757</v>
      </c>
      <c r="W9" s="88">
        <f t="shared" si="2"/>
        <v>43758</v>
      </c>
      <c r="X9" s="88">
        <f t="shared" si="2"/>
        <v>43759</v>
      </c>
      <c r="Y9" s="88">
        <f t="shared" si="2"/>
        <v>43760</v>
      </c>
      <c r="Z9" s="88">
        <f t="shared" si="2"/>
        <v>43761</v>
      </c>
      <c r="AA9" s="88">
        <f t="shared" si="2"/>
        <v>43762</v>
      </c>
      <c r="AB9" s="88">
        <f t="shared" si="2"/>
        <v>43763</v>
      </c>
      <c r="AC9" s="88">
        <f t="shared" si="2"/>
        <v>43764</v>
      </c>
      <c r="AD9" s="88">
        <f t="shared" si="2"/>
        <v>43765</v>
      </c>
      <c r="AE9" s="88">
        <f t="shared" si="2"/>
        <v>43766</v>
      </c>
      <c r="AF9" s="89">
        <f t="shared" si="2"/>
        <v>43767</v>
      </c>
      <c r="AG9" s="90">
        <f t="shared" si="2"/>
        <v>43768</v>
      </c>
      <c r="AH9" s="91">
        <f t="shared" si="2"/>
        <v>43769</v>
      </c>
      <c r="AI9" s="107">
        <f t="shared" si="2"/>
        <v>43770</v>
      </c>
    </row>
    <row r="10" spans="1:55" ht="12.95" customHeight="1" thickTop="1" thickBot="1">
      <c r="B10" s="150" t="s">
        <v>9</v>
      </c>
      <c r="C10" s="151"/>
      <c r="D10" s="13" t="str">
        <f t="shared" ref="D10:AH10" si="3">IF(AND($B$9&gt;0,D8&lt;&gt;"sam",D8&lt;&gt;"dim",$AS$32&gt;0,COUNTIF(Férié,$D$9:$AH$9)&lt;&gt;1,COUNTIF(D$63:D$84,$AS$32)&lt;1),$AS$32,"")</f>
        <v/>
      </c>
      <c r="E10" s="10" t="str">
        <f t="shared" si="3"/>
        <v/>
      </c>
      <c r="F10" s="10" t="str">
        <f t="shared" si="3"/>
        <v/>
      </c>
      <c r="G10" s="10" t="str">
        <f t="shared" si="3"/>
        <v/>
      </c>
      <c r="H10" s="10" t="str">
        <f t="shared" si="3"/>
        <v/>
      </c>
      <c r="I10" s="10" t="str">
        <f t="shared" si="3"/>
        <v/>
      </c>
      <c r="J10" s="10" t="str">
        <f t="shared" si="3"/>
        <v/>
      </c>
      <c r="K10" s="10" t="str">
        <f t="shared" si="3"/>
        <v/>
      </c>
      <c r="L10" s="10" t="str">
        <f t="shared" si="3"/>
        <v/>
      </c>
      <c r="M10" s="10" t="str">
        <f t="shared" si="3"/>
        <v/>
      </c>
      <c r="N10" s="10" t="str">
        <f t="shared" si="3"/>
        <v/>
      </c>
      <c r="O10" s="10" t="str">
        <f t="shared" si="3"/>
        <v/>
      </c>
      <c r="P10" s="10" t="str">
        <f t="shared" si="3"/>
        <v/>
      </c>
      <c r="Q10" s="10" t="str">
        <f t="shared" si="3"/>
        <v/>
      </c>
      <c r="R10" s="10" t="str">
        <f t="shared" si="3"/>
        <v/>
      </c>
      <c r="S10" s="10" t="str">
        <f t="shared" si="3"/>
        <v/>
      </c>
      <c r="T10" s="10" t="str">
        <f t="shared" si="3"/>
        <v/>
      </c>
      <c r="U10" s="10" t="str">
        <f t="shared" si="3"/>
        <v/>
      </c>
      <c r="V10" s="10" t="str">
        <f t="shared" si="3"/>
        <v/>
      </c>
      <c r="W10" s="10" t="str">
        <f t="shared" si="3"/>
        <v/>
      </c>
      <c r="X10" s="10" t="str">
        <f t="shared" si="3"/>
        <v/>
      </c>
      <c r="Y10" s="10" t="str">
        <f t="shared" si="3"/>
        <v/>
      </c>
      <c r="Z10" s="10" t="str">
        <f t="shared" si="3"/>
        <v/>
      </c>
      <c r="AA10" s="10" t="str">
        <f t="shared" si="3"/>
        <v/>
      </c>
      <c r="AB10" s="10" t="str">
        <f t="shared" si="3"/>
        <v/>
      </c>
      <c r="AC10" s="10" t="str">
        <f t="shared" si="3"/>
        <v/>
      </c>
      <c r="AD10" s="10" t="str">
        <f t="shared" si="3"/>
        <v/>
      </c>
      <c r="AE10" s="10" t="str">
        <f t="shared" si="3"/>
        <v/>
      </c>
      <c r="AF10" s="10" t="str">
        <f t="shared" si="3"/>
        <v/>
      </c>
      <c r="AG10" s="63" t="str">
        <f t="shared" si="3"/>
        <v/>
      </c>
      <c r="AH10" s="11" t="str">
        <f t="shared" si="3"/>
        <v/>
      </c>
    </row>
    <row r="11" spans="1:55" ht="12.95" customHeight="1" thickBot="1">
      <c r="B11" s="152"/>
      <c r="C11" s="153"/>
      <c r="D11" s="15"/>
      <c r="E11" s="15"/>
      <c r="F11" s="15"/>
      <c r="G11" s="15"/>
      <c r="H11" s="8"/>
      <c r="I11" s="15"/>
      <c r="J11" s="15"/>
      <c r="K11" s="15"/>
      <c r="L11" s="15"/>
      <c r="M11" s="15"/>
      <c r="N11" s="15"/>
      <c r="O11" s="8"/>
      <c r="P11" s="15"/>
      <c r="Q11" s="15"/>
      <c r="R11" s="8"/>
      <c r="S11" s="8"/>
      <c r="T11" s="12"/>
      <c r="U11" s="15"/>
      <c r="V11" s="15"/>
      <c r="W11" s="15"/>
      <c r="X11" s="15"/>
      <c r="Y11" s="15"/>
      <c r="Z11" s="15"/>
      <c r="AA11" s="15"/>
      <c r="AB11" s="15"/>
      <c r="AC11" s="14"/>
      <c r="AD11" s="15"/>
      <c r="AE11" s="14"/>
      <c r="AF11" s="15"/>
      <c r="AG11" s="12"/>
      <c r="AH11" s="9"/>
      <c r="AO11" s="1"/>
      <c r="AP11" s="1"/>
      <c r="AQ11" s="1"/>
      <c r="AR11" s="197">
        <v>1</v>
      </c>
      <c r="AS11" s="181">
        <v>2</v>
      </c>
      <c r="AT11" s="187">
        <v>3</v>
      </c>
      <c r="AU11" s="189">
        <v>4</v>
      </c>
      <c r="AV11" s="191">
        <v>5</v>
      </c>
      <c r="AW11" s="193">
        <v>6</v>
      </c>
      <c r="AZ11" s="217" t="s">
        <v>1</v>
      </c>
      <c r="BA11" s="206" t="s">
        <v>2</v>
      </c>
      <c r="BB11" s="206" t="s">
        <v>14</v>
      </c>
      <c r="BC11" s="209" t="s">
        <v>15</v>
      </c>
    </row>
    <row r="12" spans="1:55" ht="12.95" customHeight="1" thickTop="1" thickBot="1">
      <c r="B12" s="150" t="s">
        <v>8</v>
      </c>
      <c r="C12" s="79" t="s">
        <v>12</v>
      </c>
      <c r="D12" s="17">
        <f>IF(AND(SEPTEMBRE!AF12=5,SEPTEMBRE!AG12=5),1,IF(AND(SEPTEMBRE!AF12=1,SEPTEMBRE!AG12=1),2,IF(AND(SEPTEMBRE!AF12=2,SEPTEMBRE!AG12=2),3,IF(AND(SEPTEMBRE!AF12=3,SEPTEMBRE!AG12=3),4,IF(AND(SEPTEMBRE!AF12=4,SEPTEMBRE!AG12=4),5,IF(AND(SEPTEMBRE!AF12=5,SEPTEMBRE!AG12=1),1,IF(AND(SEPTEMBRE!AF12=1,SEPTEMBRE!AG12=2),2,IF(AND(SEPTEMBRE!AF12=2,SEPTEMBRE!AG12=3),3,IF(AND(SEPTEMBRE!AF12=3,SEPTEMBRE!AG12=4),4,IF(AND(SEPTEMBRE!AF12=4,SEPTEMBRE!AG12=5),5,""))))))))))</f>
        <v>2</v>
      </c>
      <c r="E12" s="17">
        <f>IF(AND(SEPTEMBRE!AG12=5,D12=5),1,IF(AND(SEPTEMBRE!AG12=1,D12=1),2,IF(AND(SEPTEMBRE!AG12=2,D12=2),3,IF(AND(SEPTEMBRE!AG12=3,D12=3),4,IF(AND(SEPTEMBRE!AG12=4,D12=4),5,IF(AND(SEPTEMBRE!AG12=5,D12=1),1,IF(AND(SEPTEMBRE!AG12=1,D12=2),2,IF(AND(SEPTEMBRE!AG12=2,D12=3),3,IF(AND(SEPTEMBRE!AG12=3,D12=4),4,IF(AND(SEPTEMBRE!AG12=4,D12=5),5,""))))))))))</f>
        <v>2</v>
      </c>
      <c r="F12" s="17">
        <f>IF(AND(D12=5,E12=5),1,IF(AND(D12=1,E12=1),2,IF(AND(D12=2,E12=2),3,IF(AND(D12=3,E12=3),4,IF(AND(D12=4,E12=4),5,IF(AND(D12=5,E12=1),1,IF(AND(D12=1,E12=2),2,IF(AND(D12=2,E12=3),3,IF(AND(D12=3,E12=4),4,IF(AND(D12=4,E12=5),5,""))))))))))</f>
        <v>3</v>
      </c>
      <c r="G12" s="17">
        <f t="shared" ref="G12:AH12" si="4">IF(AND(E12=5,F12=5),1,IF(AND(E12=1,F12=1),2,IF(AND(E12=2,F12=2),3,IF(AND(E12=3,F12=3),4,IF(AND(E12=4,F12=4),5,IF(AND(E12=5,F12=1),1,IF(AND(E12=1,F12=2),2,IF(AND(E12=2,F12=3),3,IF(AND(E12=3,F12=4),4,IF(AND(E12=4,F12=5),5,""))))))))))</f>
        <v>3</v>
      </c>
      <c r="H12" s="16">
        <f t="shared" si="4"/>
        <v>4</v>
      </c>
      <c r="I12" s="17">
        <f t="shared" si="4"/>
        <v>4</v>
      </c>
      <c r="J12" s="17">
        <f t="shared" si="4"/>
        <v>5</v>
      </c>
      <c r="K12" s="18">
        <f t="shared" si="4"/>
        <v>5</v>
      </c>
      <c r="L12" s="17">
        <f t="shared" si="4"/>
        <v>1</v>
      </c>
      <c r="M12" s="19">
        <f t="shared" si="4"/>
        <v>1</v>
      </c>
      <c r="N12" s="17">
        <f t="shared" si="4"/>
        <v>2</v>
      </c>
      <c r="O12" s="16">
        <f t="shared" si="4"/>
        <v>2</v>
      </c>
      <c r="P12" s="17">
        <f t="shared" si="4"/>
        <v>3</v>
      </c>
      <c r="Q12" s="16">
        <f t="shared" si="4"/>
        <v>3</v>
      </c>
      <c r="R12" s="20">
        <f t="shared" si="4"/>
        <v>4</v>
      </c>
      <c r="S12" s="16">
        <f t="shared" si="4"/>
        <v>4</v>
      </c>
      <c r="T12" s="18">
        <f t="shared" si="4"/>
        <v>5</v>
      </c>
      <c r="U12" s="18">
        <f t="shared" si="4"/>
        <v>5</v>
      </c>
      <c r="V12" s="17">
        <f t="shared" si="4"/>
        <v>1</v>
      </c>
      <c r="W12" s="19">
        <f t="shared" si="4"/>
        <v>1</v>
      </c>
      <c r="X12" s="17">
        <f t="shared" si="4"/>
        <v>2</v>
      </c>
      <c r="Y12" s="16">
        <f t="shared" si="4"/>
        <v>2</v>
      </c>
      <c r="Z12" s="18">
        <f t="shared" si="4"/>
        <v>3</v>
      </c>
      <c r="AA12" s="18">
        <f t="shared" si="4"/>
        <v>3</v>
      </c>
      <c r="AB12" s="18">
        <f t="shared" si="4"/>
        <v>4</v>
      </c>
      <c r="AC12" s="21">
        <f t="shared" si="4"/>
        <v>4</v>
      </c>
      <c r="AD12" s="17">
        <f t="shared" si="4"/>
        <v>5</v>
      </c>
      <c r="AE12" s="21">
        <f t="shared" si="4"/>
        <v>5</v>
      </c>
      <c r="AF12" s="18">
        <f t="shared" si="4"/>
        <v>1</v>
      </c>
      <c r="AG12" s="18">
        <f t="shared" si="4"/>
        <v>1</v>
      </c>
      <c r="AH12" s="22">
        <f t="shared" si="4"/>
        <v>2</v>
      </c>
      <c r="AO12" s="1"/>
      <c r="AP12" s="1"/>
      <c r="AQ12" s="1"/>
      <c r="AR12" s="198"/>
      <c r="AS12" s="182"/>
      <c r="AT12" s="188"/>
      <c r="AU12" s="190"/>
      <c r="AV12" s="192"/>
      <c r="AW12" s="194"/>
      <c r="AZ12" s="218"/>
      <c r="BA12" s="207"/>
      <c r="BB12" s="207"/>
      <c r="BC12" s="210"/>
    </row>
    <row r="13" spans="1:55" ht="12.95" customHeight="1" thickBot="1">
      <c r="B13" s="154"/>
      <c r="C13" s="155" t="s">
        <v>10</v>
      </c>
      <c r="D13" s="23" t="str">
        <f t="shared" ref="D13:AH13" si="5">IF(AND(D$12=1,$AR$13&gt;0,COUNTIF(D$63:D$84,$AR$13)&lt;1),$AR$13,IF(AND(D$12=2,$AS$13&gt;0,COUNTIF(D$63:D$84,$AS$13)&lt;1),$AS$13,IF(AND(D$12=3,$AT$13&gt;0,COUNTIF(D$63:D$84,$AT$13)&lt;1),$AT$13,IF(AND(D$12=4,$AU$13&gt;0,COUNTIF(D$63:D$84,$AU$13)&lt;1),$AU$13,IF(AND(D$12=5,$AV$13&gt;0,COUNTIF(D$63:D$84,$AV$13)&lt;1),$AV$13,IF(AND(D$12=6,$AW$13&gt;0,COUNTIF(D$63:D$84,$AW$13)&lt;1),$AW$13,""))))))</f>
        <v/>
      </c>
      <c r="E13" s="23" t="str">
        <f t="shared" si="5"/>
        <v/>
      </c>
      <c r="F13" s="23" t="str">
        <f t="shared" si="5"/>
        <v/>
      </c>
      <c r="G13" s="23" t="str">
        <f t="shared" si="5"/>
        <v/>
      </c>
      <c r="H13" s="23" t="str">
        <f t="shared" si="5"/>
        <v/>
      </c>
      <c r="I13" s="23" t="str">
        <f t="shared" si="5"/>
        <v/>
      </c>
      <c r="J13" s="23" t="str">
        <f t="shared" si="5"/>
        <v/>
      </c>
      <c r="K13" s="23" t="str">
        <f t="shared" si="5"/>
        <v/>
      </c>
      <c r="L13" s="23" t="str">
        <f t="shared" si="5"/>
        <v/>
      </c>
      <c r="M13" s="23" t="str">
        <f t="shared" si="5"/>
        <v/>
      </c>
      <c r="N13" s="23" t="str">
        <f t="shared" si="5"/>
        <v/>
      </c>
      <c r="O13" s="23" t="str">
        <f t="shared" si="5"/>
        <v/>
      </c>
      <c r="P13" s="23" t="str">
        <f t="shared" si="5"/>
        <v/>
      </c>
      <c r="Q13" s="23" t="str">
        <f t="shared" si="5"/>
        <v/>
      </c>
      <c r="R13" s="23" t="str">
        <f t="shared" si="5"/>
        <v/>
      </c>
      <c r="S13" s="23" t="str">
        <f t="shared" si="5"/>
        <v/>
      </c>
      <c r="T13" s="23" t="str">
        <f t="shared" si="5"/>
        <v/>
      </c>
      <c r="U13" s="23" t="str">
        <f t="shared" si="5"/>
        <v/>
      </c>
      <c r="V13" s="23" t="str">
        <f t="shared" si="5"/>
        <v/>
      </c>
      <c r="W13" s="23" t="str">
        <f t="shared" si="5"/>
        <v/>
      </c>
      <c r="X13" s="23" t="str">
        <f t="shared" si="5"/>
        <v/>
      </c>
      <c r="Y13" s="23" t="str">
        <f t="shared" si="5"/>
        <v/>
      </c>
      <c r="Z13" s="23" t="str">
        <f t="shared" si="5"/>
        <v/>
      </c>
      <c r="AA13" s="23" t="str">
        <f t="shared" si="5"/>
        <v/>
      </c>
      <c r="AB13" s="23" t="str">
        <f t="shared" si="5"/>
        <v/>
      </c>
      <c r="AC13" s="23" t="str">
        <f t="shared" si="5"/>
        <v/>
      </c>
      <c r="AD13" s="23" t="str">
        <f t="shared" si="5"/>
        <v/>
      </c>
      <c r="AE13" s="23" t="str">
        <f t="shared" si="5"/>
        <v/>
      </c>
      <c r="AF13" s="23" t="str">
        <f t="shared" si="5"/>
        <v/>
      </c>
      <c r="AG13" s="37" t="str">
        <f t="shared" si="5"/>
        <v/>
      </c>
      <c r="AH13" s="24" t="str">
        <f t="shared" si="5"/>
        <v/>
      </c>
      <c r="AJ13" s="94" t="str">
        <f>IF($AR$13="","",$AR$13)</f>
        <v/>
      </c>
      <c r="AK13" s="94" t="str">
        <f>IF($AR$13="","",COUNTIF($D$12:$AH$62,$AJ$13))</f>
        <v/>
      </c>
      <c r="AO13" s="175" t="s">
        <v>32</v>
      </c>
      <c r="AP13" s="176"/>
      <c r="AQ13" s="195"/>
      <c r="AR13" s="110"/>
      <c r="AS13" s="116"/>
      <c r="AT13" s="116"/>
      <c r="AU13" s="116"/>
      <c r="AV13" s="116"/>
      <c r="AW13" s="117"/>
      <c r="AZ13" s="219"/>
      <c r="BA13" s="208"/>
      <c r="BB13" s="208"/>
      <c r="BC13" s="211"/>
    </row>
    <row r="14" spans="1:55" ht="12.95" customHeight="1" thickBot="1">
      <c r="B14" s="154"/>
      <c r="C14" s="156"/>
      <c r="D14" s="25" t="str">
        <f t="shared" ref="D14:AH14" si="6">IF(AND(D$12=1,$AR$14&gt;0,COUNTIF(D$63:D$84,$AR$14)&lt;1),$AR$14,IF(AND(D$12=2,$AS$14&gt;0,COUNTIF(D$63:D$84,$AS$14)&lt;1),$AS$14,IF(AND(D$12=3,$AT$14&gt;0,COUNTIF(D$63:D$84,$AT$14)&lt;1),$AT$14,IF(AND(D$12=4,$AU$14&gt;0,COUNTIF(D$63:D$84,$AU$14)&lt;1),$AU$14,IF(AND(D$12=5,$AV$14&gt;0,COUNTIF(D$63:D$84,$AV$14)&lt;1),$AV$14,IF(AND(D$12=6,$AW$14&gt;0,COUNTIF(D$63:D$84,$AW$14)&lt;1),$AW$14,""))))))</f>
        <v/>
      </c>
      <c r="E14" s="25" t="str">
        <f t="shared" si="6"/>
        <v/>
      </c>
      <c r="F14" s="25" t="str">
        <f t="shared" si="6"/>
        <v/>
      </c>
      <c r="G14" s="25" t="str">
        <f t="shared" si="6"/>
        <v/>
      </c>
      <c r="H14" s="25" t="str">
        <f t="shared" si="6"/>
        <v/>
      </c>
      <c r="I14" s="25" t="str">
        <f t="shared" si="6"/>
        <v/>
      </c>
      <c r="J14" s="25" t="str">
        <f t="shared" si="6"/>
        <v/>
      </c>
      <c r="K14" s="25" t="str">
        <f t="shared" si="6"/>
        <v/>
      </c>
      <c r="L14" s="25" t="str">
        <f t="shared" si="6"/>
        <v/>
      </c>
      <c r="M14" s="25" t="str">
        <f t="shared" si="6"/>
        <v/>
      </c>
      <c r="N14" s="25" t="str">
        <f t="shared" si="6"/>
        <v/>
      </c>
      <c r="O14" s="25" t="str">
        <f t="shared" si="6"/>
        <v/>
      </c>
      <c r="P14" s="25" t="str">
        <f t="shared" si="6"/>
        <v/>
      </c>
      <c r="Q14" s="25" t="str">
        <f t="shared" si="6"/>
        <v/>
      </c>
      <c r="R14" s="25" t="str">
        <f t="shared" si="6"/>
        <v/>
      </c>
      <c r="S14" s="25" t="str">
        <f t="shared" si="6"/>
        <v/>
      </c>
      <c r="T14" s="25" t="str">
        <f t="shared" si="6"/>
        <v/>
      </c>
      <c r="U14" s="25" t="str">
        <f t="shared" si="6"/>
        <v/>
      </c>
      <c r="V14" s="25" t="str">
        <f t="shared" si="6"/>
        <v/>
      </c>
      <c r="W14" s="25" t="str">
        <f t="shared" si="6"/>
        <v/>
      </c>
      <c r="X14" s="25" t="str">
        <f t="shared" si="6"/>
        <v/>
      </c>
      <c r="Y14" s="25" t="str">
        <f t="shared" si="6"/>
        <v/>
      </c>
      <c r="Z14" s="25" t="str">
        <f t="shared" si="6"/>
        <v/>
      </c>
      <c r="AA14" s="25" t="str">
        <f t="shared" si="6"/>
        <v/>
      </c>
      <c r="AB14" s="25" t="str">
        <f t="shared" si="6"/>
        <v/>
      </c>
      <c r="AC14" s="25" t="str">
        <f t="shared" si="6"/>
        <v/>
      </c>
      <c r="AD14" s="25" t="str">
        <f t="shared" si="6"/>
        <v/>
      </c>
      <c r="AE14" s="25" t="str">
        <f t="shared" si="6"/>
        <v/>
      </c>
      <c r="AF14" s="25" t="str">
        <f t="shared" si="6"/>
        <v/>
      </c>
      <c r="AG14" s="35" t="str">
        <f t="shared" si="6"/>
        <v/>
      </c>
      <c r="AH14" s="26" t="str">
        <f t="shared" si="6"/>
        <v/>
      </c>
      <c r="AJ14" s="1"/>
      <c r="AK14" s="1"/>
      <c r="AO14" s="179"/>
      <c r="AP14" s="180"/>
      <c r="AQ14" s="196"/>
      <c r="AR14" s="118"/>
      <c r="AS14" s="112"/>
      <c r="AT14" s="112"/>
      <c r="AU14" s="112"/>
      <c r="AV14" s="112"/>
      <c r="AW14" s="113"/>
      <c r="AZ14" s="131"/>
      <c r="BA14" s="93"/>
      <c r="BB14" s="93"/>
      <c r="BC14" s="96"/>
    </row>
    <row r="15" spans="1:55" ht="12.95" customHeight="1">
      <c r="B15" s="154"/>
      <c r="C15" s="155" t="s">
        <v>42</v>
      </c>
      <c r="D15" s="17" t="str">
        <f t="shared" ref="D15:AH15" si="7">IF(AND(D$12=1,$AR$15&gt;0,COUNTIF(D$63:D$84,$AR$15)&lt;1),$AR$15,IF(AND(D$12=2,$AS$15&gt;0,COUNTIF(D$63:D$84,$AS$15)&lt;1),$AS$15,IF(AND(D$12=3,$AT$15&gt;0,COUNTIF(D$63:D$84,$AT$15)&lt;1),$AT$15,IF(AND(D$12=4,$AU$15&gt;0,COUNTIF(D$63:D$84,$AU$15)&lt;1),$AU$15,IF(AND(D$12=5,$AV$15&gt;0,COUNTIF(D$63:D$84,$AV$15)&lt;1),$AV$15,IF(AND(D$12=6,$AW$15&gt;0,COUNTIF(D$63:D$84,$AW$15)&lt;1),$AW$15,""))))))</f>
        <v/>
      </c>
      <c r="E15" s="17" t="str">
        <f t="shared" si="7"/>
        <v/>
      </c>
      <c r="F15" s="17" t="str">
        <f t="shared" si="7"/>
        <v/>
      </c>
      <c r="G15" s="17" t="str">
        <f t="shared" si="7"/>
        <v/>
      </c>
      <c r="H15" s="16" t="str">
        <f t="shared" si="7"/>
        <v/>
      </c>
      <c r="I15" s="17" t="str">
        <f t="shared" si="7"/>
        <v/>
      </c>
      <c r="J15" s="17" t="str">
        <f t="shared" si="7"/>
        <v/>
      </c>
      <c r="K15" s="27" t="str">
        <f t="shared" si="7"/>
        <v/>
      </c>
      <c r="L15" s="27" t="str">
        <f t="shared" si="7"/>
        <v/>
      </c>
      <c r="M15" s="19" t="str">
        <f t="shared" si="7"/>
        <v/>
      </c>
      <c r="N15" s="17" t="str">
        <f t="shared" si="7"/>
        <v/>
      </c>
      <c r="O15" s="17" t="str">
        <f t="shared" si="7"/>
        <v/>
      </c>
      <c r="P15" s="17" t="str">
        <f t="shared" si="7"/>
        <v/>
      </c>
      <c r="Q15" s="16" t="str">
        <f t="shared" si="7"/>
        <v/>
      </c>
      <c r="R15" s="16" t="str">
        <f t="shared" si="7"/>
        <v/>
      </c>
      <c r="S15" s="17" t="str">
        <f t="shared" si="7"/>
        <v/>
      </c>
      <c r="T15" s="17" t="str">
        <f t="shared" si="7"/>
        <v/>
      </c>
      <c r="U15" s="18" t="str">
        <f t="shared" si="7"/>
        <v/>
      </c>
      <c r="V15" s="17" t="str">
        <f t="shared" si="7"/>
        <v/>
      </c>
      <c r="W15" s="19" t="str">
        <f t="shared" si="7"/>
        <v/>
      </c>
      <c r="X15" s="17" t="str">
        <f t="shared" si="7"/>
        <v/>
      </c>
      <c r="Y15" s="17" t="str">
        <f t="shared" si="7"/>
        <v/>
      </c>
      <c r="Z15" s="18" t="str">
        <f t="shared" si="7"/>
        <v/>
      </c>
      <c r="AA15" s="18" t="str">
        <f t="shared" si="7"/>
        <v/>
      </c>
      <c r="AB15" s="18" t="str">
        <f t="shared" si="7"/>
        <v/>
      </c>
      <c r="AC15" s="17" t="str">
        <f t="shared" si="7"/>
        <v/>
      </c>
      <c r="AD15" s="17" t="str">
        <f t="shared" si="7"/>
        <v/>
      </c>
      <c r="AE15" s="18" t="str">
        <f t="shared" si="7"/>
        <v/>
      </c>
      <c r="AF15" s="18" t="str">
        <f t="shared" si="7"/>
        <v/>
      </c>
      <c r="AG15" s="18" t="str">
        <f t="shared" si="7"/>
        <v/>
      </c>
      <c r="AH15" s="22" t="str">
        <f t="shared" si="7"/>
        <v/>
      </c>
      <c r="AJ15" s="94" t="str">
        <f>IF($AS$13="","",$AS$13)</f>
        <v/>
      </c>
      <c r="AK15" s="94" t="str">
        <f>IF($AS$13="","",COUNTIF($D$12:$AH$62,$AJ$15))</f>
        <v/>
      </c>
      <c r="AO15" s="175" t="s">
        <v>42</v>
      </c>
      <c r="AP15" s="176"/>
      <c r="AQ15" s="199" t="s">
        <v>13</v>
      </c>
      <c r="AR15" s="119"/>
      <c r="AS15" s="116"/>
      <c r="AT15" s="116"/>
      <c r="AU15" s="116"/>
      <c r="AV15" s="116"/>
      <c r="AW15" s="117"/>
      <c r="AZ15" s="212"/>
      <c r="BA15" s="201"/>
      <c r="BB15" s="201"/>
      <c r="BC15" s="202"/>
    </row>
    <row r="16" spans="1:55" ht="12.95" customHeight="1">
      <c r="B16" s="154"/>
      <c r="C16" s="157"/>
      <c r="D16" s="28" t="str">
        <f t="shared" ref="D16:AH16" si="8">IF(AND(D$12=1,$AR$16&gt;0,COUNTIF(D$63:D$84,$AR$16)&lt;1),$AR$16,IF(AND(D$12=2,$AS$16&gt;0,COUNTIF(D$63:D$84,$AS$16)&lt;1),$AS$16,IF(AND(D$12=3,$AT$16&gt;0,COUNTIF(D$63:D$84,$AT$16)&lt;1),$AT$16,IF(AND(D$12=4,$AU$16&gt;0,COUNTIF(D$63:D$84,$AU$16)&lt;1),$AU$16,IF(AND(D$12=5,$AV$16&gt;0,COUNTIF(D$63:D$84,$AV$16)&lt;1),$AV$16,IF(AND(D$12=6,$AW$16&gt;0,COUNTIF(D$63:D$84,$AW$16)&lt;1),$AW$16,""))))))</f>
        <v/>
      </c>
      <c r="E16" s="28" t="str">
        <f t="shared" si="8"/>
        <v/>
      </c>
      <c r="F16" s="28" t="str">
        <f t="shared" si="8"/>
        <v/>
      </c>
      <c r="G16" s="28" t="str">
        <f t="shared" si="8"/>
        <v/>
      </c>
      <c r="H16" s="29" t="str">
        <f t="shared" si="8"/>
        <v/>
      </c>
      <c r="I16" s="28" t="str">
        <f t="shared" si="8"/>
        <v/>
      </c>
      <c r="J16" s="28" t="str">
        <f t="shared" si="8"/>
        <v/>
      </c>
      <c r="K16" s="28" t="str">
        <f t="shared" si="8"/>
        <v/>
      </c>
      <c r="L16" s="28" t="str">
        <f t="shared" si="8"/>
        <v/>
      </c>
      <c r="M16" s="30" t="str">
        <f t="shared" si="8"/>
        <v/>
      </c>
      <c r="N16" s="28" t="str">
        <f t="shared" si="8"/>
        <v/>
      </c>
      <c r="O16" s="28" t="str">
        <f t="shared" si="8"/>
        <v/>
      </c>
      <c r="P16" s="28" t="str">
        <f t="shared" si="8"/>
        <v/>
      </c>
      <c r="Q16" s="29" t="str">
        <f t="shared" si="8"/>
        <v/>
      </c>
      <c r="R16" s="29" t="str">
        <f t="shared" si="8"/>
        <v/>
      </c>
      <c r="S16" s="28" t="str">
        <f t="shared" si="8"/>
        <v/>
      </c>
      <c r="T16" s="28" t="str">
        <f t="shared" si="8"/>
        <v/>
      </c>
      <c r="U16" s="28" t="str">
        <f t="shared" si="8"/>
        <v/>
      </c>
      <c r="V16" s="28" t="str">
        <f t="shared" si="8"/>
        <v/>
      </c>
      <c r="W16" s="30" t="str">
        <f t="shared" si="8"/>
        <v/>
      </c>
      <c r="X16" s="28" t="str">
        <f t="shared" si="8"/>
        <v/>
      </c>
      <c r="Y16" s="28" t="str">
        <f t="shared" si="8"/>
        <v/>
      </c>
      <c r="Z16" s="30" t="str">
        <f t="shared" si="8"/>
        <v/>
      </c>
      <c r="AA16" s="30" t="str">
        <f t="shared" si="8"/>
        <v/>
      </c>
      <c r="AB16" s="30" t="str">
        <f t="shared" si="8"/>
        <v/>
      </c>
      <c r="AC16" s="28" t="str">
        <f t="shared" si="8"/>
        <v/>
      </c>
      <c r="AD16" s="28" t="str">
        <f t="shared" si="8"/>
        <v/>
      </c>
      <c r="AE16" s="28" t="str">
        <f t="shared" si="8"/>
        <v/>
      </c>
      <c r="AF16" s="30" t="str">
        <f t="shared" si="8"/>
        <v/>
      </c>
      <c r="AG16" s="30" t="str">
        <f t="shared" si="8"/>
        <v/>
      </c>
      <c r="AH16" s="31" t="str">
        <f t="shared" si="8"/>
        <v/>
      </c>
      <c r="AJ16" s="1"/>
      <c r="AK16" s="1"/>
      <c r="AO16" s="177"/>
      <c r="AP16" s="178"/>
      <c r="AQ16" s="173"/>
      <c r="AR16" s="114"/>
      <c r="AS16" s="109"/>
      <c r="AT16" s="109"/>
      <c r="AU16" s="109"/>
      <c r="AV16" s="109"/>
      <c r="AW16" s="115"/>
      <c r="AZ16" s="212"/>
      <c r="BA16" s="201"/>
      <c r="BB16" s="201"/>
      <c r="BC16" s="202"/>
    </row>
    <row r="17" spans="2:55" ht="12.95" customHeight="1">
      <c r="B17" s="154"/>
      <c r="C17" s="157"/>
      <c r="D17" s="17" t="str">
        <f t="shared" ref="D17:AH17" si="9">IF(AND(D$12=1,$AR$17&gt;0,COUNTIF(D$63:D$84,$AR$17)&lt;1),$AR$17,IF(AND(D$12=2,$AS$17&gt;0,COUNTIF(D$63:D$84,$AS$17)&lt;1),$AS$17,IF(AND(D$12=3,$AT$17&gt;0,COUNTIF(D$63:D$84,$AT$17)&lt;1),$AT$17,IF(AND(D$12=4,$AU$17&gt;0,COUNTIF(D$63:D$84,$AU$17)&lt;1),$AU$17,IF(AND(D$12=5,$AV$17&gt;0,COUNTIF(D$63:D$84,$AV$17)&lt;1),$AV$17,IF(AND(D$12=6,$AW$17&gt;0,COUNTIF(D$63:D$84,$AW$17)&lt;1),$AW$17,""))))))</f>
        <v/>
      </c>
      <c r="E17" s="17" t="str">
        <f t="shared" si="9"/>
        <v/>
      </c>
      <c r="F17" s="17" t="str">
        <f t="shared" si="9"/>
        <v/>
      </c>
      <c r="G17" s="17" t="str">
        <f t="shared" si="9"/>
        <v/>
      </c>
      <c r="H17" s="32" t="str">
        <f t="shared" si="9"/>
        <v/>
      </c>
      <c r="I17" s="17" t="str">
        <f t="shared" si="9"/>
        <v/>
      </c>
      <c r="J17" s="17" t="str">
        <f t="shared" si="9"/>
        <v/>
      </c>
      <c r="K17" s="18" t="str">
        <f t="shared" si="9"/>
        <v/>
      </c>
      <c r="L17" s="17" t="str">
        <f t="shared" si="9"/>
        <v/>
      </c>
      <c r="M17" s="18" t="str">
        <f t="shared" si="9"/>
        <v/>
      </c>
      <c r="N17" s="17" t="str">
        <f t="shared" si="9"/>
        <v/>
      </c>
      <c r="O17" s="17" t="str">
        <f t="shared" si="9"/>
        <v/>
      </c>
      <c r="P17" s="27" t="str">
        <f t="shared" si="9"/>
        <v/>
      </c>
      <c r="Q17" s="16" t="str">
        <f t="shared" si="9"/>
        <v/>
      </c>
      <c r="R17" s="16" t="str">
        <f t="shared" si="9"/>
        <v/>
      </c>
      <c r="S17" s="17" t="str">
        <f t="shared" si="9"/>
        <v/>
      </c>
      <c r="T17" s="17" t="str">
        <f t="shared" si="9"/>
        <v/>
      </c>
      <c r="U17" s="18" t="str">
        <f t="shared" si="9"/>
        <v/>
      </c>
      <c r="V17" s="17" t="str">
        <f t="shared" si="9"/>
        <v/>
      </c>
      <c r="W17" s="18" t="str">
        <f t="shared" si="9"/>
        <v/>
      </c>
      <c r="X17" s="17" t="str">
        <f t="shared" si="9"/>
        <v/>
      </c>
      <c r="Y17" s="17" t="str">
        <f t="shared" si="9"/>
        <v/>
      </c>
      <c r="Z17" s="27" t="str">
        <f t="shared" si="9"/>
        <v/>
      </c>
      <c r="AA17" s="32" t="str">
        <f t="shared" si="9"/>
        <v/>
      </c>
      <c r="AB17" s="32" t="str">
        <f t="shared" si="9"/>
        <v/>
      </c>
      <c r="AC17" s="17" t="str">
        <f t="shared" si="9"/>
        <v/>
      </c>
      <c r="AD17" s="17" t="str">
        <f t="shared" si="9"/>
        <v/>
      </c>
      <c r="AE17" s="18" t="str">
        <f t="shared" si="9"/>
        <v/>
      </c>
      <c r="AF17" s="17" t="str">
        <f t="shared" si="9"/>
        <v/>
      </c>
      <c r="AG17" s="18" t="str">
        <f t="shared" si="9"/>
        <v/>
      </c>
      <c r="AH17" s="22" t="str">
        <f t="shared" si="9"/>
        <v/>
      </c>
      <c r="AJ17" s="94" t="str">
        <f>IF($AT$13="","",$AT$13)</f>
        <v/>
      </c>
      <c r="AK17" s="94" t="str">
        <f>IF($AT$13="","",COUNTIF($D$12:$AH$62,$AJ$17))</f>
        <v/>
      </c>
      <c r="AO17" s="177"/>
      <c r="AP17" s="178"/>
      <c r="AQ17" s="173" t="s">
        <v>34</v>
      </c>
      <c r="AR17" s="120"/>
      <c r="AS17" s="121"/>
      <c r="AT17" s="121"/>
      <c r="AU17" s="121"/>
      <c r="AV17" s="121"/>
      <c r="AW17" s="122"/>
      <c r="AZ17" s="212"/>
      <c r="BA17" s="201"/>
      <c r="BB17" s="201"/>
      <c r="BC17" s="202"/>
    </row>
    <row r="18" spans="2:55" ht="12.95" customHeight="1">
      <c r="B18" s="154"/>
      <c r="C18" s="157"/>
      <c r="D18" s="28" t="str">
        <f t="shared" ref="D18:AH18" si="10">IF(AND(D$12=1,$AR$18&gt;0,COUNTIF(D$63:D$84,$AR$18)&lt;1),$AR$18,IF(AND(D$12=2,$AS$18&gt;0,COUNTIF(D$63:D$84,$AS$18)&lt;1),$AS$18,IF(AND(D$12=3,$AT$18&gt;0,COUNTIF(D$63:D$84,$AT$18)&lt;1),$AT$18,IF(AND(D$12=4,$AU$18&gt;0,COUNTIF(D$63:D$84,$AU$18)&lt;1),$AU$18,IF(AND(D$12=5,$AV$18&gt;0,COUNTIF(D$63:D$84,$AV$18)&lt;1),$AV$18,IF(AND(D$12=6,$AW$18&gt;0,COUNTIF(D$63:D$84,$AW$18)&lt;1),$AW$18,""))))))</f>
        <v/>
      </c>
      <c r="E18" s="28" t="str">
        <f t="shared" si="10"/>
        <v/>
      </c>
      <c r="F18" s="28" t="str">
        <f t="shared" si="10"/>
        <v/>
      </c>
      <c r="G18" s="28" t="str">
        <f t="shared" si="10"/>
        <v/>
      </c>
      <c r="H18" s="29" t="str">
        <f t="shared" si="10"/>
        <v/>
      </c>
      <c r="I18" s="28" t="str">
        <f t="shared" si="10"/>
        <v/>
      </c>
      <c r="J18" s="28" t="str">
        <f t="shared" si="10"/>
        <v/>
      </c>
      <c r="K18" s="28" t="str">
        <f t="shared" si="10"/>
        <v/>
      </c>
      <c r="L18" s="28" t="str">
        <f t="shared" si="10"/>
        <v/>
      </c>
      <c r="M18" s="28" t="str">
        <f t="shared" si="10"/>
        <v/>
      </c>
      <c r="N18" s="28" t="str">
        <f t="shared" si="10"/>
        <v/>
      </c>
      <c r="O18" s="29" t="str">
        <f t="shared" si="10"/>
        <v/>
      </c>
      <c r="P18" s="29" t="str">
        <f t="shared" si="10"/>
        <v/>
      </c>
      <c r="Q18" s="28" t="str">
        <f t="shared" si="10"/>
        <v/>
      </c>
      <c r="R18" s="28" t="str">
        <f t="shared" si="10"/>
        <v/>
      </c>
      <c r="S18" s="28" t="str">
        <f t="shared" si="10"/>
        <v/>
      </c>
      <c r="T18" s="28" t="str">
        <f t="shared" si="10"/>
        <v/>
      </c>
      <c r="U18" s="28" t="str">
        <f t="shared" si="10"/>
        <v/>
      </c>
      <c r="V18" s="28" t="str">
        <f t="shared" si="10"/>
        <v/>
      </c>
      <c r="W18" s="28" t="str">
        <f t="shared" si="10"/>
        <v/>
      </c>
      <c r="X18" s="28" t="str">
        <f t="shared" si="10"/>
        <v/>
      </c>
      <c r="Y18" s="29" t="str">
        <f t="shared" si="10"/>
        <v/>
      </c>
      <c r="Z18" s="29" t="str">
        <f t="shared" si="10"/>
        <v/>
      </c>
      <c r="AA18" s="30" t="str">
        <f t="shared" si="10"/>
        <v/>
      </c>
      <c r="AB18" s="30" t="str">
        <f t="shared" si="10"/>
        <v/>
      </c>
      <c r="AC18" s="28" t="str">
        <f t="shared" si="10"/>
        <v/>
      </c>
      <c r="AD18" s="28" t="str">
        <f t="shared" si="10"/>
        <v/>
      </c>
      <c r="AE18" s="28" t="str">
        <f t="shared" si="10"/>
        <v/>
      </c>
      <c r="AF18" s="30" t="str">
        <f t="shared" si="10"/>
        <v/>
      </c>
      <c r="AG18" s="30" t="str">
        <f t="shared" si="10"/>
        <v/>
      </c>
      <c r="AH18" s="31" t="str">
        <f t="shared" si="10"/>
        <v/>
      </c>
      <c r="AJ18" s="1"/>
      <c r="AK18" s="1"/>
      <c r="AO18" s="177"/>
      <c r="AP18" s="178"/>
      <c r="AQ18" s="173"/>
      <c r="AR18" s="114"/>
      <c r="AS18" s="109"/>
      <c r="AT18" s="109"/>
      <c r="AU18" s="109"/>
      <c r="AV18" s="109"/>
      <c r="AW18" s="115"/>
      <c r="AZ18" s="212"/>
      <c r="BA18" s="201"/>
      <c r="BB18" s="201"/>
      <c r="BC18" s="202"/>
    </row>
    <row r="19" spans="2:55" ht="12.95" customHeight="1">
      <c r="B19" s="154"/>
      <c r="C19" s="157"/>
      <c r="D19" s="17" t="str">
        <f t="shared" ref="D19:AH19" si="11">IF(AND(D$12=1,$AR$19&gt;0,COUNTIF(D$63:D$84,$AR$19)&lt;1),$AR$19,IF(AND(D$12=2,$AS$19&gt;0,COUNTIF(D$63:D$84,$AS$19)&lt;1),$AS$19,IF(AND(D$12=3,$AT$19&gt;0,COUNTIF(D$63:D$84,$AT$19)&lt;1),$AT$19,IF(AND(D$12=4,$AU$19&gt;0,COUNTIF(D$63:D$84,$AU$19)&lt;1),$AU$19,IF(AND(D$12=5,$AV$19&gt;0,COUNTIF(D$63:D$84,$AV$19)&lt;1),$AV$19,IF(AND(D$12=6,$AW$19&gt;0,COUNTIF(D$63:D$84,$AW$19)&lt;1),$AW$19,""))))))</f>
        <v/>
      </c>
      <c r="E19" s="17" t="str">
        <f t="shared" si="11"/>
        <v/>
      </c>
      <c r="F19" s="17" t="str">
        <f t="shared" si="11"/>
        <v/>
      </c>
      <c r="G19" s="17" t="str">
        <f t="shared" si="11"/>
        <v/>
      </c>
      <c r="H19" s="27" t="str">
        <f t="shared" si="11"/>
        <v/>
      </c>
      <c r="I19" s="17" t="str">
        <f t="shared" si="11"/>
        <v/>
      </c>
      <c r="J19" s="17" t="str">
        <f t="shared" si="11"/>
        <v/>
      </c>
      <c r="K19" s="18" t="str">
        <f t="shared" si="11"/>
        <v/>
      </c>
      <c r="L19" s="17" t="str">
        <f t="shared" si="11"/>
        <v/>
      </c>
      <c r="M19" s="18" t="str">
        <f t="shared" si="11"/>
        <v/>
      </c>
      <c r="N19" s="17" t="str">
        <f t="shared" si="11"/>
        <v/>
      </c>
      <c r="O19" s="17" t="str">
        <f t="shared" si="11"/>
        <v/>
      </c>
      <c r="P19" s="27" t="str">
        <f t="shared" si="11"/>
        <v/>
      </c>
      <c r="Q19" s="32" t="str">
        <f t="shared" si="11"/>
        <v/>
      </c>
      <c r="R19" s="27" t="str">
        <f t="shared" si="11"/>
        <v/>
      </c>
      <c r="S19" s="17" t="str">
        <f t="shared" si="11"/>
        <v/>
      </c>
      <c r="T19" s="17" t="str">
        <f t="shared" si="11"/>
        <v/>
      </c>
      <c r="U19" s="18" t="str">
        <f t="shared" si="11"/>
        <v/>
      </c>
      <c r="V19" s="17" t="str">
        <f t="shared" si="11"/>
        <v/>
      </c>
      <c r="W19" s="18" t="str">
        <f t="shared" si="11"/>
        <v/>
      </c>
      <c r="X19" s="17" t="str">
        <f t="shared" si="11"/>
        <v/>
      </c>
      <c r="Y19" s="17" t="str">
        <f t="shared" si="11"/>
        <v/>
      </c>
      <c r="Z19" s="17" t="str">
        <f t="shared" si="11"/>
        <v/>
      </c>
      <c r="AA19" s="18" t="str">
        <f t="shared" si="11"/>
        <v/>
      </c>
      <c r="AB19" s="18" t="str">
        <f t="shared" si="11"/>
        <v/>
      </c>
      <c r="AC19" s="17" t="str">
        <f t="shared" si="11"/>
        <v/>
      </c>
      <c r="AD19" s="17" t="str">
        <f t="shared" si="11"/>
        <v/>
      </c>
      <c r="AE19" s="18" t="str">
        <f t="shared" si="11"/>
        <v/>
      </c>
      <c r="AF19" s="18" t="str">
        <f t="shared" si="11"/>
        <v/>
      </c>
      <c r="AG19" s="18" t="str">
        <f t="shared" si="11"/>
        <v/>
      </c>
      <c r="AH19" s="22" t="str">
        <f t="shared" si="11"/>
        <v/>
      </c>
      <c r="AJ19" s="94" t="str">
        <f>IF($AU$13="","",$AU$13)</f>
        <v/>
      </c>
      <c r="AK19" s="94" t="str">
        <f>IF($AU$13="","",COUNTIF($D$12:$AH$62,$AJ$19))</f>
        <v/>
      </c>
      <c r="AO19" s="177"/>
      <c r="AP19" s="178"/>
      <c r="AQ19" s="173" t="s">
        <v>35</v>
      </c>
      <c r="AR19" s="120"/>
      <c r="AS19" s="121"/>
      <c r="AT19" s="121"/>
      <c r="AU19" s="121"/>
      <c r="AV19" s="121"/>
      <c r="AW19" s="122"/>
      <c r="AZ19" s="212"/>
      <c r="BA19" s="201"/>
      <c r="BB19" s="201"/>
      <c r="BC19" s="202"/>
    </row>
    <row r="20" spans="2:55" ht="12.95" customHeight="1">
      <c r="B20" s="154"/>
      <c r="C20" s="157"/>
      <c r="D20" s="28" t="str">
        <f t="shared" ref="D20:AH20" si="12">IF(AND(D$12=1,$AR$20&gt;0,COUNTIF(D$63:D$84,$AR$20)&lt;1),$AR$20,IF(AND(D$12=2,$AS$20&gt;0,COUNTIF(D$63:D$84,$AS$20)&lt;1),$AS$20,IF(AND(D$12=3,$AT$20&gt;0,COUNTIF(D$63:D$84,$AT$20)&lt;1),$AT$20,IF(AND(D$12=4,$AU$20&gt;0,COUNTIF(D$63:D$84,$AU$20)&lt;1),$AU$20,IF(AND(D$12=5,$AV$20&gt;0,COUNTIF(D$63:D$84,$AV$20)&lt;1),$AV$20,IF(AND(D$12=6,$AW$20&gt;0,COUNTIF(D$63:D$84,$AW$20)&lt;1),$AW$20,""))))))</f>
        <v/>
      </c>
      <c r="E20" s="28" t="str">
        <f t="shared" si="12"/>
        <v/>
      </c>
      <c r="F20" s="28" t="str">
        <f t="shared" si="12"/>
        <v/>
      </c>
      <c r="G20" s="28" t="str">
        <f t="shared" si="12"/>
        <v/>
      </c>
      <c r="H20" s="16" t="str">
        <f t="shared" si="12"/>
        <v/>
      </c>
      <c r="I20" s="28" t="str">
        <f t="shared" si="12"/>
        <v/>
      </c>
      <c r="J20" s="28" t="str">
        <f t="shared" si="12"/>
        <v/>
      </c>
      <c r="K20" s="28" t="str">
        <f t="shared" si="12"/>
        <v/>
      </c>
      <c r="L20" s="28" t="str">
        <f t="shared" si="12"/>
        <v/>
      </c>
      <c r="M20" s="28" t="str">
        <f t="shared" si="12"/>
        <v/>
      </c>
      <c r="N20" s="28" t="str">
        <f t="shared" si="12"/>
        <v/>
      </c>
      <c r="O20" s="28" t="str">
        <f t="shared" si="12"/>
        <v/>
      </c>
      <c r="P20" s="28" t="str">
        <f t="shared" si="12"/>
        <v/>
      </c>
      <c r="Q20" s="17" t="str">
        <f t="shared" si="12"/>
        <v/>
      </c>
      <c r="R20" s="16" t="str">
        <f t="shared" si="12"/>
        <v/>
      </c>
      <c r="S20" s="28" t="str">
        <f t="shared" si="12"/>
        <v/>
      </c>
      <c r="T20" s="28" t="str">
        <f t="shared" si="12"/>
        <v/>
      </c>
      <c r="U20" s="28" t="str">
        <f t="shared" si="12"/>
        <v/>
      </c>
      <c r="V20" s="28" t="str">
        <f t="shared" si="12"/>
        <v/>
      </c>
      <c r="W20" s="28" t="str">
        <f t="shared" si="12"/>
        <v/>
      </c>
      <c r="X20" s="28" t="str">
        <f t="shared" si="12"/>
        <v/>
      </c>
      <c r="Y20" s="28" t="str">
        <f t="shared" si="12"/>
        <v/>
      </c>
      <c r="Z20" s="30" t="str">
        <f t="shared" si="12"/>
        <v/>
      </c>
      <c r="AA20" s="28" t="str">
        <f t="shared" si="12"/>
        <v/>
      </c>
      <c r="AB20" s="28" t="str">
        <f t="shared" si="12"/>
        <v/>
      </c>
      <c r="AC20" s="28" t="str">
        <f t="shared" si="12"/>
        <v/>
      </c>
      <c r="AD20" s="28" t="str">
        <f t="shared" si="12"/>
        <v/>
      </c>
      <c r="AE20" s="28" t="str">
        <f t="shared" si="12"/>
        <v/>
      </c>
      <c r="AF20" s="30" t="str">
        <f t="shared" si="12"/>
        <v/>
      </c>
      <c r="AG20" s="30" t="str">
        <f t="shared" si="12"/>
        <v/>
      </c>
      <c r="AH20" s="31" t="str">
        <f t="shared" si="12"/>
        <v/>
      </c>
      <c r="AJ20" s="1"/>
      <c r="AK20" s="1"/>
      <c r="AO20" s="177"/>
      <c r="AP20" s="178"/>
      <c r="AQ20" s="173"/>
      <c r="AR20" s="114"/>
      <c r="AS20" s="109"/>
      <c r="AT20" s="109"/>
      <c r="AU20" s="109"/>
      <c r="AV20" s="109"/>
      <c r="AW20" s="115"/>
      <c r="AZ20" s="212"/>
      <c r="BA20" s="201"/>
      <c r="BB20" s="201"/>
      <c r="BC20" s="202"/>
    </row>
    <row r="21" spans="2:55" ht="12.95" customHeight="1">
      <c r="B21" s="154"/>
      <c r="C21" s="157"/>
      <c r="D21" s="27" t="str">
        <f t="shared" ref="D21:AH21" si="13">IF(AND(D$12=1,$AR$21&gt;0,COUNTIF(D$63:D$84,$AR$21)&lt;1),$AR$21,IF(AND(D$12=2,$AS$21&gt;0,COUNTIF(D$63:D$84,$AS$21)&lt;1),$AS$21,IF(AND(D$12=3,$AT$21&gt;0,COUNTIF(D$63:D$84,$AT$21)&lt;1),$AT$21,IF(AND(D$12=4,$AU$21&gt;0,COUNTIF(D$63:D$84,$AU$21)&lt;1),$AU$21,IF(AND(D$12=5,$AV$21&gt;0,COUNTIF(D$63:D$84,$AV$21)&lt;1),$AV$21,IF(AND(D$12=6,$AW$21&gt;0,COUNTIF(D$63:D$84,$AW$21)&lt;1),$AW$21,""))))))</f>
        <v/>
      </c>
      <c r="E21" s="27" t="str">
        <f t="shared" si="13"/>
        <v/>
      </c>
      <c r="F21" s="27" t="str">
        <f t="shared" si="13"/>
        <v/>
      </c>
      <c r="G21" s="27" t="str">
        <f t="shared" si="13"/>
        <v/>
      </c>
      <c r="H21" s="32" t="str">
        <f t="shared" si="13"/>
        <v/>
      </c>
      <c r="I21" s="27" t="str">
        <f t="shared" si="13"/>
        <v/>
      </c>
      <c r="J21" s="27" t="str">
        <f t="shared" si="13"/>
        <v/>
      </c>
      <c r="K21" s="33" t="str">
        <f t="shared" si="13"/>
        <v/>
      </c>
      <c r="L21" s="27" t="str">
        <f t="shared" si="13"/>
        <v/>
      </c>
      <c r="M21" s="33" t="str">
        <f t="shared" si="13"/>
        <v/>
      </c>
      <c r="N21" s="27" t="str">
        <f t="shared" si="13"/>
        <v/>
      </c>
      <c r="O21" s="27" t="str">
        <f t="shared" si="13"/>
        <v/>
      </c>
      <c r="P21" s="27" t="str">
        <f t="shared" si="13"/>
        <v/>
      </c>
      <c r="Q21" s="27" t="str">
        <f t="shared" si="13"/>
        <v/>
      </c>
      <c r="R21" s="32" t="str">
        <f t="shared" si="13"/>
        <v/>
      </c>
      <c r="S21" s="27" t="str">
        <f t="shared" si="13"/>
        <v/>
      </c>
      <c r="T21" s="27" t="str">
        <f t="shared" si="13"/>
        <v/>
      </c>
      <c r="U21" s="33" t="str">
        <f t="shared" si="13"/>
        <v/>
      </c>
      <c r="V21" s="27" t="str">
        <f t="shared" si="13"/>
        <v/>
      </c>
      <c r="W21" s="33" t="str">
        <f t="shared" si="13"/>
        <v/>
      </c>
      <c r="X21" s="27" t="str">
        <f t="shared" si="13"/>
        <v/>
      </c>
      <c r="Y21" s="27" t="str">
        <f t="shared" si="13"/>
        <v/>
      </c>
      <c r="Z21" s="27" t="str">
        <f t="shared" si="13"/>
        <v/>
      </c>
      <c r="AA21" s="32" t="str">
        <f t="shared" si="13"/>
        <v/>
      </c>
      <c r="AB21" s="32" t="str">
        <f t="shared" si="13"/>
        <v/>
      </c>
      <c r="AC21" s="27" t="str">
        <f t="shared" si="13"/>
        <v/>
      </c>
      <c r="AD21" s="27" t="str">
        <f t="shared" si="13"/>
        <v/>
      </c>
      <c r="AE21" s="33" t="str">
        <f t="shared" si="13"/>
        <v/>
      </c>
      <c r="AF21" s="33" t="str">
        <f t="shared" si="13"/>
        <v/>
      </c>
      <c r="AG21" s="33" t="str">
        <f t="shared" si="13"/>
        <v/>
      </c>
      <c r="AH21" s="34" t="str">
        <f t="shared" si="13"/>
        <v/>
      </c>
      <c r="AJ21" s="94" t="str">
        <f>IF($AV$13="","",$AV$13)</f>
        <v/>
      </c>
      <c r="AK21" s="94" t="str">
        <f>IF($AV$13="","",COUNTIF($D$12:$AH$62,$AJ$21))</f>
        <v/>
      </c>
      <c r="AO21" s="177"/>
      <c r="AP21" s="178"/>
      <c r="AQ21" s="173" t="s">
        <v>36</v>
      </c>
      <c r="AR21" s="120"/>
      <c r="AS21" s="121"/>
      <c r="AT21" s="121"/>
      <c r="AU21" s="121"/>
      <c r="AV21" s="121"/>
      <c r="AW21" s="122"/>
      <c r="AZ21" s="212"/>
      <c r="BA21" s="201"/>
      <c r="BB21" s="201"/>
      <c r="BC21" s="202"/>
    </row>
    <row r="22" spans="2:55" ht="12.95" customHeight="1" thickBot="1">
      <c r="B22" s="154"/>
      <c r="C22" s="156"/>
      <c r="D22" s="25" t="str">
        <f t="shared" ref="D22:AH22" si="14">IF(AND(D$12=1,$AR$22&gt;0,COUNTIF(D$63:D$84,$AR$22)&lt;1),$AR$22,IF(AND(D$12=2,$AS$22&gt;0,COUNTIF(D$63:D$84,$AS$22)&lt;1),$AS$22,IF(AND(D$12=3,$AT$22&gt;0,COUNTIF(D$63:D$84,$AT$22)&lt;1),$AT$22,IF(AND(D$12=4,$AU$22&gt;0,COUNTIF(D$63:D$84,$AU$22)&lt;1),$AU$22,IF(AND(D$12=5,$AV$22&gt;0,COUNTIF(D$63:D$84,$AV$22)&lt;1),$AV$22,IF(AND(D$12=6,$AW$22&gt;0,COUNTIF(D$63:D$84,$AW$22)&lt;1),$AW$22,""))))))</f>
        <v/>
      </c>
      <c r="E22" s="25" t="str">
        <f t="shared" si="14"/>
        <v/>
      </c>
      <c r="F22" s="25" t="str">
        <f t="shared" si="14"/>
        <v/>
      </c>
      <c r="G22" s="25" t="str">
        <f t="shared" si="14"/>
        <v/>
      </c>
      <c r="H22" s="16" t="str">
        <f t="shared" si="14"/>
        <v/>
      </c>
      <c r="I22" s="25" t="str">
        <f t="shared" si="14"/>
        <v/>
      </c>
      <c r="J22" s="25" t="str">
        <f t="shared" si="14"/>
        <v/>
      </c>
      <c r="K22" s="35" t="str">
        <f t="shared" si="14"/>
        <v/>
      </c>
      <c r="L22" s="25" t="str">
        <f t="shared" si="14"/>
        <v/>
      </c>
      <c r="M22" s="35" t="str">
        <f t="shared" si="14"/>
        <v/>
      </c>
      <c r="N22" s="25" t="str">
        <f t="shared" si="14"/>
        <v/>
      </c>
      <c r="O22" s="25" t="str">
        <f t="shared" si="14"/>
        <v/>
      </c>
      <c r="P22" s="25" t="str">
        <f t="shared" si="14"/>
        <v/>
      </c>
      <c r="Q22" s="16" t="str">
        <f t="shared" si="14"/>
        <v/>
      </c>
      <c r="R22" s="16" t="str">
        <f t="shared" si="14"/>
        <v/>
      </c>
      <c r="S22" s="25" t="str">
        <f t="shared" si="14"/>
        <v/>
      </c>
      <c r="T22" s="25" t="str">
        <f t="shared" si="14"/>
        <v/>
      </c>
      <c r="U22" s="35" t="str">
        <f t="shared" si="14"/>
        <v/>
      </c>
      <c r="V22" s="25" t="str">
        <f t="shared" si="14"/>
        <v/>
      </c>
      <c r="W22" s="35" t="str">
        <f t="shared" si="14"/>
        <v/>
      </c>
      <c r="X22" s="25" t="str">
        <f t="shared" si="14"/>
        <v/>
      </c>
      <c r="Y22" s="25" t="str">
        <f t="shared" si="14"/>
        <v/>
      </c>
      <c r="Z22" s="35" t="str">
        <f t="shared" si="14"/>
        <v/>
      </c>
      <c r="AA22" s="17" t="str">
        <f t="shared" si="14"/>
        <v/>
      </c>
      <c r="AB22" s="16" t="str">
        <f t="shared" si="14"/>
        <v/>
      </c>
      <c r="AC22" s="25" t="str">
        <f t="shared" si="14"/>
        <v/>
      </c>
      <c r="AD22" s="25" t="str">
        <f t="shared" si="14"/>
        <v/>
      </c>
      <c r="AE22" s="35" t="str">
        <f t="shared" si="14"/>
        <v/>
      </c>
      <c r="AF22" s="35" t="str">
        <f t="shared" si="14"/>
        <v/>
      </c>
      <c r="AG22" s="35" t="str">
        <f t="shared" si="14"/>
        <v/>
      </c>
      <c r="AH22" s="26" t="str">
        <f t="shared" si="14"/>
        <v/>
      </c>
      <c r="AO22" s="179"/>
      <c r="AP22" s="180"/>
      <c r="AQ22" s="174"/>
      <c r="AR22" s="111"/>
      <c r="AS22" s="112"/>
      <c r="AT22" s="112"/>
      <c r="AU22" s="112"/>
      <c r="AV22" s="112"/>
      <c r="AW22" s="113"/>
      <c r="AZ22" s="212"/>
      <c r="BA22" s="201"/>
      <c r="BB22" s="201"/>
      <c r="BC22" s="202"/>
    </row>
    <row r="23" spans="2:55" ht="12.95" customHeight="1">
      <c r="B23" s="154"/>
      <c r="C23" s="157" t="s">
        <v>0</v>
      </c>
      <c r="D23" s="17" t="str">
        <f t="shared" ref="D23:AH23" si="15">IF(AND(D$12=1,$AR$23&gt;0,COUNTIF(D$63:D$84,$AR$23)&lt;1),$AR$23,IF(AND(D$12=2,$AS$23&gt;0,COUNTIF(D$63:D$84,$AS$23)&lt;1),$AS$23,IF(AND(D$12=3,$AT$23&gt;0,COUNTIF(D$63:D$84,$AT$23)&lt;1),$AT$23,IF(AND(D$12=4,$AU$23&gt;0,COUNTIF(D$63:D$84,$AU$23)&lt;1),$AU$23,IF(AND(D$12=5,$AV$23&gt;0,COUNTIF(D$63:D$84,$AV$23)&lt;1),$AV$23,IF(AND(D$12=6,$AW$23&gt;0,COUNTIF(D$63:D$84,$AW$23)&lt;1),$AW$23,""))))))</f>
        <v/>
      </c>
      <c r="E23" s="17" t="str">
        <f t="shared" si="15"/>
        <v/>
      </c>
      <c r="F23" s="17" t="str">
        <f t="shared" si="15"/>
        <v/>
      </c>
      <c r="G23" s="17" t="str">
        <f t="shared" si="15"/>
        <v/>
      </c>
      <c r="H23" s="36" t="str">
        <f t="shared" si="15"/>
        <v/>
      </c>
      <c r="I23" s="16" t="str">
        <f t="shared" si="15"/>
        <v/>
      </c>
      <c r="J23" s="17" t="str">
        <f t="shared" si="15"/>
        <v/>
      </c>
      <c r="K23" s="18" t="str">
        <f t="shared" si="15"/>
        <v/>
      </c>
      <c r="L23" s="17" t="str">
        <f t="shared" si="15"/>
        <v/>
      </c>
      <c r="M23" s="18" t="str">
        <f t="shared" si="15"/>
        <v/>
      </c>
      <c r="N23" s="17" t="str">
        <f t="shared" si="15"/>
        <v/>
      </c>
      <c r="O23" s="17" t="str">
        <f t="shared" si="15"/>
        <v/>
      </c>
      <c r="P23" s="17" t="str">
        <f t="shared" si="15"/>
        <v/>
      </c>
      <c r="Q23" s="36" t="str">
        <f t="shared" si="15"/>
        <v/>
      </c>
      <c r="R23" s="36" t="str">
        <f t="shared" si="15"/>
        <v/>
      </c>
      <c r="S23" s="16" t="str">
        <f t="shared" si="15"/>
        <v/>
      </c>
      <c r="T23" s="17" t="str">
        <f t="shared" si="15"/>
        <v/>
      </c>
      <c r="U23" s="18" t="str">
        <f t="shared" si="15"/>
        <v/>
      </c>
      <c r="V23" s="17" t="str">
        <f t="shared" si="15"/>
        <v/>
      </c>
      <c r="W23" s="18" t="str">
        <f t="shared" si="15"/>
        <v/>
      </c>
      <c r="X23" s="17" t="str">
        <f t="shared" si="15"/>
        <v/>
      </c>
      <c r="Y23" s="17" t="str">
        <f t="shared" si="15"/>
        <v/>
      </c>
      <c r="Z23" s="18" t="str">
        <f t="shared" si="15"/>
        <v/>
      </c>
      <c r="AA23" s="37" t="str">
        <f t="shared" si="15"/>
        <v/>
      </c>
      <c r="AB23" s="23" t="str">
        <f t="shared" si="15"/>
        <v/>
      </c>
      <c r="AC23" s="16" t="str">
        <f t="shared" si="15"/>
        <v/>
      </c>
      <c r="AD23" s="17" t="str">
        <f t="shared" si="15"/>
        <v/>
      </c>
      <c r="AE23" s="18" t="str">
        <f t="shared" si="15"/>
        <v/>
      </c>
      <c r="AF23" s="18" t="str">
        <f t="shared" si="15"/>
        <v/>
      </c>
      <c r="AG23" s="18" t="str">
        <f t="shared" si="15"/>
        <v/>
      </c>
      <c r="AH23" s="22" t="str">
        <f t="shared" si="15"/>
        <v/>
      </c>
      <c r="AO23" s="175" t="s">
        <v>33</v>
      </c>
      <c r="AP23" s="176"/>
      <c r="AQ23" s="199" t="s">
        <v>13</v>
      </c>
      <c r="AR23" s="119"/>
      <c r="AS23" s="116"/>
      <c r="AT23" s="116"/>
      <c r="AU23" s="116"/>
      <c r="AV23" s="116"/>
      <c r="AW23" s="117"/>
      <c r="AZ23" s="212"/>
      <c r="BA23" s="201"/>
      <c r="BB23" s="201"/>
      <c r="BC23" s="202"/>
    </row>
    <row r="24" spans="2:55" ht="12.95" customHeight="1">
      <c r="B24" s="154"/>
      <c r="C24" s="157"/>
      <c r="D24" s="28" t="str">
        <f t="shared" ref="D24:AH24" si="16">IF(AND(D$12=1,$AR$24&gt;0,COUNTIF(D$63:D$84,$AR$24)&lt;1),$AR$24,IF(AND(D$12=2,$AS$24&gt;0,COUNTIF(D$63:D$84,$AS$24)&lt;1),$AS$24,IF(AND(D$12=3,$AT$24&gt;0,COUNTIF(D$63:D$84,$AT$24)&lt;1),$AT$24,IF(AND(D$12=4,$AU$24&gt;0,COUNTIF(D$63:D$84,$AU$24)&lt;1),$AU$24,IF(AND(D$12=5,$AV$24&gt;0,COUNTIF(D$63:D$84,$AV$24)&lt;1),$AV$24,IF(AND(D$12=6,$AW$24&gt;0,COUNTIF(D$63:D$84,$AW$24)&lt;1),$AW$24,""))))))</f>
        <v/>
      </c>
      <c r="E24" s="28" t="str">
        <f t="shared" si="16"/>
        <v/>
      </c>
      <c r="F24" s="28" t="str">
        <f t="shared" si="16"/>
        <v/>
      </c>
      <c r="G24" s="28" t="str">
        <f t="shared" si="16"/>
        <v/>
      </c>
      <c r="H24" s="29" t="str">
        <f t="shared" si="16"/>
        <v/>
      </c>
      <c r="I24" s="29" t="str">
        <f t="shared" si="16"/>
        <v/>
      </c>
      <c r="J24" s="28" t="str">
        <f t="shared" si="16"/>
        <v/>
      </c>
      <c r="K24" s="28" t="str">
        <f t="shared" si="16"/>
        <v/>
      </c>
      <c r="L24" s="28" t="str">
        <f t="shared" si="16"/>
        <v/>
      </c>
      <c r="M24" s="28" t="str">
        <f t="shared" si="16"/>
        <v/>
      </c>
      <c r="N24" s="28" t="str">
        <f t="shared" si="16"/>
        <v/>
      </c>
      <c r="O24" s="28" t="str">
        <f t="shared" si="16"/>
        <v/>
      </c>
      <c r="P24" s="28" t="str">
        <f t="shared" si="16"/>
        <v/>
      </c>
      <c r="Q24" s="29" t="str">
        <f t="shared" si="16"/>
        <v/>
      </c>
      <c r="R24" s="29" t="str">
        <f t="shared" si="16"/>
        <v/>
      </c>
      <c r="S24" s="29" t="str">
        <f t="shared" si="16"/>
        <v/>
      </c>
      <c r="T24" s="28" t="str">
        <f t="shared" si="16"/>
        <v/>
      </c>
      <c r="U24" s="28" t="str">
        <f t="shared" si="16"/>
        <v/>
      </c>
      <c r="V24" s="28" t="str">
        <f t="shared" si="16"/>
        <v/>
      </c>
      <c r="W24" s="28" t="str">
        <f t="shared" si="16"/>
        <v/>
      </c>
      <c r="X24" s="28" t="str">
        <f t="shared" si="16"/>
        <v/>
      </c>
      <c r="Y24" s="28" t="str">
        <f t="shared" si="16"/>
        <v/>
      </c>
      <c r="Z24" s="30" t="str">
        <f t="shared" si="16"/>
        <v/>
      </c>
      <c r="AA24" s="30" t="str">
        <f t="shared" si="16"/>
        <v/>
      </c>
      <c r="AB24" s="30" t="str">
        <f t="shared" si="16"/>
        <v/>
      </c>
      <c r="AC24" s="28" t="str">
        <f t="shared" si="16"/>
        <v/>
      </c>
      <c r="AD24" s="28" t="str">
        <f t="shared" si="16"/>
        <v/>
      </c>
      <c r="AE24" s="28" t="str">
        <f t="shared" si="16"/>
        <v/>
      </c>
      <c r="AF24" s="30" t="str">
        <f t="shared" si="16"/>
        <v/>
      </c>
      <c r="AG24" s="30" t="str">
        <f t="shared" si="16"/>
        <v/>
      </c>
      <c r="AH24" s="31" t="str">
        <f t="shared" si="16"/>
        <v/>
      </c>
      <c r="AJ24" s="126" t="str">
        <f>IF($BA$15="","",$BA$15)</f>
        <v/>
      </c>
      <c r="AK24" s="126" t="str">
        <f>IF($BA$15="","",COUNTIF($D$12:$AH$62,$AJ$24))</f>
        <v/>
      </c>
      <c r="AO24" s="177"/>
      <c r="AP24" s="178"/>
      <c r="AQ24" s="173"/>
      <c r="AR24" s="114"/>
      <c r="AS24" s="109"/>
      <c r="AT24" s="109"/>
      <c r="AU24" s="109"/>
      <c r="AV24" s="109"/>
      <c r="AW24" s="115"/>
      <c r="AZ24" s="212"/>
      <c r="BA24" s="201"/>
      <c r="BB24" s="201"/>
      <c r="BC24" s="202"/>
    </row>
    <row r="25" spans="2:55" ht="12.95" customHeight="1">
      <c r="B25" s="154"/>
      <c r="C25" s="157"/>
      <c r="D25" s="17" t="str">
        <f t="shared" ref="D25:AH25" si="17">IF(AND(D$12=1,$AR$27&gt;0,COUNTIF(D$63:D$84,$AR$27)&lt;1),$AR$27,IF(AND(D$12=2,$AS$27&gt;0,COUNTIF(D$63:D$84,$AS$27)&lt;1),$AS$27,IF(AND(D$12=3,$AT$27&gt;0,COUNTIF(D$63:D$84,$AT$27)&lt;1),$AT$27,IF(AND(D$12=4,$AU$27&gt;0,COUNTIF(D$63:D$84,$AU$27)&lt;1),$AU$27,IF(AND(D$12=5,$AV$27&gt;0,COUNTIF(D$63:D$84,$AV$27)&lt;1),$AV$27,IF(AND(D$12=6,$AW$27&gt;0,COUNTIF(D$63:D$84,$AW$27)&lt;1),$AW$27,""))))))</f>
        <v/>
      </c>
      <c r="E25" s="17" t="str">
        <f t="shared" si="17"/>
        <v/>
      </c>
      <c r="F25" s="17" t="str">
        <f t="shared" si="17"/>
        <v/>
      </c>
      <c r="G25" s="17" t="str">
        <f t="shared" si="17"/>
        <v/>
      </c>
      <c r="H25" s="16" t="str">
        <f t="shared" si="17"/>
        <v/>
      </c>
      <c r="I25" s="16" t="str">
        <f t="shared" si="17"/>
        <v/>
      </c>
      <c r="J25" s="17" t="str">
        <f t="shared" si="17"/>
        <v/>
      </c>
      <c r="K25" s="18" t="str">
        <f t="shared" si="17"/>
        <v/>
      </c>
      <c r="L25" s="17" t="str">
        <f t="shared" si="17"/>
        <v/>
      </c>
      <c r="M25" s="18" t="str">
        <f t="shared" si="17"/>
        <v/>
      </c>
      <c r="N25" s="17" t="str">
        <f t="shared" si="17"/>
        <v/>
      </c>
      <c r="O25" s="17" t="str">
        <f t="shared" si="17"/>
        <v/>
      </c>
      <c r="P25" s="27" t="str">
        <f t="shared" si="17"/>
        <v/>
      </c>
      <c r="Q25" s="16" t="str">
        <f t="shared" si="17"/>
        <v/>
      </c>
      <c r="R25" s="16" t="str">
        <f t="shared" si="17"/>
        <v/>
      </c>
      <c r="S25" s="16" t="str">
        <f t="shared" si="17"/>
        <v/>
      </c>
      <c r="T25" s="17" t="str">
        <f t="shared" si="17"/>
        <v/>
      </c>
      <c r="U25" s="18" t="str">
        <f t="shared" si="17"/>
        <v/>
      </c>
      <c r="V25" s="17" t="str">
        <f t="shared" si="17"/>
        <v/>
      </c>
      <c r="W25" s="18" t="str">
        <f t="shared" si="17"/>
        <v/>
      </c>
      <c r="X25" s="17" t="str">
        <f t="shared" si="17"/>
        <v/>
      </c>
      <c r="Y25" s="17" t="str">
        <f t="shared" si="17"/>
        <v/>
      </c>
      <c r="Z25" s="27" t="str">
        <f t="shared" si="17"/>
        <v/>
      </c>
      <c r="AA25" s="16" t="str">
        <f t="shared" si="17"/>
        <v/>
      </c>
      <c r="AB25" s="16" t="str">
        <f t="shared" si="17"/>
        <v/>
      </c>
      <c r="AC25" s="17" t="str">
        <f t="shared" si="17"/>
        <v/>
      </c>
      <c r="AD25" s="17" t="str">
        <f t="shared" si="17"/>
        <v/>
      </c>
      <c r="AE25" s="18" t="str">
        <f t="shared" si="17"/>
        <v/>
      </c>
      <c r="AF25" s="18" t="str">
        <f t="shared" si="17"/>
        <v/>
      </c>
      <c r="AG25" s="18" t="str">
        <f t="shared" si="17"/>
        <v/>
      </c>
      <c r="AH25" s="22" t="str">
        <f t="shared" si="17"/>
        <v/>
      </c>
      <c r="AO25" s="177"/>
      <c r="AP25" s="178"/>
      <c r="AQ25" s="173"/>
      <c r="AR25" s="120"/>
      <c r="AS25" s="121"/>
      <c r="AT25" s="121"/>
      <c r="AU25" s="121"/>
      <c r="AV25" s="121"/>
      <c r="AW25" s="122"/>
      <c r="AZ25" s="212"/>
      <c r="BA25" s="201"/>
      <c r="BB25" s="201"/>
      <c r="BC25" s="202"/>
    </row>
    <row r="26" spans="2:55" ht="12.95" customHeight="1">
      <c r="B26" s="154"/>
      <c r="C26" s="157"/>
      <c r="D26" s="28" t="str">
        <f t="shared" ref="D26:AH26" si="18">IF(AND(D$12=1,$AR$28&gt;0,COUNTIF(D$63:D$84,$AR$28)&lt;1),$AR$28,IF(AND(D$12=2,$AS$28&gt;0,COUNTIF(D$63:D$84,$AS$28)&lt;1),$AS$28,IF(AND(D$12=3,$AT$25&gt;0,COUNTIF(D$63:D$84,$AT$25)&lt;1),$AT$25,IF(AND(D$12=4,$AU$28&gt;0,COUNTIF(D$63:D$84,$AU$28)&lt;1),$AU$28,IF(AND(D$12=5,$AV$28&gt;0,COUNTIF(D$63:D$84,$AV$28)&lt;1),$AV$28,IF(AND(D$12=6,$AW$28&gt;0,COUNTIF(D$63:D$84,$AW$28)&lt;1),$AW$28,""))))))</f>
        <v/>
      </c>
      <c r="E26" s="28" t="str">
        <f t="shared" si="18"/>
        <v/>
      </c>
      <c r="F26" s="28" t="str">
        <f t="shared" si="18"/>
        <v/>
      </c>
      <c r="G26" s="28" t="str">
        <f t="shared" si="18"/>
        <v/>
      </c>
      <c r="H26" s="29" t="str">
        <f t="shared" si="18"/>
        <v/>
      </c>
      <c r="I26" s="29" t="str">
        <f t="shared" si="18"/>
        <v/>
      </c>
      <c r="J26" s="28" t="str">
        <f t="shared" si="18"/>
        <v/>
      </c>
      <c r="K26" s="28" t="str">
        <f t="shared" si="18"/>
        <v/>
      </c>
      <c r="L26" s="28" t="str">
        <f t="shared" si="18"/>
        <v/>
      </c>
      <c r="M26" s="28" t="str">
        <f t="shared" si="18"/>
        <v/>
      </c>
      <c r="N26" s="28" t="str">
        <f t="shared" si="18"/>
        <v/>
      </c>
      <c r="O26" s="28" t="str">
        <f t="shared" si="18"/>
        <v/>
      </c>
      <c r="P26" s="28" t="str">
        <f t="shared" si="18"/>
        <v/>
      </c>
      <c r="Q26" s="29" t="str">
        <f t="shared" si="18"/>
        <v/>
      </c>
      <c r="R26" s="29" t="str">
        <f t="shared" si="18"/>
        <v/>
      </c>
      <c r="S26" s="29" t="str">
        <f t="shared" si="18"/>
        <v/>
      </c>
      <c r="T26" s="28" t="str">
        <f t="shared" si="18"/>
        <v/>
      </c>
      <c r="U26" s="28" t="str">
        <f t="shared" si="18"/>
        <v/>
      </c>
      <c r="V26" s="28" t="str">
        <f t="shared" si="18"/>
        <v/>
      </c>
      <c r="W26" s="28" t="str">
        <f t="shared" si="18"/>
        <v/>
      </c>
      <c r="X26" s="28" t="str">
        <f t="shared" si="18"/>
        <v/>
      </c>
      <c r="Y26" s="28" t="str">
        <f t="shared" si="18"/>
        <v/>
      </c>
      <c r="Z26" s="30" t="str">
        <f t="shared" si="18"/>
        <v/>
      </c>
      <c r="AA26" s="30" t="str">
        <f t="shared" si="18"/>
        <v/>
      </c>
      <c r="AB26" s="30" t="str">
        <f t="shared" si="18"/>
        <v/>
      </c>
      <c r="AC26" s="28" t="str">
        <f t="shared" si="18"/>
        <v/>
      </c>
      <c r="AD26" s="28" t="str">
        <f t="shared" si="18"/>
        <v/>
      </c>
      <c r="AE26" s="28" t="str">
        <f t="shared" si="18"/>
        <v/>
      </c>
      <c r="AF26" s="30" t="str">
        <f t="shared" si="18"/>
        <v/>
      </c>
      <c r="AG26" s="30" t="str">
        <f t="shared" si="18"/>
        <v/>
      </c>
      <c r="AH26" s="31" t="str">
        <f t="shared" si="18"/>
        <v/>
      </c>
      <c r="AJ26" s="126" t="str">
        <f>IF($BA$17="","",$BA$17)</f>
        <v/>
      </c>
      <c r="AK26" s="126" t="str">
        <f>IF($BA$17="","",COUNTIF($D$12:$AH$62,$AJ$26))</f>
        <v/>
      </c>
      <c r="AO26" s="177"/>
      <c r="AP26" s="178"/>
      <c r="AQ26" s="173"/>
      <c r="AR26" s="114"/>
      <c r="AS26" s="109"/>
      <c r="AT26" s="109"/>
      <c r="AU26" s="109"/>
      <c r="AV26" s="109"/>
      <c r="AW26" s="115"/>
      <c r="AZ26" s="212"/>
      <c r="BA26" s="201"/>
      <c r="BB26" s="201"/>
      <c r="BC26" s="202"/>
    </row>
    <row r="27" spans="2:55" ht="12.95" customHeight="1">
      <c r="B27" s="154"/>
      <c r="C27" s="157"/>
      <c r="D27" s="27" t="str">
        <f t="shared" ref="D27:AH27" si="19">IF(AND(D$12=1,$AR$29&gt;0,COUNTIF(D$63:D$84,$AR$29)&lt;1),$AR$29,IF(AND(D$12=2,$AS$29&gt;0,COUNTIF(D$63:D$84,$AS$29)&lt;1),$AS$29,IF(AND(D$12=3,$AT$29&gt;0,COUNTIF(D$63:D$84,$AT$29)&lt;1),$AT$29,IF(AND(D$12=4,$AU$29&gt;0,COUNTIF(D$63:D$84,$AU$29)&lt;1),$AU$29,IF(AND(D$12=5,$AV$29&gt;0,COUNTIF(D$63:D$84,$AV$29)&lt;1),$AV$29,IF(AND(D$12=6,$AW$29&gt;0,COUNTIF(D$63:D$84,$AW$29)&lt;1),$AW$29,""))))))</f>
        <v/>
      </c>
      <c r="E27" s="27" t="str">
        <f t="shared" si="19"/>
        <v/>
      </c>
      <c r="F27" s="27" t="str">
        <f t="shared" si="19"/>
        <v/>
      </c>
      <c r="G27" s="27" t="str">
        <f t="shared" si="19"/>
        <v/>
      </c>
      <c r="H27" s="32" t="str">
        <f t="shared" si="19"/>
        <v/>
      </c>
      <c r="I27" s="32" t="str">
        <f t="shared" si="19"/>
        <v/>
      </c>
      <c r="J27" s="27" t="str">
        <f t="shared" si="19"/>
        <v/>
      </c>
      <c r="K27" s="17" t="str">
        <f t="shared" si="19"/>
        <v/>
      </c>
      <c r="L27" s="18" t="str">
        <f t="shared" si="19"/>
        <v/>
      </c>
      <c r="M27" s="33" t="str">
        <f t="shared" si="19"/>
        <v/>
      </c>
      <c r="N27" s="27" t="str">
        <f t="shared" si="19"/>
        <v/>
      </c>
      <c r="O27" s="32" t="str">
        <f t="shared" si="19"/>
        <v/>
      </c>
      <c r="P27" s="27" t="str">
        <f t="shared" si="19"/>
        <v/>
      </c>
      <c r="Q27" s="32" t="str">
        <f t="shared" si="19"/>
        <v/>
      </c>
      <c r="R27" s="32" t="str">
        <f t="shared" si="19"/>
        <v/>
      </c>
      <c r="S27" s="32" t="str">
        <f t="shared" si="19"/>
        <v/>
      </c>
      <c r="T27" s="27" t="str">
        <f t="shared" si="19"/>
        <v/>
      </c>
      <c r="U27" s="17" t="str">
        <f t="shared" si="19"/>
        <v/>
      </c>
      <c r="V27" s="18" t="str">
        <f t="shared" si="19"/>
        <v/>
      </c>
      <c r="W27" s="33" t="str">
        <f t="shared" si="19"/>
        <v/>
      </c>
      <c r="X27" s="27" t="str">
        <f t="shared" si="19"/>
        <v/>
      </c>
      <c r="Y27" s="32" t="str">
        <f t="shared" si="19"/>
        <v/>
      </c>
      <c r="Z27" s="33" t="str">
        <f t="shared" si="19"/>
        <v/>
      </c>
      <c r="AA27" s="33" t="str">
        <f t="shared" si="19"/>
        <v/>
      </c>
      <c r="AB27" s="33" t="str">
        <f t="shared" si="19"/>
        <v/>
      </c>
      <c r="AC27" s="27" t="str">
        <f t="shared" si="19"/>
        <v/>
      </c>
      <c r="AD27" s="27" t="str">
        <f t="shared" si="19"/>
        <v/>
      </c>
      <c r="AE27" s="17" t="str">
        <f t="shared" si="19"/>
        <v/>
      </c>
      <c r="AF27" s="18" t="str">
        <f t="shared" si="19"/>
        <v/>
      </c>
      <c r="AG27" s="18" t="str">
        <f t="shared" si="19"/>
        <v/>
      </c>
      <c r="AH27" s="34" t="str">
        <f t="shared" si="19"/>
        <v/>
      </c>
      <c r="AO27" s="177"/>
      <c r="AP27" s="178"/>
      <c r="AQ27" s="173" t="s">
        <v>34</v>
      </c>
      <c r="AR27" s="120"/>
      <c r="AS27" s="121"/>
      <c r="AT27" s="121"/>
      <c r="AU27" s="121"/>
      <c r="AV27" s="121"/>
      <c r="AW27" s="122"/>
      <c r="AZ27" s="212"/>
      <c r="BA27" s="201"/>
      <c r="BB27" s="201"/>
      <c r="BC27" s="202"/>
    </row>
    <row r="28" spans="2:55" ht="12.95" customHeight="1" thickBot="1">
      <c r="B28" s="152"/>
      <c r="C28" s="158"/>
      <c r="D28" s="38" t="str">
        <f t="shared" ref="D28:AH28" si="20">IF(AND(D$12=1,$AR$30&gt;0,COUNTIF(D$63:D$84,$AR$30)&lt;1),$AR$30,IF(AND(D$12=2,$AS$30&gt;0,COUNTIF(D$63:D$84,$AS$30)&lt;1),$AS$30,IF(AND(D$12=3,$AT$30&gt;0,COUNTIF(D$63:D$84,$AT$30)&lt;1),$AT$30,IF(AND(D$12=4,$AU$30&gt;0,COUNTIF(D$63:D$84,$AU$30)&lt;1),$AU$30,IF(AND(D$12=5,$AV$30&gt;0,COUNTIF(D$63:D$84,$AV$30)&lt;1),$AV$30,IF(AND(D$12=6,$AW$30&gt;0,COUNTIF(D$63:D$84,$AW$30)&lt;1),$AW$30,""))))))</f>
        <v/>
      </c>
      <c r="E28" s="38" t="str">
        <f t="shared" si="20"/>
        <v/>
      </c>
      <c r="F28" s="38" t="str">
        <f t="shared" si="20"/>
        <v/>
      </c>
      <c r="G28" s="38" t="str">
        <f t="shared" si="20"/>
        <v/>
      </c>
      <c r="H28" s="39" t="str">
        <f t="shared" si="20"/>
        <v/>
      </c>
      <c r="I28" s="39" t="str">
        <f t="shared" si="20"/>
        <v/>
      </c>
      <c r="J28" s="38" t="str">
        <f t="shared" si="20"/>
        <v/>
      </c>
      <c r="K28" s="40" t="str">
        <f t="shared" si="20"/>
        <v/>
      </c>
      <c r="L28" s="38" t="str">
        <f t="shared" si="20"/>
        <v/>
      </c>
      <c r="M28" s="40" t="str">
        <f t="shared" si="20"/>
        <v/>
      </c>
      <c r="N28" s="38" t="str">
        <f t="shared" si="20"/>
        <v/>
      </c>
      <c r="O28" s="38" t="str">
        <f t="shared" si="20"/>
        <v/>
      </c>
      <c r="P28" s="38" t="str">
        <f t="shared" si="20"/>
        <v/>
      </c>
      <c r="Q28" s="39" t="str">
        <f t="shared" si="20"/>
        <v/>
      </c>
      <c r="R28" s="39" t="str">
        <f t="shared" si="20"/>
        <v/>
      </c>
      <c r="S28" s="39" t="str">
        <f t="shared" si="20"/>
        <v/>
      </c>
      <c r="T28" s="38" t="str">
        <f t="shared" si="20"/>
        <v/>
      </c>
      <c r="U28" s="40" t="str">
        <f t="shared" si="20"/>
        <v/>
      </c>
      <c r="V28" s="38" t="str">
        <f t="shared" si="20"/>
        <v/>
      </c>
      <c r="W28" s="40" t="str">
        <f t="shared" si="20"/>
        <v/>
      </c>
      <c r="X28" s="38" t="str">
        <f t="shared" si="20"/>
        <v/>
      </c>
      <c r="Y28" s="38" t="str">
        <f t="shared" si="20"/>
        <v/>
      </c>
      <c r="Z28" s="40" t="str">
        <f t="shared" si="20"/>
        <v/>
      </c>
      <c r="AA28" s="40" t="str">
        <f t="shared" si="20"/>
        <v/>
      </c>
      <c r="AB28" s="40" t="str">
        <f t="shared" si="20"/>
        <v/>
      </c>
      <c r="AC28" s="38" t="str">
        <f t="shared" si="20"/>
        <v/>
      </c>
      <c r="AD28" s="38" t="str">
        <f t="shared" si="20"/>
        <v/>
      </c>
      <c r="AE28" s="40" t="str">
        <f t="shared" si="20"/>
        <v/>
      </c>
      <c r="AF28" s="40" t="str">
        <f t="shared" si="20"/>
        <v/>
      </c>
      <c r="AG28" s="40" t="str">
        <f t="shared" si="20"/>
        <v/>
      </c>
      <c r="AH28" s="41" t="str">
        <f t="shared" si="20"/>
        <v/>
      </c>
      <c r="AO28" s="177"/>
      <c r="AP28" s="178"/>
      <c r="AQ28" s="173"/>
      <c r="AR28" s="114"/>
      <c r="AS28" s="109"/>
      <c r="AT28" s="109"/>
      <c r="AU28" s="109"/>
      <c r="AV28" s="109"/>
      <c r="AW28" s="115"/>
      <c r="AZ28" s="212"/>
      <c r="BA28" s="201"/>
      <c r="BB28" s="201"/>
      <c r="BC28" s="202"/>
    </row>
    <row r="29" spans="2:55" ht="12.95" customHeight="1" thickTop="1">
      <c r="B29" s="150" t="s">
        <v>7</v>
      </c>
      <c r="C29" s="79" t="s">
        <v>12</v>
      </c>
      <c r="D29" s="17">
        <f t="shared" ref="D29:AH29" si="21">IF(D12=5,4,IF(D12=4,3,IF(D12=3,2,IF(D12=2,1,IF(D12=1,5,"")))))</f>
        <v>1</v>
      </c>
      <c r="E29" s="17">
        <f t="shared" si="21"/>
        <v>1</v>
      </c>
      <c r="F29" s="17">
        <f t="shared" si="21"/>
        <v>2</v>
      </c>
      <c r="G29" s="17">
        <f t="shared" si="21"/>
        <v>2</v>
      </c>
      <c r="H29" s="16">
        <f t="shared" si="21"/>
        <v>3</v>
      </c>
      <c r="I29" s="17">
        <f t="shared" si="21"/>
        <v>3</v>
      </c>
      <c r="J29" s="17">
        <f t="shared" si="21"/>
        <v>4</v>
      </c>
      <c r="K29" s="18">
        <f t="shared" si="21"/>
        <v>4</v>
      </c>
      <c r="L29" s="17">
        <f t="shared" si="21"/>
        <v>5</v>
      </c>
      <c r="M29" s="19">
        <f t="shared" si="21"/>
        <v>5</v>
      </c>
      <c r="N29" s="17">
        <f t="shared" si="21"/>
        <v>1</v>
      </c>
      <c r="O29" s="16">
        <f t="shared" si="21"/>
        <v>1</v>
      </c>
      <c r="P29" s="17">
        <f t="shared" si="21"/>
        <v>2</v>
      </c>
      <c r="Q29" s="16">
        <f t="shared" si="21"/>
        <v>2</v>
      </c>
      <c r="R29" s="20">
        <f t="shared" si="21"/>
        <v>3</v>
      </c>
      <c r="S29" s="16">
        <f t="shared" si="21"/>
        <v>3</v>
      </c>
      <c r="T29" s="18">
        <f t="shared" si="21"/>
        <v>4</v>
      </c>
      <c r="U29" s="18">
        <f t="shared" si="21"/>
        <v>4</v>
      </c>
      <c r="V29" s="17">
        <f t="shared" si="21"/>
        <v>5</v>
      </c>
      <c r="W29" s="19">
        <f t="shared" si="21"/>
        <v>5</v>
      </c>
      <c r="X29" s="17">
        <f t="shared" si="21"/>
        <v>1</v>
      </c>
      <c r="Y29" s="16">
        <f t="shared" si="21"/>
        <v>1</v>
      </c>
      <c r="Z29" s="18">
        <f t="shared" si="21"/>
        <v>2</v>
      </c>
      <c r="AA29" s="18">
        <f t="shared" si="21"/>
        <v>2</v>
      </c>
      <c r="AB29" s="18">
        <f t="shared" si="21"/>
        <v>3</v>
      </c>
      <c r="AC29" s="21">
        <f t="shared" si="21"/>
        <v>3</v>
      </c>
      <c r="AD29" s="17">
        <f t="shared" si="21"/>
        <v>4</v>
      </c>
      <c r="AE29" s="21">
        <f t="shared" si="21"/>
        <v>4</v>
      </c>
      <c r="AF29" s="18">
        <f t="shared" si="21"/>
        <v>5</v>
      </c>
      <c r="AG29" s="18">
        <f t="shared" si="21"/>
        <v>5</v>
      </c>
      <c r="AH29" s="22">
        <f t="shared" si="21"/>
        <v>1</v>
      </c>
      <c r="AO29" s="177"/>
      <c r="AP29" s="178"/>
      <c r="AQ29" s="173" t="s">
        <v>35</v>
      </c>
      <c r="AR29" s="120"/>
      <c r="AS29" s="121"/>
      <c r="AT29" s="121"/>
      <c r="AU29" s="121"/>
      <c r="AV29" s="121"/>
      <c r="AW29" s="122"/>
      <c r="AZ29" s="212"/>
      <c r="BA29" s="201"/>
      <c r="BB29" s="201"/>
      <c r="BC29" s="202"/>
    </row>
    <row r="30" spans="2:55" ht="12.95" customHeight="1" thickBot="1">
      <c r="B30" s="154"/>
      <c r="C30" s="155" t="s">
        <v>10</v>
      </c>
      <c r="D30" s="23" t="str">
        <f t="shared" ref="D30:AH30" si="22">IF(AND(D$29=1,$AR$13&gt;0,COUNTIF(D$63:D$84,$AR$13)&lt;1),$AR$13,IF(AND(D$29=2,$AS$13&gt;0,COUNTIF(D$63:D$84,$AS$13)&lt;1),$AS$13,IF(AND(D$29=3,$AT$13&gt;0,COUNTIF(D$63:D$84,$AT$13)&lt;1),$AT$13,IF(AND(D$29=4,$AU$13&gt;0,COUNTIF(D$63:D$84,$AU$13)&lt;1),$AU$13,IF(AND(D$29=5,$AV$13&gt;0,COUNTIF(D$63:D$84,$AV$13)&lt;1),$AV$13,IF(AND(D$29=6,$AW$13&gt;0,COUNTIF(D$63:D$84,$AW$13)&lt;1),$AW$13,""))))))</f>
        <v/>
      </c>
      <c r="E30" s="23" t="str">
        <f t="shared" si="22"/>
        <v/>
      </c>
      <c r="F30" s="23" t="str">
        <f t="shared" si="22"/>
        <v/>
      </c>
      <c r="G30" s="23" t="str">
        <f t="shared" si="22"/>
        <v/>
      </c>
      <c r="H30" s="23" t="str">
        <f t="shared" si="22"/>
        <v/>
      </c>
      <c r="I30" s="23" t="str">
        <f t="shared" si="22"/>
        <v/>
      </c>
      <c r="J30" s="23" t="str">
        <f t="shared" si="22"/>
        <v/>
      </c>
      <c r="K30" s="23" t="str">
        <f t="shared" si="22"/>
        <v/>
      </c>
      <c r="L30" s="23" t="str">
        <f t="shared" si="22"/>
        <v/>
      </c>
      <c r="M30" s="23" t="str">
        <f t="shared" si="22"/>
        <v/>
      </c>
      <c r="N30" s="23" t="str">
        <f t="shared" si="22"/>
        <v/>
      </c>
      <c r="O30" s="23" t="str">
        <f t="shared" si="22"/>
        <v/>
      </c>
      <c r="P30" s="23" t="str">
        <f t="shared" si="22"/>
        <v/>
      </c>
      <c r="Q30" s="23" t="str">
        <f t="shared" si="22"/>
        <v/>
      </c>
      <c r="R30" s="23" t="str">
        <f t="shared" si="22"/>
        <v/>
      </c>
      <c r="S30" s="23" t="str">
        <f t="shared" si="22"/>
        <v/>
      </c>
      <c r="T30" s="23" t="str">
        <f t="shared" si="22"/>
        <v/>
      </c>
      <c r="U30" s="23" t="str">
        <f t="shared" si="22"/>
        <v/>
      </c>
      <c r="V30" s="23" t="str">
        <f t="shared" si="22"/>
        <v/>
      </c>
      <c r="W30" s="23" t="str">
        <f t="shared" si="22"/>
        <v/>
      </c>
      <c r="X30" s="23" t="str">
        <f t="shared" si="22"/>
        <v/>
      </c>
      <c r="Y30" s="23" t="str">
        <f t="shared" si="22"/>
        <v/>
      </c>
      <c r="Z30" s="23" t="str">
        <f t="shared" si="22"/>
        <v/>
      </c>
      <c r="AA30" s="23" t="str">
        <f t="shared" si="22"/>
        <v/>
      </c>
      <c r="AB30" s="23" t="str">
        <f t="shared" si="22"/>
        <v/>
      </c>
      <c r="AC30" s="23" t="str">
        <f t="shared" si="22"/>
        <v/>
      </c>
      <c r="AD30" s="23" t="str">
        <f t="shared" si="22"/>
        <v/>
      </c>
      <c r="AE30" s="23" t="str">
        <f t="shared" si="22"/>
        <v/>
      </c>
      <c r="AF30" s="23" t="str">
        <f t="shared" si="22"/>
        <v/>
      </c>
      <c r="AG30" s="37" t="str">
        <f t="shared" si="22"/>
        <v/>
      </c>
      <c r="AH30" s="24" t="str">
        <f t="shared" si="22"/>
        <v/>
      </c>
      <c r="AO30" s="179"/>
      <c r="AP30" s="180"/>
      <c r="AQ30" s="174"/>
      <c r="AR30" s="111"/>
      <c r="AS30" s="112"/>
      <c r="AT30" s="112"/>
      <c r="AU30" s="112"/>
      <c r="AV30" s="112"/>
      <c r="AW30" s="113"/>
      <c r="AZ30" s="212"/>
      <c r="BA30" s="201"/>
      <c r="BB30" s="201"/>
      <c r="BC30" s="202"/>
    </row>
    <row r="31" spans="2:55" ht="12.95" customHeight="1">
      <c r="B31" s="154"/>
      <c r="C31" s="156"/>
      <c r="D31" s="25" t="str">
        <f t="shared" ref="D31:AH31" si="23">IF(AND(D$29=1,$AR$14&gt;0,COUNTIF(D$63:D$84,$AR$14)&lt;1),$AR$14,IF(AND(D$29=2,$AS$14&gt;0,COUNTIF(D$63:D$84,$AS$14)&lt;1),$AS$14,IF(AND(D$29=3,$AT$14&gt;0,COUNTIF(D$63:D$84,$AT$14)&lt;1),$AT$14,IF(AND(D$29=4,$AU$14&gt;0,COUNTIF(D$63:D$84,$AU$14)&lt;1),$AU$14,IF(AND(D$29=5,$AV$14&gt;0,COUNTIF(D$63:D$84,$AV$14)&lt;1),$AV$14,IF(AND(D$29=6,$AW$14&gt;0,COUNTIF(D$63:D$84,$AW$14)&lt;1),$AW$14,""))))))</f>
        <v/>
      </c>
      <c r="E31" s="25" t="str">
        <f t="shared" si="23"/>
        <v/>
      </c>
      <c r="F31" s="25" t="str">
        <f t="shared" si="23"/>
        <v/>
      </c>
      <c r="G31" s="25" t="str">
        <f t="shared" si="23"/>
        <v/>
      </c>
      <c r="H31" s="25" t="str">
        <f t="shared" si="23"/>
        <v/>
      </c>
      <c r="I31" s="25" t="str">
        <f t="shared" si="23"/>
        <v/>
      </c>
      <c r="J31" s="25" t="str">
        <f t="shared" si="23"/>
        <v/>
      </c>
      <c r="K31" s="25" t="str">
        <f t="shared" si="23"/>
        <v/>
      </c>
      <c r="L31" s="25" t="str">
        <f t="shared" si="23"/>
        <v/>
      </c>
      <c r="M31" s="25" t="str">
        <f t="shared" si="23"/>
        <v/>
      </c>
      <c r="N31" s="25" t="str">
        <f t="shared" si="23"/>
        <v/>
      </c>
      <c r="O31" s="25" t="str">
        <f t="shared" si="23"/>
        <v/>
      </c>
      <c r="P31" s="25" t="str">
        <f t="shared" si="23"/>
        <v/>
      </c>
      <c r="Q31" s="25" t="str">
        <f t="shared" si="23"/>
        <v/>
      </c>
      <c r="R31" s="25" t="str">
        <f t="shared" si="23"/>
        <v/>
      </c>
      <c r="S31" s="25" t="str">
        <f t="shared" si="23"/>
        <v/>
      </c>
      <c r="T31" s="25" t="str">
        <f t="shared" si="23"/>
        <v/>
      </c>
      <c r="U31" s="25" t="str">
        <f t="shared" si="23"/>
        <v/>
      </c>
      <c r="V31" s="25" t="str">
        <f t="shared" si="23"/>
        <v/>
      </c>
      <c r="W31" s="25" t="str">
        <f t="shared" si="23"/>
        <v/>
      </c>
      <c r="X31" s="25" t="str">
        <f t="shared" si="23"/>
        <v/>
      </c>
      <c r="Y31" s="25" t="str">
        <f t="shared" si="23"/>
        <v/>
      </c>
      <c r="Z31" s="25" t="str">
        <f t="shared" si="23"/>
        <v/>
      </c>
      <c r="AA31" s="25" t="str">
        <f t="shared" si="23"/>
        <v/>
      </c>
      <c r="AB31" s="25" t="str">
        <f t="shared" si="23"/>
        <v/>
      </c>
      <c r="AC31" s="25" t="str">
        <f t="shared" si="23"/>
        <v/>
      </c>
      <c r="AD31" s="25" t="str">
        <f t="shared" si="23"/>
        <v/>
      </c>
      <c r="AE31" s="25" t="str">
        <f t="shared" si="23"/>
        <v/>
      </c>
      <c r="AF31" s="25" t="str">
        <f t="shared" si="23"/>
        <v/>
      </c>
      <c r="AG31" s="35" t="str">
        <f t="shared" si="23"/>
        <v/>
      </c>
      <c r="AH31" s="26" t="str">
        <f t="shared" si="23"/>
        <v/>
      </c>
      <c r="AZ31" s="212"/>
      <c r="BA31" s="201"/>
      <c r="BB31" s="201"/>
      <c r="BC31" s="202"/>
    </row>
    <row r="32" spans="2:55" ht="12.95" customHeight="1">
      <c r="B32" s="154"/>
      <c r="C32" s="155" t="s">
        <v>42</v>
      </c>
      <c r="D32" s="17" t="str">
        <f t="shared" ref="D32:AH32" si="24">IF(AND(D$29=1,$AR$15&gt;0,COUNTIF(D$63:D$84,$AR$15)&lt;1),$AR$15,IF(AND(D$29=2,$AS$15&gt;0,COUNTIF(D$63:D$84,$AS$15)&lt;1),$AS$15,IF(AND(D$29=3,$AT$15&gt;0,COUNTIF(D$63:D$84,$AT$15)&lt;1),$AT$15,IF(AND(D$29=4,$AU$15&gt;0,COUNTIF(D$63:D$84,$AU$15)&lt;1),$AU$15,IF(AND(D$29=5,$AV$15&gt;0,COUNTIF(D$63:D$84,$AV$15)&lt;1),$AV$15,IF(AND(D$29=6,$AW$15&gt;0,COUNTIF(D$63:D$84,$AW$15)&lt;1),$AW$15,""))))))</f>
        <v/>
      </c>
      <c r="E32" s="17" t="str">
        <f t="shared" si="24"/>
        <v/>
      </c>
      <c r="F32" s="17" t="str">
        <f t="shared" si="24"/>
        <v/>
      </c>
      <c r="G32" s="17" t="str">
        <f t="shared" si="24"/>
        <v/>
      </c>
      <c r="H32" s="16" t="str">
        <f t="shared" si="24"/>
        <v/>
      </c>
      <c r="I32" s="17" t="str">
        <f t="shared" si="24"/>
        <v/>
      </c>
      <c r="J32" s="17" t="str">
        <f t="shared" si="24"/>
        <v/>
      </c>
      <c r="K32" s="27" t="str">
        <f t="shared" si="24"/>
        <v/>
      </c>
      <c r="L32" s="27" t="str">
        <f t="shared" si="24"/>
        <v/>
      </c>
      <c r="M32" s="19" t="str">
        <f t="shared" si="24"/>
        <v/>
      </c>
      <c r="N32" s="17" t="str">
        <f t="shared" si="24"/>
        <v/>
      </c>
      <c r="O32" s="17" t="str">
        <f t="shared" si="24"/>
        <v/>
      </c>
      <c r="P32" s="17" t="str">
        <f t="shared" si="24"/>
        <v/>
      </c>
      <c r="Q32" s="16" t="str">
        <f t="shared" si="24"/>
        <v/>
      </c>
      <c r="R32" s="16" t="str">
        <f t="shared" si="24"/>
        <v/>
      </c>
      <c r="S32" s="17" t="str">
        <f t="shared" si="24"/>
        <v/>
      </c>
      <c r="T32" s="17" t="str">
        <f t="shared" si="24"/>
        <v/>
      </c>
      <c r="U32" s="18" t="str">
        <f t="shared" si="24"/>
        <v/>
      </c>
      <c r="V32" s="17" t="str">
        <f t="shared" si="24"/>
        <v/>
      </c>
      <c r="W32" s="19" t="str">
        <f t="shared" si="24"/>
        <v/>
      </c>
      <c r="X32" s="17" t="str">
        <f t="shared" si="24"/>
        <v/>
      </c>
      <c r="Y32" s="17" t="str">
        <f t="shared" si="24"/>
        <v/>
      </c>
      <c r="Z32" s="18" t="str">
        <f t="shared" si="24"/>
        <v/>
      </c>
      <c r="AA32" s="18" t="str">
        <f t="shared" si="24"/>
        <v/>
      </c>
      <c r="AB32" s="18" t="str">
        <f t="shared" si="24"/>
        <v/>
      </c>
      <c r="AC32" s="17" t="str">
        <f t="shared" si="24"/>
        <v/>
      </c>
      <c r="AD32" s="17" t="str">
        <f t="shared" si="24"/>
        <v/>
      </c>
      <c r="AE32" s="18" t="str">
        <f t="shared" si="24"/>
        <v/>
      </c>
      <c r="AF32" s="18" t="str">
        <f t="shared" si="24"/>
        <v/>
      </c>
      <c r="AG32" s="18" t="str">
        <f t="shared" si="24"/>
        <v/>
      </c>
      <c r="AH32" s="22" t="str">
        <f t="shared" si="24"/>
        <v/>
      </c>
      <c r="AO32" s="159" t="s">
        <v>37</v>
      </c>
      <c r="AP32" s="160"/>
      <c r="AQ32" s="161"/>
      <c r="AS32" s="165"/>
      <c r="AZ32" s="212"/>
      <c r="BA32" s="201"/>
      <c r="BB32" s="201"/>
      <c r="BC32" s="202"/>
    </row>
    <row r="33" spans="2:55" ht="12.95" customHeight="1">
      <c r="B33" s="154"/>
      <c r="C33" s="157"/>
      <c r="D33" s="28" t="str">
        <f t="shared" ref="D33:AH33" si="25">IF(AND(D$29=1,$AR$16&gt;0,COUNTIF(D$63:D$84,$AR$16)&lt;1),$AR$16,IF(AND(D$29=2,$AS$16&gt;0,COUNTIF(D$63:D$84,$AS$16)&lt;1),$AS$16,IF(AND(D$29=3,$AT$16&gt;0,COUNTIF(D$63:D$84,$AT$16)&lt;1),$AT$16,IF(AND(D$29=4,$AU$16&gt;0,COUNTIF(D$63:D$84,$AU$16)&lt;1),$AU$16,IF(AND(D$29=5,$AV$16&gt;0,COUNTIF(D$63:D$84,$AV$16)&lt;1),$AV$16,IF(AND(D$29=6,$AW$16&gt;0,COUNTIF(D$63:D$84,$AW$16)&lt;1),$AW$16,""))))))</f>
        <v/>
      </c>
      <c r="E33" s="28" t="str">
        <f t="shared" si="25"/>
        <v/>
      </c>
      <c r="F33" s="28" t="str">
        <f t="shared" si="25"/>
        <v/>
      </c>
      <c r="G33" s="28" t="str">
        <f t="shared" si="25"/>
        <v/>
      </c>
      <c r="H33" s="29" t="str">
        <f t="shared" si="25"/>
        <v/>
      </c>
      <c r="I33" s="28" t="str">
        <f t="shared" si="25"/>
        <v/>
      </c>
      <c r="J33" s="28" t="str">
        <f t="shared" si="25"/>
        <v/>
      </c>
      <c r="K33" s="28" t="str">
        <f t="shared" si="25"/>
        <v/>
      </c>
      <c r="L33" s="28" t="str">
        <f t="shared" si="25"/>
        <v/>
      </c>
      <c r="M33" s="30" t="str">
        <f t="shared" si="25"/>
        <v/>
      </c>
      <c r="N33" s="28" t="str">
        <f t="shared" si="25"/>
        <v/>
      </c>
      <c r="O33" s="28" t="str">
        <f t="shared" si="25"/>
        <v/>
      </c>
      <c r="P33" s="28" t="str">
        <f t="shared" si="25"/>
        <v/>
      </c>
      <c r="Q33" s="29" t="str">
        <f t="shared" si="25"/>
        <v/>
      </c>
      <c r="R33" s="29" t="str">
        <f t="shared" si="25"/>
        <v/>
      </c>
      <c r="S33" s="28" t="str">
        <f t="shared" si="25"/>
        <v/>
      </c>
      <c r="T33" s="28" t="str">
        <f t="shared" si="25"/>
        <v/>
      </c>
      <c r="U33" s="28" t="str">
        <f t="shared" si="25"/>
        <v/>
      </c>
      <c r="V33" s="28" t="str">
        <f t="shared" si="25"/>
        <v/>
      </c>
      <c r="W33" s="30" t="str">
        <f t="shared" si="25"/>
        <v/>
      </c>
      <c r="X33" s="28" t="str">
        <f t="shared" si="25"/>
        <v/>
      </c>
      <c r="Y33" s="28" t="str">
        <f t="shared" si="25"/>
        <v/>
      </c>
      <c r="Z33" s="30" t="str">
        <f t="shared" si="25"/>
        <v/>
      </c>
      <c r="AA33" s="30" t="str">
        <f t="shared" si="25"/>
        <v/>
      </c>
      <c r="AB33" s="30" t="str">
        <f t="shared" si="25"/>
        <v/>
      </c>
      <c r="AC33" s="28" t="str">
        <f t="shared" si="25"/>
        <v/>
      </c>
      <c r="AD33" s="28" t="str">
        <f t="shared" si="25"/>
        <v/>
      </c>
      <c r="AE33" s="28" t="str">
        <f t="shared" si="25"/>
        <v/>
      </c>
      <c r="AF33" s="30" t="str">
        <f t="shared" si="25"/>
        <v/>
      </c>
      <c r="AG33" s="30" t="str">
        <f t="shared" si="25"/>
        <v/>
      </c>
      <c r="AH33" s="31" t="str">
        <f t="shared" si="25"/>
        <v/>
      </c>
      <c r="AO33" s="162"/>
      <c r="AP33" s="163"/>
      <c r="AQ33" s="164"/>
      <c r="AS33" s="166"/>
      <c r="AZ33" s="212"/>
      <c r="BA33" s="201"/>
      <c r="BB33" s="201"/>
      <c r="BC33" s="202"/>
    </row>
    <row r="34" spans="2:55" ht="12.95" customHeight="1">
      <c r="B34" s="154"/>
      <c r="C34" s="157"/>
      <c r="D34" s="17" t="str">
        <f t="shared" ref="D34:AH34" si="26">IF(AND(D$29=1,$AR$17&gt;0,COUNTIF(D$63:D$84,$AR$17)&lt;1),$AR$17,IF(AND(D$29=2,$AS$17&gt;0,COUNTIF(D$63:D$84,$AS$17)&lt;1),$AS$17,IF(AND(D$29=3,$AT$17&gt;0,COUNTIF(D$63:D$84,$AT$17)&lt;1),$AT$17,IF(AND(D$29=4,$AU$17&gt;0,COUNTIF(D$63:D$84,$AU$17)&lt;1),$AU$17,IF(AND(D$29=5,$AV$17&gt;0,COUNTIF(D$63:D$84,$AV$17)&lt;1),$AV$17,IF(AND(D$29=6,$AW$17&gt;0,COUNTIF(D$63:D$84,$AW$17)&lt;1),$AW$17,""))))))</f>
        <v/>
      </c>
      <c r="E34" s="17" t="str">
        <f t="shared" si="26"/>
        <v/>
      </c>
      <c r="F34" s="17" t="str">
        <f t="shared" si="26"/>
        <v/>
      </c>
      <c r="G34" s="17" t="str">
        <f t="shared" si="26"/>
        <v/>
      </c>
      <c r="H34" s="32" t="str">
        <f t="shared" si="26"/>
        <v/>
      </c>
      <c r="I34" s="17" t="str">
        <f t="shared" si="26"/>
        <v/>
      </c>
      <c r="J34" s="17" t="str">
        <f t="shared" si="26"/>
        <v/>
      </c>
      <c r="K34" s="18" t="str">
        <f t="shared" si="26"/>
        <v/>
      </c>
      <c r="L34" s="17" t="str">
        <f t="shared" si="26"/>
        <v/>
      </c>
      <c r="M34" s="18" t="str">
        <f t="shared" si="26"/>
        <v/>
      </c>
      <c r="N34" s="17" t="str">
        <f t="shared" si="26"/>
        <v/>
      </c>
      <c r="O34" s="17" t="str">
        <f t="shared" si="26"/>
        <v/>
      </c>
      <c r="P34" s="27" t="str">
        <f t="shared" si="26"/>
        <v/>
      </c>
      <c r="Q34" s="16" t="str">
        <f t="shared" si="26"/>
        <v/>
      </c>
      <c r="R34" s="16" t="str">
        <f t="shared" si="26"/>
        <v/>
      </c>
      <c r="S34" s="17" t="str">
        <f t="shared" si="26"/>
        <v/>
      </c>
      <c r="T34" s="17" t="str">
        <f t="shared" si="26"/>
        <v/>
      </c>
      <c r="U34" s="18" t="str">
        <f t="shared" si="26"/>
        <v/>
      </c>
      <c r="V34" s="17" t="str">
        <f t="shared" si="26"/>
        <v/>
      </c>
      <c r="W34" s="18" t="str">
        <f t="shared" si="26"/>
        <v/>
      </c>
      <c r="X34" s="17" t="str">
        <f t="shared" si="26"/>
        <v/>
      </c>
      <c r="Y34" s="17" t="str">
        <f t="shared" si="26"/>
        <v/>
      </c>
      <c r="Z34" s="27" t="str">
        <f t="shared" si="26"/>
        <v/>
      </c>
      <c r="AA34" s="32" t="str">
        <f t="shared" si="26"/>
        <v/>
      </c>
      <c r="AB34" s="32" t="str">
        <f t="shared" si="26"/>
        <v/>
      </c>
      <c r="AC34" s="17" t="str">
        <f t="shared" si="26"/>
        <v/>
      </c>
      <c r="AD34" s="17" t="str">
        <f t="shared" si="26"/>
        <v/>
      </c>
      <c r="AE34" s="18" t="str">
        <f t="shared" si="26"/>
        <v/>
      </c>
      <c r="AF34" s="17" t="str">
        <f t="shared" si="26"/>
        <v/>
      </c>
      <c r="AG34" s="18" t="str">
        <f t="shared" si="26"/>
        <v/>
      </c>
      <c r="AH34" s="22" t="str">
        <f t="shared" si="26"/>
        <v/>
      </c>
      <c r="AZ34" s="212"/>
      <c r="BA34" s="201"/>
      <c r="BB34" s="201"/>
      <c r="BC34" s="202"/>
    </row>
    <row r="35" spans="2:55" ht="12.95" customHeight="1">
      <c r="B35" s="154"/>
      <c r="C35" s="157"/>
      <c r="D35" s="28" t="str">
        <f t="shared" ref="D35:AH35" si="27">IF(AND(D$29=1,$AR$18&gt;0,COUNTIF(D$63:D$84,$AR$18)&lt;1),$AR$18,IF(AND(D$29=2,$AS$18&gt;0,COUNTIF(D$63:D$84,$AS$18)&lt;1),$AS$18,IF(AND(D$29=3,$AT$18&gt;0,COUNTIF(D$63:D$84,$AT$18)&lt;1),$AT$18,IF(AND(D$29=4,$AU$18&gt;0,COUNTIF(D$63:D$84,$AU$18)&lt;1),$AU$18,IF(AND(D$29=5,$AV$18&gt;0,COUNTIF(D$63:D$84,$AV$18)&lt;1),$AV$18,IF(AND(D$29=6,$AW$18&gt;0,COUNTIF(D$63:D$84,$AW$18)&lt;1),$AW$18,""))))))</f>
        <v/>
      </c>
      <c r="E35" s="28" t="str">
        <f t="shared" si="27"/>
        <v/>
      </c>
      <c r="F35" s="28" t="str">
        <f t="shared" si="27"/>
        <v/>
      </c>
      <c r="G35" s="28" t="str">
        <f t="shared" si="27"/>
        <v/>
      </c>
      <c r="H35" s="29" t="str">
        <f t="shared" si="27"/>
        <v/>
      </c>
      <c r="I35" s="28" t="str">
        <f t="shared" si="27"/>
        <v/>
      </c>
      <c r="J35" s="28" t="str">
        <f t="shared" si="27"/>
        <v/>
      </c>
      <c r="K35" s="28" t="str">
        <f t="shared" si="27"/>
        <v/>
      </c>
      <c r="L35" s="28" t="str">
        <f t="shared" si="27"/>
        <v/>
      </c>
      <c r="M35" s="28" t="str">
        <f t="shared" si="27"/>
        <v/>
      </c>
      <c r="N35" s="28" t="str">
        <f t="shared" si="27"/>
        <v/>
      </c>
      <c r="O35" s="29" t="str">
        <f t="shared" si="27"/>
        <v/>
      </c>
      <c r="P35" s="29" t="str">
        <f t="shared" si="27"/>
        <v/>
      </c>
      <c r="Q35" s="28" t="str">
        <f t="shared" si="27"/>
        <v/>
      </c>
      <c r="R35" s="28" t="str">
        <f t="shared" si="27"/>
        <v/>
      </c>
      <c r="S35" s="28" t="str">
        <f t="shared" si="27"/>
        <v/>
      </c>
      <c r="T35" s="28" t="str">
        <f t="shared" si="27"/>
        <v/>
      </c>
      <c r="U35" s="28" t="str">
        <f t="shared" si="27"/>
        <v/>
      </c>
      <c r="V35" s="28" t="str">
        <f t="shared" si="27"/>
        <v/>
      </c>
      <c r="W35" s="28" t="str">
        <f t="shared" si="27"/>
        <v/>
      </c>
      <c r="X35" s="28" t="str">
        <f t="shared" si="27"/>
        <v/>
      </c>
      <c r="Y35" s="29" t="str">
        <f t="shared" si="27"/>
        <v/>
      </c>
      <c r="Z35" s="29" t="str">
        <f t="shared" si="27"/>
        <v/>
      </c>
      <c r="AA35" s="30" t="str">
        <f t="shared" si="27"/>
        <v/>
      </c>
      <c r="AB35" s="30" t="str">
        <f t="shared" si="27"/>
        <v/>
      </c>
      <c r="AC35" s="28" t="str">
        <f t="shared" si="27"/>
        <v/>
      </c>
      <c r="AD35" s="28" t="str">
        <f t="shared" si="27"/>
        <v/>
      </c>
      <c r="AE35" s="28" t="str">
        <f t="shared" si="27"/>
        <v/>
      </c>
      <c r="AF35" s="30" t="str">
        <f t="shared" si="27"/>
        <v/>
      </c>
      <c r="AG35" s="30" t="str">
        <f t="shared" si="27"/>
        <v/>
      </c>
      <c r="AH35" s="31" t="str">
        <f t="shared" si="27"/>
        <v/>
      </c>
      <c r="AZ35" s="212"/>
      <c r="BA35" s="201"/>
      <c r="BB35" s="201"/>
      <c r="BC35" s="202"/>
    </row>
    <row r="36" spans="2:55" ht="12.95" customHeight="1">
      <c r="B36" s="154"/>
      <c r="C36" s="157"/>
      <c r="D36" s="17" t="str">
        <f t="shared" ref="D36:AH36" si="28">IF(AND(D$29=1,$AR$19&gt;0,COUNTIF(D$63:D$84,$AR$19)&lt;1),$AR$19,IF(AND(D$29=2,$AS$19&gt;0,COUNTIF(D$63:D$84,$AS$19)&lt;1),$AS$19,IF(AND(D$29=3,$AT$19&gt;0,COUNTIF(D$63:D$84,$AT$19)&lt;1),$AT$19,IF(AND(D$29=4,$AU$19&gt;0,COUNTIF(D$63:D$84,$AU$19)&lt;1),$AU$19,IF(AND(D$29=5,$AV$19&gt;0,COUNTIF(D$63:D$84,$AV$19)&lt;1),$AV$19,IF(AND(D$29=6,$AW$19&gt;0,COUNTIF(D$63:D$84,$AW$19)&lt;1),$AW$19,""))))))</f>
        <v/>
      </c>
      <c r="E36" s="17" t="str">
        <f t="shared" si="28"/>
        <v/>
      </c>
      <c r="F36" s="17" t="str">
        <f t="shared" si="28"/>
        <v/>
      </c>
      <c r="G36" s="17" t="str">
        <f t="shared" si="28"/>
        <v/>
      </c>
      <c r="H36" s="27" t="str">
        <f t="shared" si="28"/>
        <v/>
      </c>
      <c r="I36" s="17" t="str">
        <f t="shared" si="28"/>
        <v/>
      </c>
      <c r="J36" s="17" t="str">
        <f t="shared" si="28"/>
        <v/>
      </c>
      <c r="K36" s="18" t="str">
        <f t="shared" si="28"/>
        <v/>
      </c>
      <c r="L36" s="17" t="str">
        <f t="shared" si="28"/>
        <v/>
      </c>
      <c r="M36" s="18" t="str">
        <f t="shared" si="28"/>
        <v/>
      </c>
      <c r="N36" s="17" t="str">
        <f t="shared" si="28"/>
        <v/>
      </c>
      <c r="O36" s="17" t="str">
        <f t="shared" si="28"/>
        <v/>
      </c>
      <c r="P36" s="27" t="str">
        <f t="shared" si="28"/>
        <v/>
      </c>
      <c r="Q36" s="32" t="str">
        <f t="shared" si="28"/>
        <v/>
      </c>
      <c r="R36" s="27" t="str">
        <f t="shared" si="28"/>
        <v/>
      </c>
      <c r="S36" s="17" t="str">
        <f t="shared" si="28"/>
        <v/>
      </c>
      <c r="T36" s="17" t="str">
        <f t="shared" si="28"/>
        <v/>
      </c>
      <c r="U36" s="18" t="str">
        <f t="shared" si="28"/>
        <v/>
      </c>
      <c r="V36" s="17" t="str">
        <f t="shared" si="28"/>
        <v/>
      </c>
      <c r="W36" s="18" t="str">
        <f t="shared" si="28"/>
        <v/>
      </c>
      <c r="X36" s="17" t="str">
        <f t="shared" si="28"/>
        <v/>
      </c>
      <c r="Y36" s="17" t="str">
        <f t="shared" si="28"/>
        <v/>
      </c>
      <c r="Z36" s="17" t="str">
        <f t="shared" si="28"/>
        <v/>
      </c>
      <c r="AA36" s="18" t="str">
        <f t="shared" si="28"/>
        <v/>
      </c>
      <c r="AB36" s="18" t="str">
        <f t="shared" si="28"/>
        <v/>
      </c>
      <c r="AC36" s="17" t="str">
        <f t="shared" si="28"/>
        <v/>
      </c>
      <c r="AD36" s="17" t="str">
        <f t="shared" si="28"/>
        <v/>
      </c>
      <c r="AE36" s="18" t="str">
        <f t="shared" si="28"/>
        <v/>
      </c>
      <c r="AF36" s="18" t="str">
        <f t="shared" si="28"/>
        <v/>
      </c>
      <c r="AG36" s="18" t="str">
        <f t="shared" si="28"/>
        <v/>
      </c>
      <c r="AH36" s="22" t="str">
        <f t="shared" si="28"/>
        <v/>
      </c>
      <c r="AZ36" s="212"/>
      <c r="BA36" s="201"/>
      <c r="BB36" s="201"/>
      <c r="BC36" s="202"/>
    </row>
    <row r="37" spans="2:55" ht="12.95" customHeight="1">
      <c r="B37" s="154"/>
      <c r="C37" s="157"/>
      <c r="D37" s="28" t="str">
        <f t="shared" ref="D37:AH37" si="29">IF(AND(D$29=1,$AR$20&gt;0,COUNTIF(D$63:D$84,$AR$20)&lt;1),$AR$20,IF(AND(D$29=2,$AS$20&gt;0,COUNTIF(D$63:D$84,$AS$20)&lt;1),$AS$20,IF(AND(D$29=3,$AT$20&gt;0,COUNTIF(D$63:D$84,$AT$20)&lt;1),$AT$20,IF(AND(D$29=4,$AU$20&gt;0,COUNTIF(D$63:D$84,$AU$20)&lt;1),$AU$20,IF(AND(D$29=5,$AV$20&gt;0,COUNTIF(D$63:D$84,$AV$20)&lt;1),$AV$20,IF(AND(D$29=6,$AW$20&gt;0,COUNTIF(D$63:D$84,$AW$20)&lt;1),$AW$20,""))))))</f>
        <v/>
      </c>
      <c r="E37" s="28" t="str">
        <f t="shared" si="29"/>
        <v/>
      </c>
      <c r="F37" s="28" t="str">
        <f t="shared" si="29"/>
        <v/>
      </c>
      <c r="G37" s="28" t="str">
        <f t="shared" si="29"/>
        <v/>
      </c>
      <c r="H37" s="16" t="str">
        <f t="shared" si="29"/>
        <v/>
      </c>
      <c r="I37" s="28" t="str">
        <f t="shared" si="29"/>
        <v/>
      </c>
      <c r="J37" s="28" t="str">
        <f t="shared" si="29"/>
        <v/>
      </c>
      <c r="K37" s="28" t="str">
        <f t="shared" si="29"/>
        <v/>
      </c>
      <c r="L37" s="28" t="str">
        <f t="shared" si="29"/>
        <v/>
      </c>
      <c r="M37" s="28" t="str">
        <f t="shared" si="29"/>
        <v/>
      </c>
      <c r="N37" s="28" t="str">
        <f t="shared" si="29"/>
        <v/>
      </c>
      <c r="O37" s="28" t="str">
        <f t="shared" si="29"/>
        <v/>
      </c>
      <c r="P37" s="28" t="str">
        <f t="shared" si="29"/>
        <v/>
      </c>
      <c r="Q37" s="17" t="str">
        <f t="shared" si="29"/>
        <v/>
      </c>
      <c r="R37" s="16" t="str">
        <f t="shared" si="29"/>
        <v/>
      </c>
      <c r="S37" s="28" t="str">
        <f t="shared" si="29"/>
        <v/>
      </c>
      <c r="T37" s="28" t="str">
        <f t="shared" si="29"/>
        <v/>
      </c>
      <c r="U37" s="28" t="str">
        <f t="shared" si="29"/>
        <v/>
      </c>
      <c r="V37" s="28" t="str">
        <f t="shared" si="29"/>
        <v/>
      </c>
      <c r="W37" s="28" t="str">
        <f t="shared" si="29"/>
        <v/>
      </c>
      <c r="X37" s="28" t="str">
        <f t="shared" si="29"/>
        <v/>
      </c>
      <c r="Y37" s="28" t="str">
        <f t="shared" si="29"/>
        <v/>
      </c>
      <c r="Z37" s="30" t="str">
        <f t="shared" si="29"/>
        <v/>
      </c>
      <c r="AA37" s="28" t="str">
        <f t="shared" si="29"/>
        <v/>
      </c>
      <c r="AB37" s="28" t="str">
        <f t="shared" si="29"/>
        <v/>
      </c>
      <c r="AC37" s="28" t="str">
        <f t="shared" si="29"/>
        <v/>
      </c>
      <c r="AD37" s="28" t="str">
        <f t="shared" si="29"/>
        <v/>
      </c>
      <c r="AE37" s="28" t="str">
        <f t="shared" si="29"/>
        <v/>
      </c>
      <c r="AF37" s="30" t="str">
        <f t="shared" si="29"/>
        <v/>
      </c>
      <c r="AG37" s="30" t="str">
        <f t="shared" si="29"/>
        <v/>
      </c>
      <c r="AH37" s="31" t="str">
        <f t="shared" si="29"/>
        <v/>
      </c>
      <c r="AZ37" s="212"/>
      <c r="BA37" s="201"/>
      <c r="BB37" s="201"/>
      <c r="BC37" s="202"/>
    </row>
    <row r="38" spans="2:55" ht="12.95" customHeight="1">
      <c r="B38" s="154"/>
      <c r="C38" s="157"/>
      <c r="D38" s="27" t="str">
        <f t="shared" ref="D38:AH38" si="30">IF(AND(D$29=1,$AR$21&gt;0,COUNTIF(D$63:D$84,$AR$21)&lt;1),$AR$21,IF(AND(D$29=2,$AS$21&gt;0,COUNTIF(D$63:D$84,$AS$21)&lt;1),$AS$21,IF(AND(D$29=3,$AT$21&gt;0,COUNTIF(D$63:D$84,$AT$21)&lt;1),$AT$21,IF(AND(D$29=4,$AU$21&gt;0,COUNTIF(D$63:D$84,$AU$21)&lt;1),$AU$21,IF(AND(D$29=5,$AV$21&gt;0,COUNTIF(D$63:D$84,$AV$21)&lt;1),$AV$21,IF(AND(D$29=6,$AW$21&gt;0,COUNTIF(D$63:D$84,$AW$21)&lt;1),$AW$21,""))))))</f>
        <v/>
      </c>
      <c r="E38" s="27" t="str">
        <f t="shared" si="30"/>
        <v/>
      </c>
      <c r="F38" s="27" t="str">
        <f t="shared" si="30"/>
        <v/>
      </c>
      <c r="G38" s="27" t="str">
        <f t="shared" si="30"/>
        <v/>
      </c>
      <c r="H38" s="32" t="str">
        <f t="shared" si="30"/>
        <v/>
      </c>
      <c r="I38" s="27" t="str">
        <f t="shared" si="30"/>
        <v/>
      </c>
      <c r="J38" s="27" t="str">
        <f t="shared" si="30"/>
        <v/>
      </c>
      <c r="K38" s="33" t="str">
        <f t="shared" si="30"/>
        <v/>
      </c>
      <c r="L38" s="27" t="str">
        <f t="shared" si="30"/>
        <v/>
      </c>
      <c r="M38" s="33" t="str">
        <f t="shared" si="30"/>
        <v/>
      </c>
      <c r="N38" s="27" t="str">
        <f t="shared" si="30"/>
        <v/>
      </c>
      <c r="O38" s="27" t="str">
        <f t="shared" si="30"/>
        <v/>
      </c>
      <c r="P38" s="27" t="str">
        <f t="shared" si="30"/>
        <v/>
      </c>
      <c r="Q38" s="27" t="str">
        <f t="shared" si="30"/>
        <v/>
      </c>
      <c r="R38" s="32" t="str">
        <f t="shared" si="30"/>
        <v/>
      </c>
      <c r="S38" s="27" t="str">
        <f t="shared" si="30"/>
        <v/>
      </c>
      <c r="T38" s="27" t="str">
        <f t="shared" si="30"/>
        <v/>
      </c>
      <c r="U38" s="33" t="str">
        <f t="shared" si="30"/>
        <v/>
      </c>
      <c r="V38" s="27" t="str">
        <f t="shared" si="30"/>
        <v/>
      </c>
      <c r="W38" s="33" t="str">
        <f t="shared" si="30"/>
        <v/>
      </c>
      <c r="X38" s="27" t="str">
        <f t="shared" si="30"/>
        <v/>
      </c>
      <c r="Y38" s="27" t="str">
        <f t="shared" si="30"/>
        <v/>
      </c>
      <c r="Z38" s="27" t="str">
        <f t="shared" si="30"/>
        <v/>
      </c>
      <c r="AA38" s="32" t="str">
        <f t="shared" si="30"/>
        <v/>
      </c>
      <c r="AB38" s="32" t="str">
        <f t="shared" si="30"/>
        <v/>
      </c>
      <c r="AC38" s="27" t="str">
        <f t="shared" si="30"/>
        <v/>
      </c>
      <c r="AD38" s="27" t="str">
        <f t="shared" si="30"/>
        <v/>
      </c>
      <c r="AE38" s="33" t="str">
        <f t="shared" si="30"/>
        <v/>
      </c>
      <c r="AF38" s="33" t="str">
        <f t="shared" si="30"/>
        <v/>
      </c>
      <c r="AG38" s="33" t="str">
        <f t="shared" si="30"/>
        <v/>
      </c>
      <c r="AH38" s="34" t="str">
        <f t="shared" si="30"/>
        <v/>
      </c>
      <c r="AZ38" s="212"/>
      <c r="BA38" s="201"/>
      <c r="BB38" s="201"/>
      <c r="BC38" s="202"/>
    </row>
    <row r="39" spans="2:55" ht="12.95" customHeight="1">
      <c r="B39" s="154"/>
      <c r="C39" s="156"/>
      <c r="D39" s="25" t="str">
        <f t="shared" ref="D39:AH39" si="31">IF(AND(D$29=1,$AR$22&gt;0,COUNTIF(D$63:D$84,$AR$22)&lt;1),$AR$22,IF(AND(D$29=2,$AS$22&gt;0,COUNTIF(D$63:D$84,$AS$22)&lt;1),$AS$22,IF(AND(D$29=3,$AT$22&gt;0,COUNTIF(D$63:D$84,$AT$22)&lt;1),$AT$22,IF(AND(D$29=4,$AU$22&gt;0,COUNTIF(D$63:D$84,$AU$22)&lt;1),$AU$22,IF(AND(D$29=5,$AV$22&gt;0,COUNTIF(D$63:D$84,$AV$22)&lt;1),$AV$22,IF(AND(D$29=6,$AW$22&gt;0,COUNTIF(D$63:D$84,$AW$22)&lt;1),$AW$22,""))))))</f>
        <v/>
      </c>
      <c r="E39" s="25" t="str">
        <f t="shared" si="31"/>
        <v/>
      </c>
      <c r="F39" s="25" t="str">
        <f t="shared" si="31"/>
        <v/>
      </c>
      <c r="G39" s="25" t="str">
        <f t="shared" si="31"/>
        <v/>
      </c>
      <c r="H39" s="16" t="str">
        <f t="shared" si="31"/>
        <v/>
      </c>
      <c r="I39" s="25" t="str">
        <f t="shared" si="31"/>
        <v/>
      </c>
      <c r="J39" s="25" t="str">
        <f t="shared" si="31"/>
        <v/>
      </c>
      <c r="K39" s="35" t="str">
        <f t="shared" si="31"/>
        <v/>
      </c>
      <c r="L39" s="25" t="str">
        <f t="shared" si="31"/>
        <v/>
      </c>
      <c r="M39" s="35" t="str">
        <f t="shared" si="31"/>
        <v/>
      </c>
      <c r="N39" s="25" t="str">
        <f t="shared" si="31"/>
        <v/>
      </c>
      <c r="O39" s="25" t="str">
        <f t="shared" si="31"/>
        <v/>
      </c>
      <c r="P39" s="25" t="str">
        <f t="shared" si="31"/>
        <v/>
      </c>
      <c r="Q39" s="16" t="str">
        <f t="shared" si="31"/>
        <v/>
      </c>
      <c r="R39" s="16" t="str">
        <f t="shared" si="31"/>
        <v/>
      </c>
      <c r="S39" s="25" t="str">
        <f t="shared" si="31"/>
        <v/>
      </c>
      <c r="T39" s="25" t="str">
        <f t="shared" si="31"/>
        <v/>
      </c>
      <c r="U39" s="35" t="str">
        <f t="shared" si="31"/>
        <v/>
      </c>
      <c r="V39" s="25" t="str">
        <f t="shared" si="31"/>
        <v/>
      </c>
      <c r="W39" s="35" t="str">
        <f t="shared" si="31"/>
        <v/>
      </c>
      <c r="X39" s="25" t="str">
        <f t="shared" si="31"/>
        <v/>
      </c>
      <c r="Y39" s="25" t="str">
        <f t="shared" si="31"/>
        <v/>
      </c>
      <c r="Z39" s="35" t="str">
        <f t="shared" si="31"/>
        <v/>
      </c>
      <c r="AA39" s="17" t="str">
        <f t="shared" si="31"/>
        <v/>
      </c>
      <c r="AB39" s="16" t="str">
        <f t="shared" si="31"/>
        <v/>
      </c>
      <c r="AC39" s="25" t="str">
        <f t="shared" si="31"/>
        <v/>
      </c>
      <c r="AD39" s="25" t="str">
        <f t="shared" si="31"/>
        <v/>
      </c>
      <c r="AE39" s="35" t="str">
        <f t="shared" si="31"/>
        <v/>
      </c>
      <c r="AF39" s="35" t="str">
        <f t="shared" si="31"/>
        <v/>
      </c>
      <c r="AG39" s="35" t="str">
        <f t="shared" si="31"/>
        <v/>
      </c>
      <c r="AH39" s="26" t="str">
        <f t="shared" si="31"/>
        <v/>
      </c>
      <c r="AZ39" s="212"/>
      <c r="BA39" s="201"/>
      <c r="BB39" s="201"/>
      <c r="BC39" s="202"/>
    </row>
    <row r="40" spans="2:55" ht="12.95" customHeight="1">
      <c r="B40" s="154"/>
      <c r="C40" s="157" t="s">
        <v>0</v>
      </c>
      <c r="D40" s="17" t="str">
        <f t="shared" ref="D40:AH40" si="32">IF(AND(D$29=1,$AR$23&gt;0,COUNTIF(D$63:D$84,$AR$23)&lt;1),$AR$23,IF(AND(D$29=2,$AS$23&gt;0,COUNTIF(D$63:D$84,$AS$23)&lt;1),$AS$23,IF(AND(D$29=3,$AT$23&gt;0,COUNTIF(D$63:D$84,$AT$23)&lt;1),$AT$23,IF(AND(D$29=4,$AU$23&gt;0,COUNTIF(D$63:D$84,$AU$23)&lt;1),$AU$23,IF(AND(D$29=5,$AV$23&gt;0,COUNTIF(D$63:D$84,$AV$23)&lt;1),$AV$23,IF(AND(D$29=6,$AW$23&gt;0,COUNTIF(D$63:D$84,$AW$23)&lt;1),$AW$23,""))))))</f>
        <v/>
      </c>
      <c r="E40" s="17" t="str">
        <f t="shared" si="32"/>
        <v/>
      </c>
      <c r="F40" s="17" t="str">
        <f t="shared" si="32"/>
        <v/>
      </c>
      <c r="G40" s="17" t="str">
        <f t="shared" si="32"/>
        <v/>
      </c>
      <c r="H40" s="36" t="str">
        <f t="shared" si="32"/>
        <v/>
      </c>
      <c r="I40" s="16" t="str">
        <f t="shared" si="32"/>
        <v/>
      </c>
      <c r="J40" s="17" t="str">
        <f t="shared" si="32"/>
        <v/>
      </c>
      <c r="K40" s="18" t="str">
        <f t="shared" si="32"/>
        <v/>
      </c>
      <c r="L40" s="17" t="str">
        <f t="shared" si="32"/>
        <v/>
      </c>
      <c r="M40" s="18" t="str">
        <f t="shared" si="32"/>
        <v/>
      </c>
      <c r="N40" s="17" t="str">
        <f t="shared" si="32"/>
        <v/>
      </c>
      <c r="O40" s="17" t="str">
        <f t="shared" si="32"/>
        <v/>
      </c>
      <c r="P40" s="17" t="str">
        <f t="shared" si="32"/>
        <v/>
      </c>
      <c r="Q40" s="36" t="str">
        <f t="shared" si="32"/>
        <v/>
      </c>
      <c r="R40" s="36" t="str">
        <f t="shared" si="32"/>
        <v/>
      </c>
      <c r="S40" s="16" t="str">
        <f t="shared" si="32"/>
        <v/>
      </c>
      <c r="T40" s="17" t="str">
        <f t="shared" si="32"/>
        <v/>
      </c>
      <c r="U40" s="18" t="str">
        <f t="shared" si="32"/>
        <v/>
      </c>
      <c r="V40" s="17" t="str">
        <f t="shared" si="32"/>
        <v/>
      </c>
      <c r="W40" s="18" t="str">
        <f t="shared" si="32"/>
        <v/>
      </c>
      <c r="X40" s="17" t="str">
        <f t="shared" si="32"/>
        <v/>
      </c>
      <c r="Y40" s="17" t="str">
        <f t="shared" si="32"/>
        <v/>
      </c>
      <c r="Z40" s="18" t="str">
        <f t="shared" si="32"/>
        <v/>
      </c>
      <c r="AA40" s="37" t="str">
        <f t="shared" si="32"/>
        <v/>
      </c>
      <c r="AB40" s="23" t="str">
        <f t="shared" si="32"/>
        <v/>
      </c>
      <c r="AC40" s="16" t="str">
        <f t="shared" si="32"/>
        <v/>
      </c>
      <c r="AD40" s="17" t="str">
        <f t="shared" si="32"/>
        <v/>
      </c>
      <c r="AE40" s="18" t="str">
        <f t="shared" si="32"/>
        <v/>
      </c>
      <c r="AF40" s="18" t="str">
        <f t="shared" si="32"/>
        <v/>
      </c>
      <c r="AG40" s="18" t="str">
        <f t="shared" si="32"/>
        <v/>
      </c>
      <c r="AH40" s="22" t="str">
        <f t="shared" si="32"/>
        <v/>
      </c>
      <c r="AZ40" s="212"/>
      <c r="BA40" s="201"/>
      <c r="BB40" s="201"/>
      <c r="BC40" s="202"/>
    </row>
    <row r="41" spans="2:55" ht="12.95" customHeight="1">
      <c r="B41" s="154"/>
      <c r="C41" s="157"/>
      <c r="D41" s="28" t="str">
        <f t="shared" ref="D41:AH41" si="33">IF(AND(D$29=1,$AR$24&gt;0,COUNTIF(D$63:D$84,$AR$24)&lt;1),$AR$24,IF(AND(D$29=2,$AS$24&gt;0,COUNTIF(D$63:D$84,$AS$24)&lt;1),$AS$24,IF(AND(D$29=3,$AT$24&gt;0,COUNTIF(D$63:D$84,$AT$24)&lt;1),$AT$24,IF(AND(D$29=4,$AU$24&gt;0,COUNTIF(D$63:D$84,$AU$24)&lt;1),$AU$24,IF(AND(D$29=5,$AV$24&gt;0,COUNTIF(D$63:D$84,$AV$24)&lt;1),$AV$24,IF(AND(D$29=6,$AW$24&gt;0,COUNTIF(D$63:D$84,$AW$24)&lt;1),$AW$24,""))))))</f>
        <v/>
      </c>
      <c r="E41" s="28" t="str">
        <f t="shared" si="33"/>
        <v/>
      </c>
      <c r="F41" s="28" t="str">
        <f t="shared" si="33"/>
        <v/>
      </c>
      <c r="G41" s="28" t="str">
        <f t="shared" si="33"/>
        <v/>
      </c>
      <c r="H41" s="29" t="str">
        <f t="shared" si="33"/>
        <v/>
      </c>
      <c r="I41" s="29" t="str">
        <f t="shared" si="33"/>
        <v/>
      </c>
      <c r="J41" s="28" t="str">
        <f t="shared" si="33"/>
        <v/>
      </c>
      <c r="K41" s="28" t="str">
        <f t="shared" si="33"/>
        <v/>
      </c>
      <c r="L41" s="28" t="str">
        <f t="shared" si="33"/>
        <v/>
      </c>
      <c r="M41" s="28" t="str">
        <f t="shared" si="33"/>
        <v/>
      </c>
      <c r="N41" s="28" t="str">
        <f t="shared" si="33"/>
        <v/>
      </c>
      <c r="O41" s="28" t="str">
        <f t="shared" si="33"/>
        <v/>
      </c>
      <c r="P41" s="28" t="str">
        <f t="shared" si="33"/>
        <v/>
      </c>
      <c r="Q41" s="29" t="str">
        <f t="shared" si="33"/>
        <v/>
      </c>
      <c r="R41" s="29" t="str">
        <f t="shared" si="33"/>
        <v/>
      </c>
      <c r="S41" s="29" t="str">
        <f t="shared" si="33"/>
        <v/>
      </c>
      <c r="T41" s="28" t="str">
        <f t="shared" si="33"/>
        <v/>
      </c>
      <c r="U41" s="28" t="str">
        <f t="shared" si="33"/>
        <v/>
      </c>
      <c r="V41" s="28" t="str">
        <f t="shared" si="33"/>
        <v/>
      </c>
      <c r="W41" s="28" t="str">
        <f t="shared" si="33"/>
        <v/>
      </c>
      <c r="X41" s="28" t="str">
        <f t="shared" si="33"/>
        <v/>
      </c>
      <c r="Y41" s="28" t="str">
        <f t="shared" si="33"/>
        <v/>
      </c>
      <c r="Z41" s="30" t="str">
        <f t="shared" si="33"/>
        <v/>
      </c>
      <c r="AA41" s="30" t="str">
        <f t="shared" si="33"/>
        <v/>
      </c>
      <c r="AB41" s="30" t="str">
        <f t="shared" si="33"/>
        <v/>
      </c>
      <c r="AC41" s="28" t="str">
        <f t="shared" si="33"/>
        <v/>
      </c>
      <c r="AD41" s="28" t="str">
        <f t="shared" si="33"/>
        <v/>
      </c>
      <c r="AE41" s="28" t="str">
        <f t="shared" si="33"/>
        <v/>
      </c>
      <c r="AF41" s="30" t="str">
        <f t="shared" si="33"/>
        <v/>
      </c>
      <c r="AG41" s="30" t="str">
        <f t="shared" si="33"/>
        <v/>
      </c>
      <c r="AH41" s="31" t="str">
        <f t="shared" si="33"/>
        <v/>
      </c>
      <c r="AZ41" s="212"/>
      <c r="BA41" s="201"/>
      <c r="BB41" s="201"/>
      <c r="BC41" s="202"/>
    </row>
    <row r="42" spans="2:55" ht="12.95" customHeight="1">
      <c r="B42" s="154"/>
      <c r="C42" s="157"/>
      <c r="D42" s="17" t="str">
        <f t="shared" ref="D42:AH42" si="34">IF(AND(D$29=1,$AR$27&gt;0,COUNTIF(D$63:D$84,$AR$27)&lt;1),$AR$27,IF(AND(D$29=2,$AS$27&gt;0,COUNTIF(D$63:D$84,$AS$27)&lt;1),$AS$27,IF(AND(D$29=3,$AT$27&gt;0,COUNTIF(D$63:D$84,$AT$27)&lt;1),$AT$27,IF(AND(D$29=4,$AU$27&gt;0,COUNTIF(D$63:D$84,$AU$27)&lt;1),$AU$27,IF(AND(D$29=5,$AV$27&gt;0,COUNTIF(D$63:D$84,$AV$27)&lt;1),$AV$27,IF(AND(D$29=6,$AW$27&gt;0,COUNTIF(D$63:D$84,$AW$27)&lt;1),$AW$27,""))))))</f>
        <v/>
      </c>
      <c r="E42" s="17" t="str">
        <f t="shared" si="34"/>
        <v/>
      </c>
      <c r="F42" s="17" t="str">
        <f t="shared" si="34"/>
        <v/>
      </c>
      <c r="G42" s="17" t="str">
        <f t="shared" si="34"/>
        <v/>
      </c>
      <c r="H42" s="16" t="str">
        <f t="shared" si="34"/>
        <v/>
      </c>
      <c r="I42" s="16" t="str">
        <f t="shared" si="34"/>
        <v/>
      </c>
      <c r="J42" s="17" t="str">
        <f t="shared" si="34"/>
        <v/>
      </c>
      <c r="K42" s="18" t="str">
        <f t="shared" si="34"/>
        <v/>
      </c>
      <c r="L42" s="17" t="str">
        <f t="shared" si="34"/>
        <v/>
      </c>
      <c r="M42" s="18" t="str">
        <f t="shared" si="34"/>
        <v/>
      </c>
      <c r="N42" s="17" t="str">
        <f t="shared" si="34"/>
        <v/>
      </c>
      <c r="O42" s="17" t="str">
        <f t="shared" si="34"/>
        <v/>
      </c>
      <c r="P42" s="27" t="str">
        <f t="shared" si="34"/>
        <v/>
      </c>
      <c r="Q42" s="16" t="str">
        <f t="shared" si="34"/>
        <v/>
      </c>
      <c r="R42" s="16" t="str">
        <f t="shared" si="34"/>
        <v/>
      </c>
      <c r="S42" s="16" t="str">
        <f t="shared" si="34"/>
        <v/>
      </c>
      <c r="T42" s="17" t="str">
        <f t="shared" si="34"/>
        <v/>
      </c>
      <c r="U42" s="18" t="str">
        <f t="shared" si="34"/>
        <v/>
      </c>
      <c r="V42" s="17" t="str">
        <f t="shared" si="34"/>
        <v/>
      </c>
      <c r="W42" s="18" t="str">
        <f t="shared" si="34"/>
        <v/>
      </c>
      <c r="X42" s="17" t="str">
        <f t="shared" si="34"/>
        <v/>
      </c>
      <c r="Y42" s="17" t="str">
        <f t="shared" si="34"/>
        <v/>
      </c>
      <c r="Z42" s="27" t="str">
        <f t="shared" si="34"/>
        <v/>
      </c>
      <c r="AA42" s="16" t="str">
        <f t="shared" si="34"/>
        <v/>
      </c>
      <c r="AB42" s="16" t="str">
        <f t="shared" si="34"/>
        <v/>
      </c>
      <c r="AC42" s="17" t="str">
        <f t="shared" si="34"/>
        <v/>
      </c>
      <c r="AD42" s="17" t="str">
        <f t="shared" si="34"/>
        <v/>
      </c>
      <c r="AE42" s="18" t="str">
        <f t="shared" si="34"/>
        <v/>
      </c>
      <c r="AF42" s="18" t="str">
        <f t="shared" si="34"/>
        <v/>
      </c>
      <c r="AG42" s="18" t="str">
        <f t="shared" si="34"/>
        <v/>
      </c>
      <c r="AH42" s="22" t="str">
        <f t="shared" si="34"/>
        <v/>
      </c>
      <c r="AZ42" s="212"/>
      <c r="BA42" s="201"/>
      <c r="BB42" s="201"/>
      <c r="BC42" s="202"/>
    </row>
    <row r="43" spans="2:55" ht="12.95" customHeight="1">
      <c r="B43" s="154"/>
      <c r="C43" s="157"/>
      <c r="D43" s="28" t="str">
        <f t="shared" ref="D43:AH43" si="35">IF(AND(D$29=1,$AR$28&gt;0,COUNTIF(D$63:D$84,$AR$28)&lt;1),$AR$28,IF(AND(D$29=2,$AS$28&gt;0,COUNTIF(D$63:D$84,$AS$28)&lt;1),$AS$28,IF(AND(D$29=3,$AT$25&gt;0,COUNTIF(D$63:D$84,$AT$25)&lt;1),$AT$25,IF(AND(D$29=4,$AU$28&gt;0,COUNTIF(D$63:D$84,$AU$28)&lt;1),$AU$28,IF(AND(D$29=5,$AV$28&gt;0,COUNTIF(D$63:D$84,$AV$28)&lt;1),$AV$28,IF(AND(D$29=6,$AW$28&gt;0,COUNTIF(D$63:D$84,$AW$28)&lt;1),$AW$28,""))))))</f>
        <v/>
      </c>
      <c r="E43" s="28" t="str">
        <f t="shared" si="35"/>
        <v/>
      </c>
      <c r="F43" s="28" t="str">
        <f t="shared" si="35"/>
        <v/>
      </c>
      <c r="G43" s="28" t="str">
        <f t="shared" si="35"/>
        <v/>
      </c>
      <c r="H43" s="29" t="str">
        <f t="shared" si="35"/>
        <v/>
      </c>
      <c r="I43" s="29" t="str">
        <f t="shared" si="35"/>
        <v/>
      </c>
      <c r="J43" s="28" t="str">
        <f t="shared" si="35"/>
        <v/>
      </c>
      <c r="K43" s="28" t="str">
        <f t="shared" si="35"/>
        <v/>
      </c>
      <c r="L43" s="28" t="str">
        <f t="shared" si="35"/>
        <v/>
      </c>
      <c r="M43" s="28" t="str">
        <f t="shared" si="35"/>
        <v/>
      </c>
      <c r="N43" s="28" t="str">
        <f t="shared" si="35"/>
        <v/>
      </c>
      <c r="O43" s="28" t="str">
        <f t="shared" si="35"/>
        <v/>
      </c>
      <c r="P43" s="28" t="str">
        <f t="shared" si="35"/>
        <v/>
      </c>
      <c r="Q43" s="29" t="str">
        <f t="shared" si="35"/>
        <v/>
      </c>
      <c r="R43" s="29" t="str">
        <f t="shared" si="35"/>
        <v/>
      </c>
      <c r="S43" s="29" t="str">
        <f t="shared" si="35"/>
        <v/>
      </c>
      <c r="T43" s="28" t="str">
        <f t="shared" si="35"/>
        <v/>
      </c>
      <c r="U43" s="28" t="str">
        <f t="shared" si="35"/>
        <v/>
      </c>
      <c r="V43" s="28" t="str">
        <f t="shared" si="35"/>
        <v/>
      </c>
      <c r="W43" s="28" t="str">
        <f t="shared" si="35"/>
        <v/>
      </c>
      <c r="X43" s="28" t="str">
        <f t="shared" si="35"/>
        <v/>
      </c>
      <c r="Y43" s="28" t="str">
        <f t="shared" si="35"/>
        <v/>
      </c>
      <c r="Z43" s="30" t="str">
        <f t="shared" si="35"/>
        <v/>
      </c>
      <c r="AA43" s="30" t="str">
        <f t="shared" si="35"/>
        <v/>
      </c>
      <c r="AB43" s="30" t="str">
        <f t="shared" si="35"/>
        <v/>
      </c>
      <c r="AC43" s="28" t="str">
        <f t="shared" si="35"/>
        <v/>
      </c>
      <c r="AD43" s="28" t="str">
        <f t="shared" si="35"/>
        <v/>
      </c>
      <c r="AE43" s="28" t="str">
        <f t="shared" si="35"/>
        <v/>
      </c>
      <c r="AF43" s="30" t="str">
        <f t="shared" si="35"/>
        <v/>
      </c>
      <c r="AG43" s="30" t="str">
        <f t="shared" si="35"/>
        <v/>
      </c>
      <c r="AH43" s="31" t="str">
        <f t="shared" si="35"/>
        <v/>
      </c>
      <c r="AZ43" s="212"/>
      <c r="BA43" s="201"/>
      <c r="BB43" s="201"/>
      <c r="BC43" s="202"/>
    </row>
    <row r="44" spans="2:55" ht="12.95" customHeight="1">
      <c r="B44" s="154"/>
      <c r="C44" s="157"/>
      <c r="D44" s="27" t="str">
        <f t="shared" ref="D44:AH44" si="36">IF(AND(D$29=1,$AR$29&gt;0,COUNTIF(D$63:D$84,$AR$29)&lt;1),$AR$29,IF(AND(D$29=2,$AS$29&gt;0,COUNTIF(D$63:D$84,$AS$29)&lt;1),$AS$29,IF(AND(D$29=3,$AT$29&gt;0,COUNTIF(D$63:D$84,$AT$29)&lt;1),$AT$29,IF(AND(D$29=4,$AU$29&gt;0,COUNTIF(D$63:D$84,$AU$29)&lt;1),$AU$29,IF(AND(D$29=5,$AV$29&gt;0,COUNTIF(D$63:D$84,$AV$29)&lt;1),$AV$29,IF(AND(D$29=6,$AW$29&gt;0,COUNTIF(D$63:D$84,$AW$29)&lt;1),$AW$29,""))))))</f>
        <v/>
      </c>
      <c r="E44" s="27" t="str">
        <f t="shared" si="36"/>
        <v/>
      </c>
      <c r="F44" s="27" t="str">
        <f t="shared" si="36"/>
        <v/>
      </c>
      <c r="G44" s="27" t="str">
        <f t="shared" si="36"/>
        <v/>
      </c>
      <c r="H44" s="32" t="str">
        <f t="shared" si="36"/>
        <v/>
      </c>
      <c r="I44" s="32" t="str">
        <f t="shared" si="36"/>
        <v/>
      </c>
      <c r="J44" s="27" t="str">
        <f t="shared" si="36"/>
        <v/>
      </c>
      <c r="K44" s="17" t="str">
        <f t="shared" si="36"/>
        <v/>
      </c>
      <c r="L44" s="18" t="str">
        <f t="shared" si="36"/>
        <v/>
      </c>
      <c r="M44" s="33" t="str">
        <f t="shared" si="36"/>
        <v/>
      </c>
      <c r="N44" s="27" t="str">
        <f t="shared" si="36"/>
        <v/>
      </c>
      <c r="O44" s="32" t="str">
        <f t="shared" si="36"/>
        <v/>
      </c>
      <c r="P44" s="27" t="str">
        <f t="shared" si="36"/>
        <v/>
      </c>
      <c r="Q44" s="32" t="str">
        <f t="shared" si="36"/>
        <v/>
      </c>
      <c r="R44" s="32" t="str">
        <f t="shared" si="36"/>
        <v/>
      </c>
      <c r="S44" s="32" t="str">
        <f t="shared" si="36"/>
        <v/>
      </c>
      <c r="T44" s="27" t="str">
        <f t="shared" si="36"/>
        <v/>
      </c>
      <c r="U44" s="17" t="str">
        <f t="shared" si="36"/>
        <v/>
      </c>
      <c r="V44" s="18" t="str">
        <f t="shared" si="36"/>
        <v/>
      </c>
      <c r="W44" s="33" t="str">
        <f t="shared" si="36"/>
        <v/>
      </c>
      <c r="X44" s="27" t="str">
        <f t="shared" si="36"/>
        <v/>
      </c>
      <c r="Y44" s="32" t="str">
        <f t="shared" si="36"/>
        <v/>
      </c>
      <c r="Z44" s="33" t="str">
        <f t="shared" si="36"/>
        <v/>
      </c>
      <c r="AA44" s="33" t="str">
        <f t="shared" si="36"/>
        <v/>
      </c>
      <c r="AB44" s="33" t="str">
        <f t="shared" si="36"/>
        <v/>
      </c>
      <c r="AC44" s="27" t="str">
        <f t="shared" si="36"/>
        <v/>
      </c>
      <c r="AD44" s="27" t="str">
        <f t="shared" si="36"/>
        <v/>
      </c>
      <c r="AE44" s="17" t="str">
        <f t="shared" si="36"/>
        <v/>
      </c>
      <c r="AF44" s="18" t="str">
        <f t="shared" si="36"/>
        <v/>
      </c>
      <c r="AG44" s="18" t="str">
        <f t="shared" si="36"/>
        <v/>
      </c>
      <c r="AH44" s="34" t="str">
        <f t="shared" si="36"/>
        <v/>
      </c>
      <c r="AZ44" s="212"/>
      <c r="BA44" s="201"/>
      <c r="BB44" s="201"/>
      <c r="BC44" s="202"/>
    </row>
    <row r="45" spans="2:55" ht="12.95" customHeight="1" thickBot="1">
      <c r="B45" s="152"/>
      <c r="C45" s="158"/>
      <c r="D45" s="38" t="str">
        <f t="shared" ref="D45:AH45" si="37">IF(AND(D$29=1,$AR$30&gt;0,COUNTIF(D$63:D$84,$AR$30)&lt;1),$AR$30,IF(AND(D$29=2,$AS$30&gt;0,COUNTIF(D$63:D$84,$AS$30)&lt;1),$AS$30,IF(AND(D$29=3,$AT$30&gt;0,COUNTIF(D$63:D$84,$AT$30)&lt;1),$AT$30,IF(AND(D$29=4,$AU$30&gt;0,COUNTIF(D$63:D$84,$AU$30)&lt;1),$AU$30,IF(AND(D$29=5,$AV$30&gt;0,COUNTIF(D$63:D$84,$AV$30)&lt;1),$AV$30,IF(AND(D$29=6,$AW$30&gt;0,COUNTIF(D$63:D$84,$AW$30)&lt;1),$AW$30,""))))))</f>
        <v/>
      </c>
      <c r="E45" s="38" t="str">
        <f t="shared" si="37"/>
        <v/>
      </c>
      <c r="F45" s="38" t="str">
        <f t="shared" si="37"/>
        <v/>
      </c>
      <c r="G45" s="38" t="str">
        <f t="shared" si="37"/>
        <v/>
      </c>
      <c r="H45" s="39" t="str">
        <f t="shared" si="37"/>
        <v/>
      </c>
      <c r="I45" s="39" t="str">
        <f t="shared" si="37"/>
        <v/>
      </c>
      <c r="J45" s="38" t="str">
        <f t="shared" si="37"/>
        <v/>
      </c>
      <c r="K45" s="40" t="str">
        <f t="shared" si="37"/>
        <v/>
      </c>
      <c r="L45" s="38" t="str">
        <f t="shared" si="37"/>
        <v/>
      </c>
      <c r="M45" s="40" t="str">
        <f t="shared" si="37"/>
        <v/>
      </c>
      <c r="N45" s="38" t="str">
        <f t="shared" si="37"/>
        <v/>
      </c>
      <c r="O45" s="38" t="str">
        <f t="shared" si="37"/>
        <v/>
      </c>
      <c r="P45" s="38" t="str">
        <f t="shared" si="37"/>
        <v/>
      </c>
      <c r="Q45" s="39" t="str">
        <f t="shared" si="37"/>
        <v/>
      </c>
      <c r="R45" s="39" t="str">
        <f t="shared" si="37"/>
        <v/>
      </c>
      <c r="S45" s="39" t="str">
        <f t="shared" si="37"/>
        <v/>
      </c>
      <c r="T45" s="38" t="str">
        <f t="shared" si="37"/>
        <v/>
      </c>
      <c r="U45" s="40" t="str">
        <f t="shared" si="37"/>
        <v/>
      </c>
      <c r="V45" s="38" t="str">
        <f t="shared" si="37"/>
        <v/>
      </c>
      <c r="W45" s="40" t="str">
        <f t="shared" si="37"/>
        <v/>
      </c>
      <c r="X45" s="38" t="str">
        <f t="shared" si="37"/>
        <v/>
      </c>
      <c r="Y45" s="38" t="str">
        <f t="shared" si="37"/>
        <v/>
      </c>
      <c r="Z45" s="40" t="str">
        <f t="shared" si="37"/>
        <v/>
      </c>
      <c r="AA45" s="40" t="str">
        <f t="shared" si="37"/>
        <v/>
      </c>
      <c r="AB45" s="40" t="str">
        <f t="shared" si="37"/>
        <v/>
      </c>
      <c r="AC45" s="38" t="str">
        <f t="shared" si="37"/>
        <v/>
      </c>
      <c r="AD45" s="38" t="str">
        <f t="shared" si="37"/>
        <v/>
      </c>
      <c r="AE45" s="40" t="str">
        <f t="shared" si="37"/>
        <v/>
      </c>
      <c r="AF45" s="40" t="str">
        <f t="shared" si="37"/>
        <v/>
      </c>
      <c r="AG45" s="40" t="str">
        <f t="shared" si="37"/>
        <v/>
      </c>
      <c r="AH45" s="41" t="str">
        <f t="shared" si="37"/>
        <v/>
      </c>
      <c r="AZ45" s="212"/>
      <c r="BA45" s="201"/>
      <c r="BB45" s="201"/>
      <c r="BC45" s="202"/>
    </row>
    <row r="46" spans="2:55" ht="12.95" customHeight="1" thickTop="1">
      <c r="B46" s="150" t="s">
        <v>11</v>
      </c>
      <c r="C46" s="79" t="s">
        <v>12</v>
      </c>
      <c r="D46" s="17">
        <f t="shared" ref="D46:AH46" si="38">IF(D29=5,4,IF(D29=4,3,IF(D29=3,2,IF(D29=2,1,IF(D29=1,5,"")))))</f>
        <v>5</v>
      </c>
      <c r="E46" s="17">
        <f t="shared" si="38"/>
        <v>5</v>
      </c>
      <c r="F46" s="17">
        <f t="shared" si="38"/>
        <v>1</v>
      </c>
      <c r="G46" s="17">
        <f t="shared" si="38"/>
        <v>1</v>
      </c>
      <c r="H46" s="16">
        <f t="shared" si="38"/>
        <v>2</v>
      </c>
      <c r="I46" s="17">
        <f t="shared" si="38"/>
        <v>2</v>
      </c>
      <c r="J46" s="17">
        <f t="shared" si="38"/>
        <v>3</v>
      </c>
      <c r="K46" s="18">
        <f t="shared" si="38"/>
        <v>3</v>
      </c>
      <c r="L46" s="17">
        <f t="shared" si="38"/>
        <v>4</v>
      </c>
      <c r="M46" s="19">
        <f t="shared" si="38"/>
        <v>4</v>
      </c>
      <c r="N46" s="17">
        <f t="shared" si="38"/>
        <v>5</v>
      </c>
      <c r="O46" s="16">
        <f t="shared" si="38"/>
        <v>5</v>
      </c>
      <c r="P46" s="17">
        <f t="shared" si="38"/>
        <v>1</v>
      </c>
      <c r="Q46" s="16">
        <f t="shared" si="38"/>
        <v>1</v>
      </c>
      <c r="R46" s="20">
        <f t="shared" si="38"/>
        <v>2</v>
      </c>
      <c r="S46" s="16">
        <f t="shared" si="38"/>
        <v>2</v>
      </c>
      <c r="T46" s="18">
        <f t="shared" si="38"/>
        <v>3</v>
      </c>
      <c r="U46" s="18">
        <f t="shared" si="38"/>
        <v>3</v>
      </c>
      <c r="V46" s="17">
        <f t="shared" si="38"/>
        <v>4</v>
      </c>
      <c r="W46" s="19">
        <f t="shared" si="38"/>
        <v>4</v>
      </c>
      <c r="X46" s="17">
        <f t="shared" si="38"/>
        <v>5</v>
      </c>
      <c r="Y46" s="16">
        <f t="shared" si="38"/>
        <v>5</v>
      </c>
      <c r="Z46" s="18">
        <f t="shared" si="38"/>
        <v>1</v>
      </c>
      <c r="AA46" s="18">
        <f t="shared" si="38"/>
        <v>1</v>
      </c>
      <c r="AB46" s="18">
        <f t="shared" si="38"/>
        <v>2</v>
      </c>
      <c r="AC46" s="21">
        <f t="shared" si="38"/>
        <v>2</v>
      </c>
      <c r="AD46" s="17">
        <f t="shared" si="38"/>
        <v>3</v>
      </c>
      <c r="AE46" s="21">
        <f t="shared" si="38"/>
        <v>3</v>
      </c>
      <c r="AF46" s="18">
        <f t="shared" si="38"/>
        <v>4</v>
      </c>
      <c r="AG46" s="18">
        <f t="shared" si="38"/>
        <v>4</v>
      </c>
      <c r="AH46" s="22">
        <f t="shared" si="38"/>
        <v>5</v>
      </c>
      <c r="AZ46" s="212"/>
      <c r="BA46" s="201"/>
      <c r="BB46" s="201"/>
      <c r="BC46" s="202"/>
    </row>
    <row r="47" spans="2:55" ht="12.95" customHeight="1">
      <c r="B47" s="154"/>
      <c r="C47" s="155" t="s">
        <v>10</v>
      </c>
      <c r="D47" s="23" t="str">
        <f t="shared" ref="D47:AH47" si="39">IF(AND(D$46=1,$AR$13&gt;0,COUNTIF(D$63:D$84,$AR$13)&lt;1),$AR$13,IF(AND(D$46=2,$AS$13&gt;0,COUNTIF(D$63:D$84,$AS$13)&lt;1),$AS$13,IF(AND(D$46=3,$AT$13&gt;0,COUNTIF(D$63:D$84,$AT$13)&lt;1),$AT$13,IF(AND(D$46=4,$AU$13&gt;0,COUNTIF(D$63:D$84,$AU$13)&lt;1),$AU$13,IF(AND(D$46=5,$AV$13&gt;0,COUNTIF(D$63:D$84,$AV$13)&lt;1),$AV$13,IF(AND(D$46=6,$AW$13&gt;0,COUNTIF(D$63:D$84,$AW$13)&lt;1),$AW$13,""))))))</f>
        <v/>
      </c>
      <c r="E47" s="23" t="str">
        <f t="shared" si="39"/>
        <v/>
      </c>
      <c r="F47" s="23" t="str">
        <f t="shared" si="39"/>
        <v/>
      </c>
      <c r="G47" s="23" t="str">
        <f t="shared" si="39"/>
        <v/>
      </c>
      <c r="H47" s="23" t="str">
        <f t="shared" si="39"/>
        <v/>
      </c>
      <c r="I47" s="23" t="str">
        <f t="shared" si="39"/>
        <v/>
      </c>
      <c r="J47" s="23" t="str">
        <f t="shared" si="39"/>
        <v/>
      </c>
      <c r="K47" s="23" t="str">
        <f t="shared" si="39"/>
        <v/>
      </c>
      <c r="L47" s="23" t="str">
        <f t="shared" si="39"/>
        <v/>
      </c>
      <c r="M47" s="23" t="str">
        <f t="shared" si="39"/>
        <v/>
      </c>
      <c r="N47" s="23" t="str">
        <f t="shared" si="39"/>
        <v/>
      </c>
      <c r="O47" s="23" t="str">
        <f t="shared" si="39"/>
        <v/>
      </c>
      <c r="P47" s="23" t="str">
        <f t="shared" si="39"/>
        <v/>
      </c>
      <c r="Q47" s="23" t="str">
        <f t="shared" si="39"/>
        <v/>
      </c>
      <c r="R47" s="23" t="str">
        <f t="shared" si="39"/>
        <v/>
      </c>
      <c r="S47" s="23" t="str">
        <f t="shared" si="39"/>
        <v/>
      </c>
      <c r="T47" s="23" t="str">
        <f t="shared" si="39"/>
        <v/>
      </c>
      <c r="U47" s="23" t="str">
        <f t="shared" si="39"/>
        <v/>
      </c>
      <c r="V47" s="23" t="str">
        <f t="shared" si="39"/>
        <v/>
      </c>
      <c r="W47" s="23" t="str">
        <f t="shared" si="39"/>
        <v/>
      </c>
      <c r="X47" s="23" t="str">
        <f t="shared" si="39"/>
        <v/>
      </c>
      <c r="Y47" s="23" t="str">
        <f t="shared" si="39"/>
        <v/>
      </c>
      <c r="Z47" s="23" t="str">
        <f t="shared" si="39"/>
        <v/>
      </c>
      <c r="AA47" s="23" t="str">
        <f t="shared" si="39"/>
        <v/>
      </c>
      <c r="AB47" s="23" t="str">
        <f t="shared" si="39"/>
        <v/>
      </c>
      <c r="AC47" s="23" t="str">
        <f t="shared" si="39"/>
        <v/>
      </c>
      <c r="AD47" s="23" t="str">
        <f t="shared" si="39"/>
        <v/>
      </c>
      <c r="AE47" s="23" t="str">
        <f t="shared" si="39"/>
        <v/>
      </c>
      <c r="AF47" s="23" t="str">
        <f t="shared" si="39"/>
        <v/>
      </c>
      <c r="AG47" s="37" t="str">
        <f t="shared" si="39"/>
        <v/>
      </c>
      <c r="AH47" s="24" t="str">
        <f t="shared" si="39"/>
        <v/>
      </c>
      <c r="AZ47" s="212"/>
      <c r="BA47" s="201"/>
      <c r="BB47" s="201"/>
      <c r="BC47" s="202"/>
    </row>
    <row r="48" spans="2:55" ht="12.95" customHeight="1">
      <c r="B48" s="154"/>
      <c r="C48" s="156"/>
      <c r="D48" s="25" t="str">
        <f t="shared" ref="D48:AH48" si="40">IF(AND(D$46=1,$AR$14&gt;0,COUNTIF(D$63:D$84,$AR$14)&lt;1),$AR$14,IF(AND(D$46=2,$AS$14&gt;0,COUNTIF(D$63:D$84,$AS$14)&lt;1),$AS$14,IF(AND(D$46=3,$AT$14&gt;0,COUNTIF(D$63:D$84,$AT$14)&lt;1),$AT$14,IF(AND(D$46=4,$AU$14&gt;0,COUNTIF(D$63:D$84,$AU$14)&lt;1),$AU$14,IF(AND(D$46=5,$AV$14&gt;0,COUNTIF(D$63:D$84,$AV$14)&lt;1),$AV$14,IF(AND(D$46=6,$AW$14&gt;0,COUNTIF(D$63:D$84,$AW$14)&lt;1),$AW$14,""))))))</f>
        <v/>
      </c>
      <c r="E48" s="25" t="str">
        <f t="shared" si="40"/>
        <v/>
      </c>
      <c r="F48" s="25" t="str">
        <f t="shared" si="40"/>
        <v/>
      </c>
      <c r="G48" s="25" t="str">
        <f t="shared" si="40"/>
        <v/>
      </c>
      <c r="H48" s="25" t="str">
        <f t="shared" si="40"/>
        <v/>
      </c>
      <c r="I48" s="25" t="str">
        <f t="shared" si="40"/>
        <v/>
      </c>
      <c r="J48" s="25" t="str">
        <f t="shared" si="40"/>
        <v/>
      </c>
      <c r="K48" s="25" t="str">
        <f t="shared" si="40"/>
        <v/>
      </c>
      <c r="L48" s="25" t="str">
        <f t="shared" si="40"/>
        <v/>
      </c>
      <c r="M48" s="25" t="str">
        <f t="shared" si="40"/>
        <v/>
      </c>
      <c r="N48" s="25" t="str">
        <f t="shared" si="40"/>
        <v/>
      </c>
      <c r="O48" s="25" t="str">
        <f t="shared" si="40"/>
        <v/>
      </c>
      <c r="P48" s="25" t="str">
        <f t="shared" si="40"/>
        <v/>
      </c>
      <c r="Q48" s="25" t="str">
        <f t="shared" si="40"/>
        <v/>
      </c>
      <c r="R48" s="25" t="str">
        <f t="shared" si="40"/>
        <v/>
      </c>
      <c r="S48" s="25" t="str">
        <f t="shared" si="40"/>
        <v/>
      </c>
      <c r="T48" s="25" t="str">
        <f t="shared" si="40"/>
        <v/>
      </c>
      <c r="U48" s="25" t="str">
        <f t="shared" si="40"/>
        <v/>
      </c>
      <c r="V48" s="25" t="str">
        <f t="shared" si="40"/>
        <v/>
      </c>
      <c r="W48" s="25" t="str">
        <f t="shared" si="40"/>
        <v/>
      </c>
      <c r="X48" s="25" t="str">
        <f t="shared" si="40"/>
        <v/>
      </c>
      <c r="Y48" s="25" t="str">
        <f t="shared" si="40"/>
        <v/>
      </c>
      <c r="Z48" s="25" t="str">
        <f t="shared" si="40"/>
        <v/>
      </c>
      <c r="AA48" s="25" t="str">
        <f t="shared" si="40"/>
        <v/>
      </c>
      <c r="AB48" s="25" t="str">
        <f t="shared" si="40"/>
        <v/>
      </c>
      <c r="AC48" s="25" t="str">
        <f t="shared" si="40"/>
        <v/>
      </c>
      <c r="AD48" s="25" t="str">
        <f t="shared" si="40"/>
        <v/>
      </c>
      <c r="AE48" s="25" t="str">
        <f t="shared" si="40"/>
        <v/>
      </c>
      <c r="AF48" s="25" t="str">
        <f t="shared" si="40"/>
        <v/>
      </c>
      <c r="AG48" s="35" t="str">
        <f t="shared" si="40"/>
        <v/>
      </c>
      <c r="AH48" s="26" t="str">
        <f t="shared" si="40"/>
        <v/>
      </c>
      <c r="AZ48" s="212"/>
      <c r="BA48" s="201"/>
      <c r="BB48" s="201"/>
      <c r="BC48" s="202"/>
    </row>
    <row r="49" spans="2:55" ht="12.95" customHeight="1">
      <c r="B49" s="154"/>
      <c r="C49" s="155" t="s">
        <v>42</v>
      </c>
      <c r="D49" s="17" t="str">
        <f t="shared" ref="D49:AH49" si="41">IF(AND(D$46=1,$AR$15&gt;0,COUNTIF(D$63:D$84,$AR$15)&lt;1),$AR$15,IF(AND(D$46=2,$AS$15&gt;0,COUNTIF(D$63:D$84,$AS$15)&lt;1),$AS$15,IF(AND(D$46=3,$AT$15&gt;0,COUNTIF(D$63:D$84,$AT$15)&lt;1),$AT$15,IF(AND(D$46=4,$AU$15&gt;0,COUNTIF(D$63:D$84,$AU$15)&lt;1),$AU$15,IF(AND(D$46=5,$AV$15&gt;0,COUNTIF(D$63:D$84,$AV$15)&lt;1),$AV$15,IF(AND(D$46=6,$AW$15&gt;0,COUNTIF(D$63:D$84,$AW$15)&lt;1),$AW$15,""))))))</f>
        <v/>
      </c>
      <c r="E49" s="17" t="str">
        <f t="shared" si="41"/>
        <v/>
      </c>
      <c r="F49" s="17" t="str">
        <f t="shared" si="41"/>
        <v/>
      </c>
      <c r="G49" s="17" t="str">
        <f t="shared" si="41"/>
        <v/>
      </c>
      <c r="H49" s="16" t="str">
        <f t="shared" si="41"/>
        <v/>
      </c>
      <c r="I49" s="17" t="str">
        <f t="shared" si="41"/>
        <v/>
      </c>
      <c r="J49" s="17" t="str">
        <f t="shared" si="41"/>
        <v/>
      </c>
      <c r="K49" s="27" t="str">
        <f t="shared" si="41"/>
        <v/>
      </c>
      <c r="L49" s="27" t="str">
        <f t="shared" si="41"/>
        <v/>
      </c>
      <c r="M49" s="19" t="str">
        <f t="shared" si="41"/>
        <v/>
      </c>
      <c r="N49" s="17" t="str">
        <f t="shared" si="41"/>
        <v/>
      </c>
      <c r="O49" s="17" t="str">
        <f t="shared" si="41"/>
        <v/>
      </c>
      <c r="P49" s="17" t="str">
        <f t="shared" si="41"/>
        <v/>
      </c>
      <c r="Q49" s="16" t="str">
        <f t="shared" si="41"/>
        <v/>
      </c>
      <c r="R49" s="16" t="str">
        <f t="shared" si="41"/>
        <v/>
      </c>
      <c r="S49" s="17" t="str">
        <f t="shared" si="41"/>
        <v/>
      </c>
      <c r="T49" s="17" t="str">
        <f t="shared" si="41"/>
        <v/>
      </c>
      <c r="U49" s="18" t="str">
        <f t="shared" si="41"/>
        <v/>
      </c>
      <c r="V49" s="17" t="str">
        <f t="shared" si="41"/>
        <v/>
      </c>
      <c r="W49" s="19" t="str">
        <f t="shared" si="41"/>
        <v/>
      </c>
      <c r="X49" s="17" t="str">
        <f t="shared" si="41"/>
        <v/>
      </c>
      <c r="Y49" s="17" t="str">
        <f t="shared" si="41"/>
        <v/>
      </c>
      <c r="Z49" s="18" t="str">
        <f t="shared" si="41"/>
        <v/>
      </c>
      <c r="AA49" s="18" t="str">
        <f t="shared" si="41"/>
        <v/>
      </c>
      <c r="AB49" s="18" t="str">
        <f t="shared" si="41"/>
        <v/>
      </c>
      <c r="AC49" s="17" t="str">
        <f t="shared" si="41"/>
        <v/>
      </c>
      <c r="AD49" s="17" t="str">
        <f t="shared" si="41"/>
        <v/>
      </c>
      <c r="AE49" s="18" t="str">
        <f t="shared" si="41"/>
        <v/>
      </c>
      <c r="AF49" s="18" t="str">
        <f t="shared" si="41"/>
        <v/>
      </c>
      <c r="AG49" s="18" t="str">
        <f t="shared" si="41"/>
        <v/>
      </c>
      <c r="AH49" s="22" t="str">
        <f t="shared" si="41"/>
        <v/>
      </c>
      <c r="AZ49" s="212"/>
      <c r="BA49" s="201"/>
      <c r="BB49" s="201"/>
      <c r="BC49" s="202"/>
    </row>
    <row r="50" spans="2:55" ht="12.95" customHeight="1">
      <c r="B50" s="154"/>
      <c r="C50" s="157"/>
      <c r="D50" s="28" t="str">
        <f t="shared" ref="D50:AH50" si="42">IF(AND(D$46=1,$AR$16&gt;0,COUNTIF(D$63:D$84,$AR$16)&lt;1),$AR$16,IF(AND(D$46=2,$AS$16&gt;0,COUNTIF(D$63:D$84,$AS$16)&lt;1),$AS$16,IF(AND(D$46=3,$AT$16&gt;0,COUNTIF(D$63:D$84,$AT$16)&lt;1),$AT$16,IF(AND(D$46=4,$AU$16&gt;0,COUNTIF(D$63:D$84,$AU$16)&lt;1),$AU$16,IF(AND(D$46=5,$AV$16&gt;0,COUNTIF(D$63:D$84,$AV$16)&lt;1),$AV$16,IF(AND(D$46=6,$AW$16&gt;0,COUNTIF(D$63:D$84,$AW$16)&lt;1),$AW$16,""))))))</f>
        <v/>
      </c>
      <c r="E50" s="28" t="str">
        <f t="shared" si="42"/>
        <v/>
      </c>
      <c r="F50" s="28" t="str">
        <f t="shared" si="42"/>
        <v/>
      </c>
      <c r="G50" s="28" t="str">
        <f t="shared" si="42"/>
        <v/>
      </c>
      <c r="H50" s="29" t="str">
        <f t="shared" si="42"/>
        <v/>
      </c>
      <c r="I50" s="28" t="str">
        <f t="shared" si="42"/>
        <v/>
      </c>
      <c r="J50" s="28" t="str">
        <f t="shared" si="42"/>
        <v/>
      </c>
      <c r="K50" s="28" t="str">
        <f t="shared" si="42"/>
        <v/>
      </c>
      <c r="L50" s="28" t="str">
        <f t="shared" si="42"/>
        <v/>
      </c>
      <c r="M50" s="30" t="str">
        <f t="shared" si="42"/>
        <v/>
      </c>
      <c r="N50" s="28" t="str">
        <f t="shared" si="42"/>
        <v/>
      </c>
      <c r="O50" s="28" t="str">
        <f t="shared" si="42"/>
        <v/>
      </c>
      <c r="P50" s="28" t="str">
        <f t="shared" si="42"/>
        <v/>
      </c>
      <c r="Q50" s="29" t="str">
        <f t="shared" si="42"/>
        <v/>
      </c>
      <c r="R50" s="29" t="str">
        <f t="shared" si="42"/>
        <v/>
      </c>
      <c r="S50" s="28" t="str">
        <f t="shared" si="42"/>
        <v/>
      </c>
      <c r="T50" s="28" t="str">
        <f t="shared" si="42"/>
        <v/>
      </c>
      <c r="U50" s="28" t="str">
        <f t="shared" si="42"/>
        <v/>
      </c>
      <c r="V50" s="28" t="str">
        <f t="shared" si="42"/>
        <v/>
      </c>
      <c r="W50" s="30" t="str">
        <f t="shared" si="42"/>
        <v/>
      </c>
      <c r="X50" s="28" t="str">
        <f t="shared" si="42"/>
        <v/>
      </c>
      <c r="Y50" s="28" t="str">
        <f t="shared" si="42"/>
        <v/>
      </c>
      <c r="Z50" s="30" t="str">
        <f t="shared" si="42"/>
        <v/>
      </c>
      <c r="AA50" s="30" t="str">
        <f t="shared" si="42"/>
        <v/>
      </c>
      <c r="AB50" s="30" t="str">
        <f t="shared" si="42"/>
        <v/>
      </c>
      <c r="AC50" s="28" t="str">
        <f t="shared" si="42"/>
        <v/>
      </c>
      <c r="AD50" s="28" t="str">
        <f t="shared" si="42"/>
        <v/>
      </c>
      <c r="AE50" s="28" t="str">
        <f t="shared" si="42"/>
        <v/>
      </c>
      <c r="AF50" s="30" t="str">
        <f t="shared" si="42"/>
        <v/>
      </c>
      <c r="AG50" s="30" t="str">
        <f t="shared" si="42"/>
        <v/>
      </c>
      <c r="AH50" s="31" t="str">
        <f t="shared" si="42"/>
        <v/>
      </c>
      <c r="AZ50" s="212"/>
      <c r="BA50" s="201"/>
      <c r="BB50" s="201"/>
      <c r="BC50" s="202"/>
    </row>
    <row r="51" spans="2:55" ht="12.95" customHeight="1">
      <c r="B51" s="154"/>
      <c r="C51" s="157"/>
      <c r="D51" s="17" t="str">
        <f t="shared" ref="D51:AH51" si="43">IF(AND(D$46=1,$AR$17&gt;0,COUNTIF(D$63:D$84,$AR$17)&lt;1),$AR$17,IF(AND(D$46=2,$AS$17&gt;0,COUNTIF(D$63:D$84,$AS$17)&lt;1),$AS$17,IF(AND(D$46=3,$AT$17&gt;0,COUNTIF(D$63:D$84,$AT$17)&lt;1),$AT$17,IF(AND(D$46=4,$AU$17&gt;0,COUNTIF(D$63:D$84,$AU$17)&lt;1),$AU$17,IF(AND(D$46=5,$AV$17&gt;0,COUNTIF(D$63:D$84,$AV$17)&lt;1),$AV$17,IF(AND(D$46=6,$AW$17&gt;0,COUNTIF(D$63:D$84,$AW$17)&lt;1),$AW$17,""))))))</f>
        <v/>
      </c>
      <c r="E51" s="17" t="str">
        <f t="shared" si="43"/>
        <v/>
      </c>
      <c r="F51" s="17" t="str">
        <f t="shared" si="43"/>
        <v/>
      </c>
      <c r="G51" s="17" t="str">
        <f t="shared" si="43"/>
        <v/>
      </c>
      <c r="H51" s="32" t="str">
        <f t="shared" si="43"/>
        <v/>
      </c>
      <c r="I51" s="17" t="str">
        <f t="shared" si="43"/>
        <v/>
      </c>
      <c r="J51" s="17" t="str">
        <f t="shared" si="43"/>
        <v/>
      </c>
      <c r="K51" s="18" t="str">
        <f t="shared" si="43"/>
        <v/>
      </c>
      <c r="L51" s="17" t="str">
        <f t="shared" si="43"/>
        <v/>
      </c>
      <c r="M51" s="18" t="str">
        <f t="shared" si="43"/>
        <v/>
      </c>
      <c r="N51" s="17" t="str">
        <f t="shared" si="43"/>
        <v/>
      </c>
      <c r="O51" s="17" t="str">
        <f t="shared" si="43"/>
        <v/>
      </c>
      <c r="P51" s="27" t="str">
        <f t="shared" si="43"/>
        <v/>
      </c>
      <c r="Q51" s="16" t="str">
        <f t="shared" si="43"/>
        <v/>
      </c>
      <c r="R51" s="16" t="str">
        <f t="shared" si="43"/>
        <v/>
      </c>
      <c r="S51" s="17" t="str">
        <f t="shared" si="43"/>
        <v/>
      </c>
      <c r="T51" s="17" t="str">
        <f t="shared" si="43"/>
        <v/>
      </c>
      <c r="U51" s="18" t="str">
        <f t="shared" si="43"/>
        <v/>
      </c>
      <c r="V51" s="17" t="str">
        <f t="shared" si="43"/>
        <v/>
      </c>
      <c r="W51" s="18" t="str">
        <f t="shared" si="43"/>
        <v/>
      </c>
      <c r="X51" s="17" t="str">
        <f t="shared" si="43"/>
        <v/>
      </c>
      <c r="Y51" s="17" t="str">
        <f t="shared" si="43"/>
        <v/>
      </c>
      <c r="Z51" s="27" t="str">
        <f t="shared" si="43"/>
        <v/>
      </c>
      <c r="AA51" s="32" t="str">
        <f t="shared" si="43"/>
        <v/>
      </c>
      <c r="AB51" s="32" t="str">
        <f t="shared" si="43"/>
        <v/>
      </c>
      <c r="AC51" s="17" t="str">
        <f t="shared" si="43"/>
        <v/>
      </c>
      <c r="AD51" s="17" t="str">
        <f t="shared" si="43"/>
        <v/>
      </c>
      <c r="AE51" s="18" t="str">
        <f t="shared" si="43"/>
        <v/>
      </c>
      <c r="AF51" s="17" t="str">
        <f t="shared" si="43"/>
        <v/>
      </c>
      <c r="AG51" s="18" t="str">
        <f t="shared" si="43"/>
        <v/>
      </c>
      <c r="AH51" s="22" t="str">
        <f t="shared" si="43"/>
        <v/>
      </c>
      <c r="AZ51" s="212"/>
      <c r="BA51" s="201"/>
      <c r="BB51" s="201"/>
      <c r="BC51" s="202"/>
    </row>
    <row r="52" spans="2:55" ht="12.95" customHeight="1">
      <c r="B52" s="154"/>
      <c r="C52" s="157"/>
      <c r="D52" s="28" t="str">
        <f t="shared" ref="D52:AH52" si="44">IF(AND(D$46=1,$AR$18&gt;0,COUNTIF(D$63:D$84,$AR$18)&lt;1),$AR$18,IF(AND(D$46=2,$AS$18&gt;0,COUNTIF(D$63:D$84,$AS$18)&lt;1),$AS$18,IF(AND(D$46=3,$AT$18&gt;0,COUNTIF(D$63:D$84,$AT$18)&lt;1),$AT$18,IF(AND(D$46=4,$AU$18&gt;0,COUNTIF(D$63:D$84,$AU$18)&lt;1),$AU$18,IF(AND(D$46=5,$AV$18&gt;0,COUNTIF(D$63:D$84,$AV$18)&lt;1),$AV$18,IF(AND(D$46=6,$AW$18&gt;0,COUNTIF(D$63:D$84,$AW$18)&lt;1),$AW$18,""))))))</f>
        <v/>
      </c>
      <c r="E52" s="28" t="str">
        <f t="shared" si="44"/>
        <v/>
      </c>
      <c r="F52" s="28" t="str">
        <f t="shared" si="44"/>
        <v/>
      </c>
      <c r="G52" s="28" t="str">
        <f t="shared" si="44"/>
        <v/>
      </c>
      <c r="H52" s="29" t="str">
        <f t="shared" si="44"/>
        <v/>
      </c>
      <c r="I52" s="28" t="str">
        <f t="shared" si="44"/>
        <v/>
      </c>
      <c r="J52" s="28" t="str">
        <f t="shared" si="44"/>
        <v/>
      </c>
      <c r="K52" s="28" t="str">
        <f t="shared" si="44"/>
        <v/>
      </c>
      <c r="L52" s="28" t="str">
        <f t="shared" si="44"/>
        <v/>
      </c>
      <c r="M52" s="28" t="str">
        <f t="shared" si="44"/>
        <v/>
      </c>
      <c r="N52" s="28" t="str">
        <f t="shared" si="44"/>
        <v/>
      </c>
      <c r="O52" s="29" t="str">
        <f t="shared" si="44"/>
        <v/>
      </c>
      <c r="P52" s="29" t="str">
        <f t="shared" si="44"/>
        <v/>
      </c>
      <c r="Q52" s="28" t="str">
        <f t="shared" si="44"/>
        <v/>
      </c>
      <c r="R52" s="28" t="str">
        <f t="shared" si="44"/>
        <v/>
      </c>
      <c r="S52" s="28" t="str">
        <f t="shared" si="44"/>
        <v/>
      </c>
      <c r="T52" s="28" t="str">
        <f t="shared" si="44"/>
        <v/>
      </c>
      <c r="U52" s="28" t="str">
        <f t="shared" si="44"/>
        <v/>
      </c>
      <c r="V52" s="28" t="str">
        <f t="shared" si="44"/>
        <v/>
      </c>
      <c r="W52" s="28" t="str">
        <f t="shared" si="44"/>
        <v/>
      </c>
      <c r="X52" s="28" t="str">
        <f t="shared" si="44"/>
        <v/>
      </c>
      <c r="Y52" s="29" t="str">
        <f t="shared" si="44"/>
        <v/>
      </c>
      <c r="Z52" s="29" t="str">
        <f t="shared" si="44"/>
        <v/>
      </c>
      <c r="AA52" s="30" t="str">
        <f t="shared" si="44"/>
        <v/>
      </c>
      <c r="AB52" s="30" t="str">
        <f t="shared" si="44"/>
        <v/>
      </c>
      <c r="AC52" s="28" t="str">
        <f t="shared" si="44"/>
        <v/>
      </c>
      <c r="AD52" s="28" t="str">
        <f t="shared" si="44"/>
        <v/>
      </c>
      <c r="AE52" s="28" t="str">
        <f t="shared" si="44"/>
        <v/>
      </c>
      <c r="AF52" s="30" t="str">
        <f t="shared" si="44"/>
        <v/>
      </c>
      <c r="AG52" s="30" t="str">
        <f t="shared" si="44"/>
        <v/>
      </c>
      <c r="AH52" s="31" t="str">
        <f t="shared" si="44"/>
        <v/>
      </c>
      <c r="AZ52" s="212"/>
      <c r="BA52" s="201"/>
      <c r="BB52" s="201"/>
      <c r="BC52" s="202"/>
    </row>
    <row r="53" spans="2:55" ht="12.95" customHeight="1">
      <c r="B53" s="154"/>
      <c r="C53" s="157"/>
      <c r="D53" s="17" t="str">
        <f t="shared" ref="D53:AH53" si="45">IF(AND(D$46=1,$AR$19&gt;0,COUNTIF(D$63:D$84,$AR$19)&lt;1),$AR$19,IF(AND(D$46=2,$AS$19&gt;0,COUNTIF(D$63:D$84,$AS$19)&lt;1),$AS$19,IF(AND(D$46=3,$AT$19&gt;0,COUNTIF(D$63:D$84,$AT$19)&lt;1),$AT$19,IF(AND(D$46=4,$AU$19&gt;0,COUNTIF(D$63:D$84,$AU$19)&lt;1),$AU$19,IF(AND(D$46=5,$AV$19&gt;0,COUNTIF(D$63:D$84,$AV$19)&lt;1),$AV$19,IF(AND(D$46=6,$AW$19&gt;0,COUNTIF(D$63:D$84,$AW$19)&lt;1),$AW$19,""))))))</f>
        <v/>
      </c>
      <c r="E53" s="17" t="str">
        <f t="shared" si="45"/>
        <v/>
      </c>
      <c r="F53" s="17" t="str">
        <f t="shared" si="45"/>
        <v/>
      </c>
      <c r="G53" s="17" t="str">
        <f t="shared" si="45"/>
        <v/>
      </c>
      <c r="H53" s="27" t="str">
        <f t="shared" si="45"/>
        <v/>
      </c>
      <c r="I53" s="17" t="str">
        <f t="shared" si="45"/>
        <v/>
      </c>
      <c r="J53" s="17" t="str">
        <f t="shared" si="45"/>
        <v/>
      </c>
      <c r="K53" s="18" t="str">
        <f t="shared" si="45"/>
        <v/>
      </c>
      <c r="L53" s="17" t="str">
        <f t="shared" si="45"/>
        <v/>
      </c>
      <c r="M53" s="18" t="str">
        <f t="shared" si="45"/>
        <v/>
      </c>
      <c r="N53" s="17" t="str">
        <f t="shared" si="45"/>
        <v/>
      </c>
      <c r="O53" s="17" t="str">
        <f t="shared" si="45"/>
        <v/>
      </c>
      <c r="P53" s="27" t="str">
        <f t="shared" si="45"/>
        <v/>
      </c>
      <c r="Q53" s="32" t="str">
        <f t="shared" si="45"/>
        <v/>
      </c>
      <c r="R53" s="27" t="str">
        <f t="shared" si="45"/>
        <v/>
      </c>
      <c r="S53" s="17" t="str">
        <f t="shared" si="45"/>
        <v/>
      </c>
      <c r="T53" s="17" t="str">
        <f t="shared" si="45"/>
        <v/>
      </c>
      <c r="U53" s="18" t="str">
        <f t="shared" si="45"/>
        <v/>
      </c>
      <c r="V53" s="17" t="str">
        <f t="shared" si="45"/>
        <v/>
      </c>
      <c r="W53" s="18" t="str">
        <f t="shared" si="45"/>
        <v/>
      </c>
      <c r="X53" s="17" t="str">
        <f t="shared" si="45"/>
        <v/>
      </c>
      <c r="Y53" s="17" t="str">
        <f t="shared" si="45"/>
        <v/>
      </c>
      <c r="Z53" s="17" t="str">
        <f t="shared" si="45"/>
        <v/>
      </c>
      <c r="AA53" s="18" t="str">
        <f t="shared" si="45"/>
        <v/>
      </c>
      <c r="AB53" s="18" t="str">
        <f t="shared" si="45"/>
        <v/>
      </c>
      <c r="AC53" s="17" t="str">
        <f t="shared" si="45"/>
        <v/>
      </c>
      <c r="AD53" s="17" t="str">
        <f t="shared" si="45"/>
        <v/>
      </c>
      <c r="AE53" s="18" t="str">
        <f t="shared" si="45"/>
        <v/>
      </c>
      <c r="AF53" s="18" t="str">
        <f t="shared" si="45"/>
        <v/>
      </c>
      <c r="AG53" s="18" t="str">
        <f t="shared" si="45"/>
        <v/>
      </c>
      <c r="AH53" s="22" t="str">
        <f t="shared" si="45"/>
        <v/>
      </c>
      <c r="AZ53" s="212"/>
      <c r="BA53" s="201"/>
      <c r="BB53" s="201"/>
      <c r="BC53" s="202"/>
    </row>
    <row r="54" spans="2:55" ht="12.95" customHeight="1">
      <c r="B54" s="154"/>
      <c r="C54" s="157"/>
      <c r="D54" s="28" t="str">
        <f t="shared" ref="D54:AH54" si="46">IF(AND(D$46=1,$AR$20&gt;0,COUNTIF(D$63:D$84,$AR$20)&lt;1),$AR$20,IF(AND(D$46=2,$AS$20&gt;0,COUNTIF(D$63:D$84,$AS$20)&lt;1),$AS$20,IF(AND(D$46=3,$AT$20&gt;0,COUNTIF(D$63:D$84,$AT$20)&lt;1),$AT$20,IF(AND(D$46=4,$AU$20&gt;0,COUNTIF(D$63:D$84,$AU$20)&lt;1),$AU$20,IF(AND(D$46=5,$AV$20&gt;0,COUNTIF(D$63:D$84,$AV$20)&lt;1),$AV$20,IF(AND(D$46=6,$AW$20&gt;0,COUNTIF(D$63:D$84,$AW$20)&lt;1),$AW$20,""))))))</f>
        <v/>
      </c>
      <c r="E54" s="28" t="str">
        <f t="shared" si="46"/>
        <v/>
      </c>
      <c r="F54" s="28" t="str">
        <f t="shared" si="46"/>
        <v/>
      </c>
      <c r="G54" s="28" t="str">
        <f t="shared" si="46"/>
        <v/>
      </c>
      <c r="H54" s="16" t="str">
        <f t="shared" si="46"/>
        <v/>
      </c>
      <c r="I54" s="28" t="str">
        <f t="shared" si="46"/>
        <v/>
      </c>
      <c r="J54" s="28" t="str">
        <f t="shared" si="46"/>
        <v/>
      </c>
      <c r="K54" s="28" t="str">
        <f t="shared" si="46"/>
        <v/>
      </c>
      <c r="L54" s="28" t="str">
        <f t="shared" si="46"/>
        <v/>
      </c>
      <c r="M54" s="28" t="str">
        <f t="shared" si="46"/>
        <v/>
      </c>
      <c r="N54" s="28" t="str">
        <f t="shared" si="46"/>
        <v/>
      </c>
      <c r="O54" s="28" t="str">
        <f t="shared" si="46"/>
        <v/>
      </c>
      <c r="P54" s="28" t="str">
        <f t="shared" si="46"/>
        <v/>
      </c>
      <c r="Q54" s="17" t="str">
        <f t="shared" si="46"/>
        <v/>
      </c>
      <c r="R54" s="16" t="str">
        <f t="shared" si="46"/>
        <v/>
      </c>
      <c r="S54" s="28" t="str">
        <f t="shared" si="46"/>
        <v/>
      </c>
      <c r="T54" s="28" t="str">
        <f t="shared" si="46"/>
        <v/>
      </c>
      <c r="U54" s="28" t="str">
        <f t="shared" si="46"/>
        <v/>
      </c>
      <c r="V54" s="28" t="str">
        <f t="shared" si="46"/>
        <v/>
      </c>
      <c r="W54" s="28" t="str">
        <f t="shared" si="46"/>
        <v/>
      </c>
      <c r="X54" s="28" t="str">
        <f t="shared" si="46"/>
        <v/>
      </c>
      <c r="Y54" s="28" t="str">
        <f t="shared" si="46"/>
        <v/>
      </c>
      <c r="Z54" s="30" t="str">
        <f t="shared" si="46"/>
        <v/>
      </c>
      <c r="AA54" s="28" t="str">
        <f t="shared" si="46"/>
        <v/>
      </c>
      <c r="AB54" s="28" t="str">
        <f t="shared" si="46"/>
        <v/>
      </c>
      <c r="AC54" s="28" t="str">
        <f t="shared" si="46"/>
        <v/>
      </c>
      <c r="AD54" s="28" t="str">
        <f t="shared" si="46"/>
        <v/>
      </c>
      <c r="AE54" s="28" t="str">
        <f t="shared" si="46"/>
        <v/>
      </c>
      <c r="AF54" s="30" t="str">
        <f t="shared" si="46"/>
        <v/>
      </c>
      <c r="AG54" s="30" t="str">
        <f t="shared" si="46"/>
        <v/>
      </c>
      <c r="AH54" s="31" t="str">
        <f t="shared" si="46"/>
        <v/>
      </c>
      <c r="AZ54" s="212"/>
      <c r="BA54" s="201"/>
      <c r="BB54" s="201"/>
      <c r="BC54" s="202"/>
    </row>
    <row r="55" spans="2:55" ht="12.95" customHeight="1">
      <c r="B55" s="154"/>
      <c r="C55" s="157"/>
      <c r="D55" s="27" t="str">
        <f t="shared" ref="D55:AH55" si="47">IF(AND(D$46=1,$AR$21&gt;0,COUNTIF(D$63:D$84,$AR$21)&lt;1),$AR$21,IF(AND(D$46=2,$AS$21&gt;0,COUNTIF(D$63:D$84,$AS$21)&lt;1),$AS$21,IF(AND(D$46=3,$AT$21&gt;0,COUNTIF(D$63:D$84,$AT$21)&lt;1),$AT$21,IF(AND(D$46=4,$AU$21&gt;0,COUNTIF(D$63:D$84,$AU$21)&lt;1),$AU$21,IF(AND(D$46=5,$AV$21&gt;0,COUNTIF(D$63:D$84,$AV$21)&lt;1),$AV$21,IF(AND(D$46=6,$AW$21&gt;0,COUNTIF(D$63:D$84,$AW$21)&lt;1),$AW$21,""))))))</f>
        <v/>
      </c>
      <c r="E55" s="27" t="str">
        <f t="shared" si="47"/>
        <v/>
      </c>
      <c r="F55" s="27" t="str">
        <f t="shared" si="47"/>
        <v/>
      </c>
      <c r="G55" s="27" t="str">
        <f t="shared" si="47"/>
        <v/>
      </c>
      <c r="H55" s="32" t="str">
        <f t="shared" si="47"/>
        <v/>
      </c>
      <c r="I55" s="27" t="str">
        <f t="shared" si="47"/>
        <v/>
      </c>
      <c r="J55" s="27" t="str">
        <f t="shared" si="47"/>
        <v/>
      </c>
      <c r="K55" s="33" t="str">
        <f t="shared" si="47"/>
        <v/>
      </c>
      <c r="L55" s="27" t="str">
        <f t="shared" si="47"/>
        <v/>
      </c>
      <c r="M55" s="33" t="str">
        <f t="shared" si="47"/>
        <v/>
      </c>
      <c r="N55" s="27" t="str">
        <f t="shared" si="47"/>
        <v/>
      </c>
      <c r="O55" s="27" t="str">
        <f t="shared" si="47"/>
        <v/>
      </c>
      <c r="P55" s="27" t="str">
        <f t="shared" si="47"/>
        <v/>
      </c>
      <c r="Q55" s="27" t="str">
        <f t="shared" si="47"/>
        <v/>
      </c>
      <c r="R55" s="32" t="str">
        <f t="shared" si="47"/>
        <v/>
      </c>
      <c r="S55" s="27" t="str">
        <f t="shared" si="47"/>
        <v/>
      </c>
      <c r="T55" s="27" t="str">
        <f t="shared" si="47"/>
        <v/>
      </c>
      <c r="U55" s="33" t="str">
        <f t="shared" si="47"/>
        <v/>
      </c>
      <c r="V55" s="27" t="str">
        <f t="shared" si="47"/>
        <v/>
      </c>
      <c r="W55" s="33" t="str">
        <f t="shared" si="47"/>
        <v/>
      </c>
      <c r="X55" s="27" t="str">
        <f t="shared" si="47"/>
        <v/>
      </c>
      <c r="Y55" s="27" t="str">
        <f t="shared" si="47"/>
        <v/>
      </c>
      <c r="Z55" s="27" t="str">
        <f t="shared" si="47"/>
        <v/>
      </c>
      <c r="AA55" s="32" t="str">
        <f t="shared" si="47"/>
        <v/>
      </c>
      <c r="AB55" s="32" t="str">
        <f t="shared" si="47"/>
        <v/>
      </c>
      <c r="AC55" s="27" t="str">
        <f t="shared" si="47"/>
        <v/>
      </c>
      <c r="AD55" s="27" t="str">
        <f t="shared" si="47"/>
        <v/>
      </c>
      <c r="AE55" s="33" t="str">
        <f t="shared" si="47"/>
        <v/>
      </c>
      <c r="AF55" s="33" t="str">
        <f t="shared" si="47"/>
        <v/>
      </c>
      <c r="AG55" s="33" t="str">
        <f t="shared" si="47"/>
        <v/>
      </c>
      <c r="AH55" s="34" t="str">
        <f t="shared" si="47"/>
        <v/>
      </c>
      <c r="AZ55" s="212"/>
      <c r="BA55" s="201"/>
      <c r="BB55" s="201"/>
      <c r="BC55" s="202"/>
    </row>
    <row r="56" spans="2:55" ht="12.95" customHeight="1">
      <c r="B56" s="154"/>
      <c r="C56" s="156"/>
      <c r="D56" s="25" t="str">
        <f t="shared" ref="D56:AH56" si="48">IF(AND(D$46=1,$AR$22&gt;0,COUNTIF(D$63:D$84,$AR$22)&lt;1),$AR$22,IF(AND(D$46=2,$AS$22&gt;0,COUNTIF(D$63:D$84,$AS$22)&lt;1),$AS$22,IF(AND(D$46=3,$AT$22&gt;0,COUNTIF(D$63:D$84,$AT$22)&lt;1),$AT$22,IF(AND(D$46=4,$AU$22&gt;0,COUNTIF(D$63:D$84,$AU$22)&lt;1),$AU$22,IF(AND(D$46=5,$AV$22&gt;0,COUNTIF(D$63:D$84,$AV$22)&lt;1),$AV$22,IF(AND(D$46=6,$AW$22&gt;0,COUNTIF(D$63:D$84,$AW$22)&lt;1),$AW$22,""))))))</f>
        <v/>
      </c>
      <c r="E56" s="25" t="str">
        <f t="shared" si="48"/>
        <v/>
      </c>
      <c r="F56" s="25" t="str">
        <f t="shared" si="48"/>
        <v/>
      </c>
      <c r="G56" s="25" t="str">
        <f t="shared" si="48"/>
        <v/>
      </c>
      <c r="H56" s="16" t="str">
        <f t="shared" si="48"/>
        <v/>
      </c>
      <c r="I56" s="25" t="str">
        <f t="shared" si="48"/>
        <v/>
      </c>
      <c r="J56" s="25" t="str">
        <f t="shared" si="48"/>
        <v/>
      </c>
      <c r="K56" s="35" t="str">
        <f t="shared" si="48"/>
        <v/>
      </c>
      <c r="L56" s="25" t="str">
        <f t="shared" si="48"/>
        <v/>
      </c>
      <c r="M56" s="35" t="str">
        <f t="shared" si="48"/>
        <v/>
      </c>
      <c r="N56" s="25" t="str">
        <f t="shared" si="48"/>
        <v/>
      </c>
      <c r="O56" s="25" t="str">
        <f t="shared" si="48"/>
        <v/>
      </c>
      <c r="P56" s="25" t="str">
        <f t="shared" si="48"/>
        <v/>
      </c>
      <c r="Q56" s="16" t="str">
        <f t="shared" si="48"/>
        <v/>
      </c>
      <c r="R56" s="16" t="str">
        <f t="shared" si="48"/>
        <v/>
      </c>
      <c r="S56" s="25" t="str">
        <f t="shared" si="48"/>
        <v/>
      </c>
      <c r="T56" s="25" t="str">
        <f t="shared" si="48"/>
        <v/>
      </c>
      <c r="U56" s="35" t="str">
        <f t="shared" si="48"/>
        <v/>
      </c>
      <c r="V56" s="25" t="str">
        <f t="shared" si="48"/>
        <v/>
      </c>
      <c r="W56" s="35" t="str">
        <f t="shared" si="48"/>
        <v/>
      </c>
      <c r="X56" s="25" t="str">
        <f t="shared" si="48"/>
        <v/>
      </c>
      <c r="Y56" s="25" t="str">
        <f t="shared" si="48"/>
        <v/>
      </c>
      <c r="Z56" s="35" t="str">
        <f t="shared" si="48"/>
        <v/>
      </c>
      <c r="AA56" s="17" t="str">
        <f t="shared" si="48"/>
        <v/>
      </c>
      <c r="AB56" s="16" t="str">
        <f t="shared" si="48"/>
        <v/>
      </c>
      <c r="AC56" s="25" t="str">
        <f t="shared" si="48"/>
        <v/>
      </c>
      <c r="AD56" s="25" t="str">
        <f t="shared" si="48"/>
        <v/>
      </c>
      <c r="AE56" s="35" t="str">
        <f t="shared" si="48"/>
        <v/>
      </c>
      <c r="AF56" s="35" t="str">
        <f t="shared" si="48"/>
        <v/>
      </c>
      <c r="AG56" s="35" t="str">
        <f t="shared" si="48"/>
        <v/>
      </c>
      <c r="AH56" s="26" t="str">
        <f t="shared" si="48"/>
        <v/>
      </c>
      <c r="AZ56" s="212"/>
      <c r="BA56" s="201"/>
      <c r="BB56" s="201"/>
      <c r="BC56" s="202"/>
    </row>
    <row r="57" spans="2:55" ht="12.95" customHeight="1">
      <c r="B57" s="154"/>
      <c r="C57" s="157" t="s">
        <v>0</v>
      </c>
      <c r="D57" s="17" t="str">
        <f t="shared" ref="D57:AH57" si="49">IF(AND(D$46=1,$AR$23&gt;0,COUNTIF(D$63:D$84,$AR$23)&lt;1),$AR$23,IF(AND(D$46=2,$AS$23&gt;0,COUNTIF(D$63:D$84,$AS$23)&lt;1),$AS$23,IF(AND(D$46=3,$AT$23&gt;0,COUNTIF(D$63:D$84,$AT$23)&lt;1),$AT$23,IF(AND(D$46=4,$AU$23&gt;0,COUNTIF(D$63:D$84,$AU$23)&lt;1),$AU$23,IF(AND(D$46=5,$AV$23&gt;0,COUNTIF(D$63:D$84,$AV$23)&lt;1),$AV$23,IF(AND(D$46=6,$AW$23&gt;0,COUNTIF(D$63:D$84,$AW$23)&lt;1),$AW$23,""))))))</f>
        <v/>
      </c>
      <c r="E57" s="17" t="str">
        <f t="shared" si="49"/>
        <v/>
      </c>
      <c r="F57" s="17" t="str">
        <f t="shared" si="49"/>
        <v/>
      </c>
      <c r="G57" s="17" t="str">
        <f t="shared" si="49"/>
        <v/>
      </c>
      <c r="H57" s="36" t="str">
        <f t="shared" si="49"/>
        <v/>
      </c>
      <c r="I57" s="16" t="str">
        <f t="shared" si="49"/>
        <v/>
      </c>
      <c r="J57" s="17" t="str">
        <f t="shared" si="49"/>
        <v/>
      </c>
      <c r="K57" s="18" t="str">
        <f t="shared" si="49"/>
        <v/>
      </c>
      <c r="L57" s="17" t="str">
        <f t="shared" si="49"/>
        <v/>
      </c>
      <c r="M57" s="18" t="str">
        <f t="shared" si="49"/>
        <v/>
      </c>
      <c r="N57" s="17" t="str">
        <f t="shared" si="49"/>
        <v/>
      </c>
      <c r="O57" s="17" t="str">
        <f t="shared" si="49"/>
        <v/>
      </c>
      <c r="P57" s="17" t="str">
        <f t="shared" si="49"/>
        <v/>
      </c>
      <c r="Q57" s="36" t="str">
        <f t="shared" si="49"/>
        <v/>
      </c>
      <c r="R57" s="36" t="str">
        <f t="shared" si="49"/>
        <v/>
      </c>
      <c r="S57" s="16" t="str">
        <f t="shared" si="49"/>
        <v/>
      </c>
      <c r="T57" s="17" t="str">
        <f t="shared" si="49"/>
        <v/>
      </c>
      <c r="U57" s="18" t="str">
        <f t="shared" si="49"/>
        <v/>
      </c>
      <c r="V57" s="17" t="str">
        <f t="shared" si="49"/>
        <v/>
      </c>
      <c r="W57" s="18" t="str">
        <f t="shared" si="49"/>
        <v/>
      </c>
      <c r="X57" s="17" t="str">
        <f t="shared" si="49"/>
        <v/>
      </c>
      <c r="Y57" s="17" t="str">
        <f t="shared" si="49"/>
        <v/>
      </c>
      <c r="Z57" s="18" t="str">
        <f t="shared" si="49"/>
        <v/>
      </c>
      <c r="AA57" s="37" t="str">
        <f t="shared" si="49"/>
        <v/>
      </c>
      <c r="AB57" s="23" t="str">
        <f t="shared" si="49"/>
        <v/>
      </c>
      <c r="AC57" s="16" t="str">
        <f t="shared" si="49"/>
        <v/>
      </c>
      <c r="AD57" s="17" t="str">
        <f t="shared" si="49"/>
        <v/>
      </c>
      <c r="AE57" s="18" t="str">
        <f t="shared" si="49"/>
        <v/>
      </c>
      <c r="AF57" s="18" t="str">
        <f t="shared" si="49"/>
        <v/>
      </c>
      <c r="AG57" s="18" t="str">
        <f t="shared" si="49"/>
        <v/>
      </c>
      <c r="AH57" s="22" t="str">
        <f t="shared" si="49"/>
        <v/>
      </c>
      <c r="AZ57" s="212"/>
      <c r="BA57" s="201"/>
      <c r="BB57" s="201"/>
      <c r="BC57" s="202"/>
    </row>
    <row r="58" spans="2:55" ht="12.95" customHeight="1">
      <c r="B58" s="154"/>
      <c r="C58" s="157"/>
      <c r="D58" s="28" t="str">
        <f t="shared" ref="D58:AH58" si="50">IF(AND(D$46=1,$AR$24&gt;0,COUNTIF(D$63:D$84,$AR$24)&lt;1),$AR$24,IF(AND(D$46=2,$AS$24&gt;0,COUNTIF(D$63:D$84,$AS$24)&lt;1),$AS$24,IF(AND(D$46=3,$AT$24&gt;0,COUNTIF(D$63:D$84,$AT$24)&lt;1),$AT$24,IF(AND(D$46=4,$AU$24&gt;0,COUNTIF(D$63:D$84,$AU$24)&lt;1),$AU$24,IF(AND(D$46=5,$AV$24&gt;0,COUNTIF(D$63:D$84,$AV$24)&lt;1),$AV$24,IF(AND(D$46=6,$AW$24&gt;0,COUNTIF(D$63:D$84,$AW$24)&lt;1),$AW$24,""))))))</f>
        <v/>
      </c>
      <c r="E58" s="28" t="str">
        <f t="shared" si="50"/>
        <v/>
      </c>
      <c r="F58" s="28" t="str">
        <f t="shared" si="50"/>
        <v/>
      </c>
      <c r="G58" s="28" t="str">
        <f t="shared" si="50"/>
        <v/>
      </c>
      <c r="H58" s="29" t="str">
        <f t="shared" si="50"/>
        <v/>
      </c>
      <c r="I58" s="29" t="str">
        <f t="shared" si="50"/>
        <v/>
      </c>
      <c r="J58" s="28" t="str">
        <f t="shared" si="50"/>
        <v/>
      </c>
      <c r="K58" s="28" t="str">
        <f t="shared" si="50"/>
        <v/>
      </c>
      <c r="L58" s="28" t="str">
        <f t="shared" si="50"/>
        <v/>
      </c>
      <c r="M58" s="28" t="str">
        <f t="shared" si="50"/>
        <v/>
      </c>
      <c r="N58" s="28" t="str">
        <f t="shared" si="50"/>
        <v/>
      </c>
      <c r="O58" s="28" t="str">
        <f t="shared" si="50"/>
        <v/>
      </c>
      <c r="P58" s="28" t="str">
        <f t="shared" si="50"/>
        <v/>
      </c>
      <c r="Q58" s="29" t="str">
        <f t="shared" si="50"/>
        <v/>
      </c>
      <c r="R58" s="29" t="str">
        <f t="shared" si="50"/>
        <v/>
      </c>
      <c r="S58" s="29" t="str">
        <f t="shared" si="50"/>
        <v/>
      </c>
      <c r="T58" s="28" t="str">
        <f t="shared" si="50"/>
        <v/>
      </c>
      <c r="U58" s="28" t="str">
        <f t="shared" si="50"/>
        <v/>
      </c>
      <c r="V58" s="28" t="str">
        <f t="shared" si="50"/>
        <v/>
      </c>
      <c r="W58" s="28" t="str">
        <f t="shared" si="50"/>
        <v/>
      </c>
      <c r="X58" s="28" t="str">
        <f t="shared" si="50"/>
        <v/>
      </c>
      <c r="Y58" s="28" t="str">
        <f t="shared" si="50"/>
        <v/>
      </c>
      <c r="Z58" s="30" t="str">
        <f t="shared" si="50"/>
        <v/>
      </c>
      <c r="AA58" s="30" t="str">
        <f t="shared" si="50"/>
        <v/>
      </c>
      <c r="AB58" s="30" t="str">
        <f t="shared" si="50"/>
        <v/>
      </c>
      <c r="AC58" s="28" t="str">
        <f t="shared" si="50"/>
        <v/>
      </c>
      <c r="AD58" s="28" t="str">
        <f t="shared" si="50"/>
        <v/>
      </c>
      <c r="AE58" s="28" t="str">
        <f t="shared" si="50"/>
        <v/>
      </c>
      <c r="AF58" s="30" t="str">
        <f t="shared" si="50"/>
        <v/>
      </c>
      <c r="AG58" s="30" t="str">
        <f t="shared" si="50"/>
        <v/>
      </c>
      <c r="AH58" s="31" t="str">
        <f t="shared" si="50"/>
        <v/>
      </c>
      <c r="AZ58" s="212"/>
      <c r="BA58" s="201"/>
      <c r="BB58" s="201"/>
      <c r="BC58" s="202"/>
    </row>
    <row r="59" spans="2:55" ht="12.95" customHeight="1">
      <c r="B59" s="154"/>
      <c r="C59" s="157"/>
      <c r="D59" s="17" t="str">
        <f t="shared" ref="D59:AH59" si="51">IF(AND(D$46=1,$AR$27&gt;0,COUNTIF(D$63:D$84,$AR$27)&lt;1),$AR$27,IF(AND(D$46=2,$AS$27&gt;0,COUNTIF(D$63:D$84,$AS$27)&lt;1),$AS$27,IF(AND(D$46=3,$AT$27&gt;0,COUNTIF(D$63:D$84,$AT$27)&lt;1),$AT$27,IF(AND(D$46=4,$AU$27&gt;0,COUNTIF(D$63:D$84,$AU$27)&lt;1),$AU$27,IF(AND(D$46=5,$AV$27&gt;0,COUNTIF(D$63:D$84,$AV$27)&lt;1),$AV$27,IF(AND(D$46=6,$AW$27&gt;0,COUNTIF(D$63:D$84,$AW$27)&lt;1),$AW$27,""))))))</f>
        <v/>
      </c>
      <c r="E59" s="17" t="str">
        <f t="shared" si="51"/>
        <v/>
      </c>
      <c r="F59" s="17" t="str">
        <f t="shared" si="51"/>
        <v/>
      </c>
      <c r="G59" s="17" t="str">
        <f t="shared" si="51"/>
        <v/>
      </c>
      <c r="H59" s="16" t="str">
        <f t="shared" si="51"/>
        <v/>
      </c>
      <c r="I59" s="16" t="str">
        <f t="shared" si="51"/>
        <v/>
      </c>
      <c r="J59" s="17" t="str">
        <f t="shared" si="51"/>
        <v/>
      </c>
      <c r="K59" s="18" t="str">
        <f t="shared" si="51"/>
        <v/>
      </c>
      <c r="L59" s="17" t="str">
        <f t="shared" si="51"/>
        <v/>
      </c>
      <c r="M59" s="18" t="str">
        <f t="shared" si="51"/>
        <v/>
      </c>
      <c r="N59" s="17" t="str">
        <f t="shared" si="51"/>
        <v/>
      </c>
      <c r="O59" s="17" t="str">
        <f t="shared" si="51"/>
        <v/>
      </c>
      <c r="P59" s="27" t="str">
        <f t="shared" si="51"/>
        <v/>
      </c>
      <c r="Q59" s="16" t="str">
        <f t="shared" si="51"/>
        <v/>
      </c>
      <c r="R59" s="16" t="str">
        <f t="shared" si="51"/>
        <v/>
      </c>
      <c r="S59" s="16" t="str">
        <f t="shared" si="51"/>
        <v/>
      </c>
      <c r="T59" s="17" t="str">
        <f t="shared" si="51"/>
        <v/>
      </c>
      <c r="U59" s="18" t="str">
        <f t="shared" si="51"/>
        <v/>
      </c>
      <c r="V59" s="17" t="str">
        <f t="shared" si="51"/>
        <v/>
      </c>
      <c r="W59" s="18" t="str">
        <f t="shared" si="51"/>
        <v/>
      </c>
      <c r="X59" s="17" t="str">
        <f t="shared" si="51"/>
        <v/>
      </c>
      <c r="Y59" s="17" t="str">
        <f t="shared" si="51"/>
        <v/>
      </c>
      <c r="Z59" s="27" t="str">
        <f t="shared" si="51"/>
        <v/>
      </c>
      <c r="AA59" s="16" t="str">
        <f t="shared" si="51"/>
        <v/>
      </c>
      <c r="AB59" s="16" t="str">
        <f t="shared" si="51"/>
        <v/>
      </c>
      <c r="AC59" s="17" t="str">
        <f t="shared" si="51"/>
        <v/>
      </c>
      <c r="AD59" s="17" t="str">
        <f t="shared" si="51"/>
        <v/>
      </c>
      <c r="AE59" s="18" t="str">
        <f t="shared" si="51"/>
        <v/>
      </c>
      <c r="AF59" s="18" t="str">
        <f t="shared" si="51"/>
        <v/>
      </c>
      <c r="AG59" s="18" t="str">
        <f t="shared" si="51"/>
        <v/>
      </c>
      <c r="AH59" s="22" t="str">
        <f t="shared" si="51"/>
        <v/>
      </c>
      <c r="AZ59" s="212"/>
      <c r="BA59" s="201"/>
      <c r="BB59" s="201"/>
      <c r="BC59" s="202"/>
    </row>
    <row r="60" spans="2:55" ht="12.95" customHeight="1">
      <c r="B60" s="154"/>
      <c r="C60" s="157"/>
      <c r="D60" s="28" t="str">
        <f t="shared" ref="D60:AH60" si="52">IF(AND(D$46=1,$AR$28&gt;0,COUNTIF(D$63:D$84,$AR$28)&lt;1),$AR$28,IF(AND(D$46=2,$AS$28&gt;0,COUNTIF(D$63:D$84,$AS$28)&lt;1),$AS$28,IF(AND(D$46=3,$AT$25&gt;0,COUNTIF(D$63:D$84,$AT$25)&lt;1),$AT$25,IF(AND(D$46=4,$AU$28&gt;0,COUNTIF(D$63:D$84,$AU$28)&lt;1),$AU$28,IF(AND(D$46=5,$AV$28&gt;0,COUNTIF(D$63:D$84,$AV$28)&lt;1),$AV$28,IF(AND(D$46=6,$AW$28&gt;0,COUNTIF(D$63:D$84,$AW$28)&lt;1),$AW$28,""))))))</f>
        <v/>
      </c>
      <c r="E60" s="28" t="str">
        <f t="shared" si="52"/>
        <v/>
      </c>
      <c r="F60" s="28" t="str">
        <f t="shared" si="52"/>
        <v/>
      </c>
      <c r="G60" s="28" t="str">
        <f t="shared" si="52"/>
        <v/>
      </c>
      <c r="H60" s="29" t="str">
        <f t="shared" si="52"/>
        <v/>
      </c>
      <c r="I60" s="29" t="str">
        <f t="shared" si="52"/>
        <v/>
      </c>
      <c r="J60" s="28" t="str">
        <f t="shared" si="52"/>
        <v/>
      </c>
      <c r="K60" s="28" t="str">
        <f t="shared" si="52"/>
        <v/>
      </c>
      <c r="L60" s="28" t="str">
        <f t="shared" si="52"/>
        <v/>
      </c>
      <c r="M60" s="28" t="str">
        <f t="shared" si="52"/>
        <v/>
      </c>
      <c r="N60" s="28" t="str">
        <f t="shared" si="52"/>
        <v/>
      </c>
      <c r="O60" s="28" t="str">
        <f t="shared" si="52"/>
        <v/>
      </c>
      <c r="P60" s="28" t="str">
        <f t="shared" si="52"/>
        <v/>
      </c>
      <c r="Q60" s="29" t="str">
        <f t="shared" si="52"/>
        <v/>
      </c>
      <c r="R60" s="29" t="str">
        <f t="shared" si="52"/>
        <v/>
      </c>
      <c r="S60" s="29" t="str">
        <f t="shared" si="52"/>
        <v/>
      </c>
      <c r="T60" s="28" t="str">
        <f t="shared" si="52"/>
        <v/>
      </c>
      <c r="U60" s="28" t="str">
        <f t="shared" si="52"/>
        <v/>
      </c>
      <c r="V60" s="28" t="str">
        <f t="shared" si="52"/>
        <v/>
      </c>
      <c r="W60" s="28" t="str">
        <f t="shared" si="52"/>
        <v/>
      </c>
      <c r="X60" s="28" t="str">
        <f t="shared" si="52"/>
        <v/>
      </c>
      <c r="Y60" s="28" t="str">
        <f t="shared" si="52"/>
        <v/>
      </c>
      <c r="Z60" s="30" t="str">
        <f t="shared" si="52"/>
        <v/>
      </c>
      <c r="AA60" s="30" t="str">
        <f t="shared" si="52"/>
        <v/>
      </c>
      <c r="AB60" s="30" t="str">
        <f t="shared" si="52"/>
        <v/>
      </c>
      <c r="AC60" s="28" t="str">
        <f t="shared" si="52"/>
        <v/>
      </c>
      <c r="AD60" s="28" t="str">
        <f t="shared" si="52"/>
        <v/>
      </c>
      <c r="AE60" s="28" t="str">
        <f t="shared" si="52"/>
        <v/>
      </c>
      <c r="AF60" s="30" t="str">
        <f t="shared" si="52"/>
        <v/>
      </c>
      <c r="AG60" s="30" t="str">
        <f t="shared" si="52"/>
        <v/>
      </c>
      <c r="AH60" s="31" t="str">
        <f t="shared" si="52"/>
        <v/>
      </c>
      <c r="AZ60" s="212"/>
      <c r="BA60" s="201"/>
      <c r="BB60" s="201"/>
      <c r="BC60" s="202"/>
    </row>
    <row r="61" spans="2:55" ht="12.95" customHeight="1">
      <c r="B61" s="154"/>
      <c r="C61" s="157"/>
      <c r="D61" s="27" t="str">
        <f t="shared" ref="D61:AH61" si="53">IF(AND(D$46=1,$AR$29&gt;0,COUNTIF(D$63:D$84,$AR$29)&lt;1),$AR$29,IF(AND(D$46=2,$AS$29&gt;0,COUNTIF(D$63:D$84,$AS$29)&lt;1),$AS$29,IF(AND(D$46=3,$AT$29&gt;0,COUNTIF(D$63:D$84,$AT$29)&lt;1),$AT$29,IF(AND(D$46=4,$AU$29&gt;0,COUNTIF(D$63:D$84,$AU$29)&lt;1),$AU$29,IF(AND(D$46=5,$AV$29&gt;0,COUNTIF(D$63:D$84,$AV$29)&lt;1),$AV$29,IF(AND(D$46=6,$AW$29&gt;0,COUNTIF(D$63:D$84,$AW$29)&lt;1),$AW$29,""))))))</f>
        <v/>
      </c>
      <c r="E61" s="27" t="str">
        <f t="shared" si="53"/>
        <v/>
      </c>
      <c r="F61" s="27" t="str">
        <f t="shared" si="53"/>
        <v/>
      </c>
      <c r="G61" s="27" t="str">
        <f t="shared" si="53"/>
        <v/>
      </c>
      <c r="H61" s="32" t="str">
        <f t="shared" si="53"/>
        <v/>
      </c>
      <c r="I61" s="32" t="str">
        <f t="shared" si="53"/>
        <v/>
      </c>
      <c r="J61" s="27" t="str">
        <f t="shared" si="53"/>
        <v/>
      </c>
      <c r="K61" s="17" t="str">
        <f t="shared" si="53"/>
        <v/>
      </c>
      <c r="L61" s="18" t="str">
        <f t="shared" si="53"/>
        <v/>
      </c>
      <c r="M61" s="33" t="str">
        <f t="shared" si="53"/>
        <v/>
      </c>
      <c r="N61" s="27" t="str">
        <f t="shared" si="53"/>
        <v/>
      </c>
      <c r="O61" s="32" t="str">
        <f t="shared" si="53"/>
        <v/>
      </c>
      <c r="P61" s="27" t="str">
        <f t="shared" si="53"/>
        <v/>
      </c>
      <c r="Q61" s="32" t="str">
        <f t="shared" si="53"/>
        <v/>
      </c>
      <c r="R61" s="32" t="str">
        <f t="shared" si="53"/>
        <v/>
      </c>
      <c r="S61" s="32" t="str">
        <f t="shared" si="53"/>
        <v/>
      </c>
      <c r="T61" s="27" t="str">
        <f t="shared" si="53"/>
        <v/>
      </c>
      <c r="U61" s="17" t="str">
        <f t="shared" si="53"/>
        <v/>
      </c>
      <c r="V61" s="18" t="str">
        <f t="shared" si="53"/>
        <v/>
      </c>
      <c r="W61" s="33" t="str">
        <f t="shared" si="53"/>
        <v/>
      </c>
      <c r="X61" s="27" t="str">
        <f t="shared" si="53"/>
        <v/>
      </c>
      <c r="Y61" s="32" t="str">
        <f t="shared" si="53"/>
        <v/>
      </c>
      <c r="Z61" s="33" t="str">
        <f t="shared" si="53"/>
        <v/>
      </c>
      <c r="AA61" s="33" t="str">
        <f t="shared" si="53"/>
        <v/>
      </c>
      <c r="AB61" s="33" t="str">
        <f t="shared" si="53"/>
        <v/>
      </c>
      <c r="AC61" s="27" t="str">
        <f t="shared" si="53"/>
        <v/>
      </c>
      <c r="AD61" s="27" t="str">
        <f t="shared" si="53"/>
        <v/>
      </c>
      <c r="AE61" s="17" t="str">
        <f t="shared" si="53"/>
        <v/>
      </c>
      <c r="AF61" s="18" t="str">
        <f t="shared" si="53"/>
        <v/>
      </c>
      <c r="AG61" s="18" t="str">
        <f t="shared" si="53"/>
        <v/>
      </c>
      <c r="AH61" s="34" t="str">
        <f t="shared" si="53"/>
        <v/>
      </c>
      <c r="AZ61" s="212"/>
      <c r="BA61" s="201"/>
      <c r="BB61" s="201"/>
      <c r="BC61" s="202"/>
    </row>
    <row r="62" spans="2:55" ht="12.95" customHeight="1" thickBot="1">
      <c r="B62" s="152"/>
      <c r="C62" s="158"/>
      <c r="D62" s="38" t="str">
        <f t="shared" ref="D62:AH62" si="54">IF(AND(D$46=1,$AR$30&gt;0,COUNTIF(D$63:D$84,$AR$30)&lt;1),$AR$30,IF(AND(D$46=2,$AS$30&gt;0,COUNTIF(D$63:D$84,$AS$30)&lt;1),$AS$30,IF(AND(D$46=3,$AT$30&gt;0,COUNTIF(D$63:D$84,$AT$30)&lt;1),$AT$30,IF(AND(D$46=4,$AU$30&gt;0,COUNTIF(D$63:D$84,$AU$30)&lt;1),$AU$30,IF(AND(D$46=5,$AV$30&gt;0,COUNTIF(D$63:D$84,$AV$30)&lt;1),$AV$30,IF(AND(D$46=6,$AW$30&gt;0,COUNTIF(D$63:D$84,$AW$30)&lt;1),$AW$30,""))))))</f>
        <v/>
      </c>
      <c r="E62" s="38" t="str">
        <f t="shared" si="54"/>
        <v/>
      </c>
      <c r="F62" s="38" t="str">
        <f t="shared" si="54"/>
        <v/>
      </c>
      <c r="G62" s="38" t="str">
        <f t="shared" si="54"/>
        <v/>
      </c>
      <c r="H62" s="39" t="str">
        <f t="shared" si="54"/>
        <v/>
      </c>
      <c r="I62" s="39" t="str">
        <f t="shared" si="54"/>
        <v/>
      </c>
      <c r="J62" s="38" t="str">
        <f t="shared" si="54"/>
        <v/>
      </c>
      <c r="K62" s="40" t="str">
        <f t="shared" si="54"/>
        <v/>
      </c>
      <c r="L62" s="38" t="str">
        <f t="shared" si="54"/>
        <v/>
      </c>
      <c r="M62" s="40" t="str">
        <f t="shared" si="54"/>
        <v/>
      </c>
      <c r="N62" s="38" t="str">
        <f t="shared" si="54"/>
        <v/>
      </c>
      <c r="O62" s="38" t="str">
        <f t="shared" si="54"/>
        <v/>
      </c>
      <c r="P62" s="38" t="str">
        <f t="shared" si="54"/>
        <v/>
      </c>
      <c r="Q62" s="39" t="str">
        <f t="shared" si="54"/>
        <v/>
      </c>
      <c r="R62" s="39" t="str">
        <f t="shared" si="54"/>
        <v/>
      </c>
      <c r="S62" s="39" t="str">
        <f t="shared" si="54"/>
        <v/>
      </c>
      <c r="T62" s="38" t="str">
        <f t="shared" si="54"/>
        <v/>
      </c>
      <c r="U62" s="40" t="str">
        <f t="shared" si="54"/>
        <v/>
      </c>
      <c r="V62" s="38" t="str">
        <f t="shared" si="54"/>
        <v/>
      </c>
      <c r="W62" s="40" t="str">
        <f t="shared" si="54"/>
        <v/>
      </c>
      <c r="X62" s="38" t="str">
        <f t="shared" si="54"/>
        <v/>
      </c>
      <c r="Y62" s="38" t="str">
        <f t="shared" si="54"/>
        <v/>
      </c>
      <c r="Z62" s="40" t="str">
        <f t="shared" si="54"/>
        <v/>
      </c>
      <c r="AA62" s="40" t="str">
        <f t="shared" si="54"/>
        <v/>
      </c>
      <c r="AB62" s="40" t="str">
        <f t="shared" si="54"/>
        <v/>
      </c>
      <c r="AC62" s="38" t="str">
        <f t="shared" si="54"/>
        <v/>
      </c>
      <c r="AD62" s="38" t="str">
        <f t="shared" si="54"/>
        <v/>
      </c>
      <c r="AE62" s="40" t="str">
        <f t="shared" si="54"/>
        <v/>
      </c>
      <c r="AF62" s="40" t="str">
        <f t="shared" si="54"/>
        <v/>
      </c>
      <c r="AG62" s="40" t="str">
        <f t="shared" si="54"/>
        <v/>
      </c>
      <c r="AH62" s="41" t="str">
        <f t="shared" si="54"/>
        <v/>
      </c>
      <c r="AZ62" s="212"/>
      <c r="BA62" s="201"/>
      <c r="BB62" s="201"/>
      <c r="BC62" s="202"/>
    </row>
    <row r="63" spans="2:55" ht="12.95" customHeight="1" thickTop="1">
      <c r="B63" s="167" t="s">
        <v>31</v>
      </c>
      <c r="C63" s="168"/>
      <c r="D63" s="25"/>
      <c r="E63" s="25"/>
      <c r="F63" s="25"/>
      <c r="G63" s="25"/>
      <c r="H63" s="42"/>
      <c r="I63" s="25"/>
      <c r="J63" s="25"/>
      <c r="K63" s="25"/>
      <c r="L63" s="42"/>
      <c r="M63" s="42"/>
      <c r="N63" s="25"/>
      <c r="O63" s="42"/>
      <c r="P63" s="25"/>
      <c r="Q63" s="25"/>
      <c r="R63" s="42"/>
      <c r="S63" s="42"/>
      <c r="T63" s="25"/>
      <c r="U63" s="25"/>
      <c r="V63" s="25"/>
      <c r="W63" s="25"/>
      <c r="X63" s="42"/>
      <c r="Y63" s="25"/>
      <c r="Z63" s="42"/>
      <c r="AA63" s="25"/>
      <c r="AB63" s="43"/>
      <c r="AC63" s="25"/>
      <c r="AD63" s="25"/>
      <c r="AE63" s="25"/>
      <c r="AF63" s="21"/>
      <c r="AG63" s="64"/>
      <c r="AH63" s="44"/>
      <c r="AZ63" s="212"/>
      <c r="BA63" s="201"/>
      <c r="BB63" s="201"/>
      <c r="BC63" s="202"/>
    </row>
    <row r="64" spans="2:55" ht="12.95" customHeight="1">
      <c r="B64" s="169"/>
      <c r="C64" s="170"/>
      <c r="D64" s="25"/>
      <c r="E64" s="25"/>
      <c r="F64" s="25"/>
      <c r="G64" s="25"/>
      <c r="H64" s="42"/>
      <c r="I64" s="25"/>
      <c r="J64" s="25"/>
      <c r="K64" s="45"/>
      <c r="L64" s="46"/>
      <c r="M64" s="46"/>
      <c r="N64" s="47"/>
      <c r="O64" s="48"/>
      <c r="P64" s="45"/>
      <c r="Q64" s="47"/>
      <c r="R64" s="48"/>
      <c r="S64" s="47"/>
      <c r="T64" s="47"/>
      <c r="U64" s="47"/>
      <c r="V64" s="47"/>
      <c r="W64" s="47"/>
      <c r="X64" s="47"/>
      <c r="Y64" s="47"/>
      <c r="Z64" s="47"/>
      <c r="AA64" s="46"/>
      <c r="AB64" s="46"/>
      <c r="AC64" s="46"/>
      <c r="AD64" s="46"/>
      <c r="AE64" s="47"/>
      <c r="AF64" s="25"/>
      <c r="AG64" s="35"/>
      <c r="AH64" s="26"/>
      <c r="AZ64" s="212"/>
      <c r="BA64" s="201"/>
      <c r="BB64" s="201"/>
      <c r="BC64" s="202"/>
    </row>
    <row r="65" spans="2:55" ht="12.95" customHeight="1">
      <c r="B65" s="169"/>
      <c r="C65" s="170"/>
      <c r="D65" s="25"/>
      <c r="E65" s="25"/>
      <c r="F65" s="25"/>
      <c r="G65" s="25"/>
      <c r="H65" s="42"/>
      <c r="I65" s="25"/>
      <c r="J65" s="25"/>
      <c r="K65" s="25"/>
      <c r="L65" s="25"/>
      <c r="M65" s="25"/>
      <c r="N65" s="25"/>
      <c r="O65" s="48"/>
      <c r="P65" s="45"/>
      <c r="Q65" s="47"/>
      <c r="R65" s="48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25"/>
      <c r="AG65" s="35"/>
      <c r="AH65" s="26"/>
      <c r="AZ65" s="212"/>
      <c r="BA65" s="201"/>
      <c r="BB65" s="201"/>
      <c r="BC65" s="202"/>
    </row>
    <row r="66" spans="2:55" ht="12.95" customHeight="1">
      <c r="B66" s="169"/>
      <c r="C66" s="170"/>
      <c r="D66" s="25"/>
      <c r="E66" s="25"/>
      <c r="F66" s="25"/>
      <c r="G66" s="25"/>
      <c r="H66" s="42"/>
      <c r="I66" s="25"/>
      <c r="J66" s="25"/>
      <c r="K66" s="45"/>
      <c r="L66" s="46"/>
      <c r="M66" s="46"/>
      <c r="N66" s="47"/>
      <c r="O66" s="48"/>
      <c r="P66" s="45"/>
      <c r="Q66" s="47"/>
      <c r="R66" s="48"/>
      <c r="S66" s="47"/>
      <c r="T66" s="47"/>
      <c r="U66" s="47"/>
      <c r="V66" s="47"/>
      <c r="W66" s="47"/>
      <c r="X66" s="47"/>
      <c r="Y66" s="47"/>
      <c r="Z66" s="47"/>
      <c r="AA66" s="45"/>
      <c r="AB66" s="46"/>
      <c r="AC66" s="47"/>
      <c r="AD66" s="47"/>
      <c r="AE66" s="47"/>
      <c r="AF66" s="25"/>
      <c r="AG66" s="35"/>
      <c r="AH66" s="26"/>
      <c r="AZ66" s="212"/>
      <c r="BA66" s="201"/>
      <c r="BB66" s="201"/>
      <c r="BC66" s="202"/>
    </row>
    <row r="67" spans="2:55" ht="12.95" customHeight="1">
      <c r="B67" s="169"/>
      <c r="C67" s="170"/>
      <c r="D67" s="25"/>
      <c r="E67" s="25"/>
      <c r="F67" s="25"/>
      <c r="G67" s="25"/>
      <c r="H67" s="42"/>
      <c r="I67" s="25"/>
      <c r="J67" s="25"/>
      <c r="K67" s="45"/>
      <c r="L67" s="46"/>
      <c r="M67" s="46"/>
      <c r="N67" s="47"/>
      <c r="O67" s="48"/>
      <c r="P67" s="45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6"/>
      <c r="AB67" s="46"/>
      <c r="AC67" s="47"/>
      <c r="AD67" s="47"/>
      <c r="AE67" s="47"/>
      <c r="AF67" s="25"/>
      <c r="AG67" s="35"/>
      <c r="AH67" s="26"/>
      <c r="AZ67" s="212"/>
      <c r="BA67" s="201"/>
      <c r="BB67" s="201"/>
      <c r="BC67" s="202"/>
    </row>
    <row r="68" spans="2:55" ht="12.95" customHeight="1">
      <c r="B68" s="169"/>
      <c r="C68" s="170"/>
      <c r="D68" s="25"/>
      <c r="E68" s="25"/>
      <c r="F68" s="25"/>
      <c r="G68" s="25"/>
      <c r="H68" s="42"/>
      <c r="I68" s="25"/>
      <c r="J68" s="25"/>
      <c r="K68" s="45"/>
      <c r="L68" s="46"/>
      <c r="M68" s="46"/>
      <c r="N68" s="47"/>
      <c r="O68" s="48"/>
      <c r="P68" s="45"/>
      <c r="Q68" s="47"/>
      <c r="R68" s="48"/>
      <c r="S68" s="47"/>
      <c r="T68" s="47"/>
      <c r="U68" s="47"/>
      <c r="V68" s="47"/>
      <c r="W68" s="47"/>
      <c r="X68" s="47"/>
      <c r="Y68" s="47"/>
      <c r="Z68" s="47"/>
      <c r="AA68" s="45"/>
      <c r="AB68" s="46"/>
      <c r="AC68" s="47"/>
      <c r="AD68" s="47"/>
      <c r="AE68" s="47"/>
      <c r="AF68" s="25"/>
      <c r="AG68" s="35"/>
      <c r="AH68" s="26"/>
      <c r="AZ68" s="212"/>
      <c r="BA68" s="201"/>
      <c r="BB68" s="201"/>
      <c r="BC68" s="202"/>
    </row>
    <row r="69" spans="2:55" ht="12.95" customHeight="1">
      <c r="B69" s="169"/>
      <c r="C69" s="170"/>
      <c r="D69" s="25"/>
      <c r="E69" s="25"/>
      <c r="F69" s="25"/>
      <c r="G69" s="25"/>
      <c r="H69" s="42"/>
      <c r="I69" s="25"/>
      <c r="J69" s="25"/>
      <c r="K69" s="45"/>
      <c r="L69" s="46"/>
      <c r="M69" s="46"/>
      <c r="N69" s="47"/>
      <c r="O69" s="48"/>
      <c r="P69" s="45"/>
      <c r="Q69" s="47"/>
      <c r="R69" s="48"/>
      <c r="S69" s="45"/>
      <c r="T69" s="46"/>
      <c r="U69" s="47"/>
      <c r="V69" s="45"/>
      <c r="W69" s="47"/>
      <c r="X69" s="48"/>
      <c r="Y69" s="45"/>
      <c r="Z69" s="47"/>
      <c r="AA69" s="45"/>
      <c r="AB69" s="46"/>
      <c r="AC69" s="47"/>
      <c r="AD69" s="47"/>
      <c r="AE69" s="47"/>
      <c r="AF69" s="25"/>
      <c r="AG69" s="35"/>
      <c r="AH69" s="26"/>
      <c r="AZ69" s="212"/>
      <c r="BA69" s="201"/>
      <c r="BB69" s="201"/>
      <c r="BC69" s="202"/>
    </row>
    <row r="70" spans="2:55" ht="12.95" customHeight="1">
      <c r="B70" s="169"/>
      <c r="C70" s="170"/>
      <c r="D70" s="25"/>
      <c r="E70" s="25"/>
      <c r="F70" s="25"/>
      <c r="G70" s="25"/>
      <c r="H70" s="42"/>
      <c r="I70" s="25"/>
      <c r="J70" s="25"/>
      <c r="K70" s="46"/>
      <c r="L70" s="46"/>
      <c r="M70" s="46"/>
      <c r="N70" s="47"/>
      <c r="O70" s="48"/>
      <c r="P70" s="45"/>
      <c r="Q70" s="47"/>
      <c r="R70" s="48"/>
      <c r="S70" s="45"/>
      <c r="T70" s="46"/>
      <c r="U70" s="47"/>
      <c r="V70" s="45"/>
      <c r="W70" s="47"/>
      <c r="X70" s="48"/>
      <c r="Y70" s="47"/>
      <c r="Z70" s="47"/>
      <c r="AA70" s="47"/>
      <c r="AB70" s="47"/>
      <c r="AC70" s="47"/>
      <c r="AD70" s="47"/>
      <c r="AE70" s="47"/>
      <c r="AF70" s="25"/>
      <c r="AG70" s="35"/>
      <c r="AH70" s="26"/>
      <c r="AZ70" s="212"/>
      <c r="BA70" s="201"/>
      <c r="BB70" s="201"/>
      <c r="BC70" s="202"/>
    </row>
    <row r="71" spans="2:55" ht="12.95" customHeight="1">
      <c r="B71" s="169"/>
      <c r="C71" s="170"/>
      <c r="D71" s="47"/>
      <c r="E71" s="47"/>
      <c r="F71" s="47"/>
      <c r="G71" s="47"/>
      <c r="H71" s="45"/>
      <c r="I71" s="46"/>
      <c r="J71" s="47"/>
      <c r="K71" s="45"/>
      <c r="L71" s="46"/>
      <c r="M71" s="46"/>
      <c r="N71" s="47"/>
      <c r="O71" s="48"/>
      <c r="P71" s="45"/>
      <c r="Q71" s="47"/>
      <c r="R71" s="48"/>
      <c r="S71" s="45"/>
      <c r="T71" s="46"/>
      <c r="U71" s="47"/>
      <c r="V71" s="45"/>
      <c r="W71" s="47"/>
      <c r="X71" s="48"/>
      <c r="Y71" s="45"/>
      <c r="Z71" s="47"/>
      <c r="AA71" s="45"/>
      <c r="AB71" s="46"/>
      <c r="AC71" s="47"/>
      <c r="AD71" s="47"/>
      <c r="AE71" s="47"/>
      <c r="AF71" s="25"/>
      <c r="AG71" s="35"/>
      <c r="AH71" s="26"/>
      <c r="AZ71" s="212"/>
      <c r="BA71" s="201"/>
      <c r="BB71" s="201"/>
      <c r="BC71" s="202"/>
    </row>
    <row r="72" spans="2:55" ht="12.95" customHeight="1">
      <c r="B72" s="169"/>
      <c r="C72" s="170"/>
      <c r="D72" s="47"/>
      <c r="E72" s="47"/>
      <c r="F72" s="47"/>
      <c r="G72" s="47"/>
      <c r="H72" s="45"/>
      <c r="I72" s="46"/>
      <c r="J72" s="47"/>
      <c r="K72" s="45"/>
      <c r="L72" s="46"/>
      <c r="M72" s="46"/>
      <c r="N72" s="47"/>
      <c r="O72" s="48"/>
      <c r="P72" s="45"/>
      <c r="Q72" s="47"/>
      <c r="R72" s="48"/>
      <c r="S72" s="45"/>
      <c r="T72" s="46"/>
      <c r="U72" s="47"/>
      <c r="V72" s="45"/>
      <c r="W72" s="47"/>
      <c r="X72" s="48"/>
      <c r="Y72" s="45"/>
      <c r="Z72" s="47"/>
      <c r="AA72" s="45"/>
      <c r="AB72" s="46"/>
      <c r="AC72" s="47"/>
      <c r="AD72" s="47"/>
      <c r="AE72" s="47"/>
      <c r="AF72" s="25"/>
      <c r="AG72" s="35"/>
      <c r="AH72" s="26"/>
      <c r="AZ72" s="212"/>
      <c r="BA72" s="201"/>
      <c r="BB72" s="201"/>
      <c r="BC72" s="202"/>
    </row>
    <row r="73" spans="2:55" ht="12.95" customHeight="1">
      <c r="B73" s="169"/>
      <c r="C73" s="170"/>
      <c r="D73" s="47"/>
      <c r="E73" s="47"/>
      <c r="F73" s="47"/>
      <c r="G73" s="47"/>
      <c r="H73" s="48"/>
      <c r="I73" s="46"/>
      <c r="J73" s="47"/>
      <c r="K73" s="45"/>
      <c r="L73" s="46"/>
      <c r="M73" s="46"/>
      <c r="N73" s="47"/>
      <c r="O73" s="48"/>
      <c r="P73" s="45"/>
      <c r="Q73" s="47"/>
      <c r="R73" s="48"/>
      <c r="S73" s="45"/>
      <c r="T73" s="46"/>
      <c r="U73" s="47"/>
      <c r="V73" s="45"/>
      <c r="W73" s="47"/>
      <c r="X73" s="48"/>
      <c r="Y73" s="45"/>
      <c r="Z73" s="47"/>
      <c r="AA73" s="45"/>
      <c r="AB73" s="46"/>
      <c r="AC73" s="47"/>
      <c r="AD73" s="47"/>
      <c r="AE73" s="47"/>
      <c r="AF73" s="25"/>
      <c r="AG73" s="35"/>
      <c r="AH73" s="26"/>
    </row>
    <row r="74" spans="2:55" ht="12.95" customHeight="1">
      <c r="B74" s="169"/>
      <c r="C74" s="170"/>
      <c r="D74" s="47"/>
      <c r="E74" s="47"/>
      <c r="F74" s="47"/>
      <c r="G74" s="47"/>
      <c r="H74" s="48"/>
      <c r="I74" s="46"/>
      <c r="J74" s="47"/>
      <c r="K74" s="45"/>
      <c r="L74" s="46"/>
      <c r="M74" s="46"/>
      <c r="N74" s="47"/>
      <c r="O74" s="48"/>
      <c r="P74" s="45"/>
      <c r="Q74" s="47"/>
      <c r="R74" s="48"/>
      <c r="S74" s="45"/>
      <c r="T74" s="46"/>
      <c r="U74" s="47"/>
      <c r="V74" s="45"/>
      <c r="W74" s="47"/>
      <c r="X74" s="48"/>
      <c r="Y74" s="45"/>
      <c r="Z74" s="47"/>
      <c r="AA74" s="45"/>
      <c r="AB74" s="46"/>
      <c r="AC74" s="47"/>
      <c r="AD74" s="47"/>
      <c r="AE74" s="47"/>
      <c r="AF74" s="47"/>
      <c r="AG74" s="46"/>
      <c r="AH74" s="49"/>
    </row>
    <row r="75" spans="2:55" ht="12.95" customHeight="1" thickBot="1">
      <c r="B75" s="171"/>
      <c r="C75" s="172"/>
      <c r="D75" s="50"/>
      <c r="E75" s="50"/>
      <c r="F75" s="50"/>
      <c r="G75" s="50"/>
      <c r="H75" s="51"/>
      <c r="I75" s="52"/>
      <c r="J75" s="50"/>
      <c r="K75" s="53"/>
      <c r="L75" s="52"/>
      <c r="M75" s="52"/>
      <c r="N75" s="50"/>
      <c r="O75" s="51"/>
      <c r="P75" s="53"/>
      <c r="Q75" s="50"/>
      <c r="R75" s="51"/>
      <c r="S75" s="53"/>
      <c r="T75" s="52"/>
      <c r="U75" s="50"/>
      <c r="V75" s="53"/>
      <c r="W75" s="50"/>
      <c r="X75" s="51"/>
      <c r="Y75" s="53"/>
      <c r="Z75" s="50"/>
      <c r="AA75" s="53"/>
      <c r="AB75" s="52"/>
      <c r="AC75" s="50"/>
      <c r="AD75" s="50"/>
      <c r="AE75" s="50"/>
      <c r="AF75" s="50"/>
      <c r="AG75" s="52"/>
      <c r="AH75" s="54"/>
    </row>
    <row r="76" spans="2:55" ht="12.95" customHeight="1">
      <c r="B76" s="183" t="s">
        <v>30</v>
      </c>
      <c r="C76" s="184"/>
      <c r="D76" s="25"/>
      <c r="E76" s="25"/>
      <c r="F76" s="25"/>
      <c r="G76" s="25"/>
      <c r="H76" s="42"/>
      <c r="I76" s="25"/>
      <c r="J76" s="25"/>
      <c r="K76" s="42"/>
      <c r="L76" s="25"/>
      <c r="M76" s="25"/>
      <c r="N76" s="25"/>
      <c r="O76" s="42"/>
      <c r="P76" s="25"/>
      <c r="Q76" s="25"/>
      <c r="R76" s="42"/>
      <c r="S76" s="42"/>
      <c r="T76" s="35"/>
      <c r="U76" s="25"/>
      <c r="V76" s="43"/>
      <c r="W76" s="25"/>
      <c r="X76" s="42"/>
      <c r="Y76" s="43"/>
      <c r="Z76" s="25"/>
      <c r="AA76" s="43"/>
      <c r="AB76" s="35"/>
      <c r="AC76" s="25"/>
      <c r="AD76" s="25"/>
      <c r="AE76" s="25"/>
      <c r="AF76" s="25"/>
      <c r="AG76" s="35"/>
      <c r="AH76" s="26"/>
    </row>
    <row r="77" spans="2:55" ht="12.95" customHeight="1">
      <c r="B77" s="169"/>
      <c r="C77" s="170"/>
      <c r="D77" s="47"/>
      <c r="E77" s="47"/>
      <c r="F77" s="47"/>
      <c r="G77" s="47"/>
      <c r="H77" s="48"/>
      <c r="I77" s="47"/>
      <c r="J77" s="47"/>
      <c r="K77" s="48"/>
      <c r="L77" s="47"/>
      <c r="M77" s="47"/>
      <c r="N77" s="47"/>
      <c r="O77" s="48"/>
      <c r="P77" s="47"/>
      <c r="Q77" s="47"/>
      <c r="R77" s="48"/>
      <c r="S77" s="48"/>
      <c r="T77" s="46"/>
      <c r="U77" s="47"/>
      <c r="V77" s="47"/>
      <c r="W77" s="47"/>
      <c r="X77" s="48"/>
      <c r="Y77" s="47"/>
      <c r="Z77" s="47"/>
      <c r="AA77" s="47"/>
      <c r="AB77" s="47"/>
      <c r="AC77" s="47"/>
      <c r="AD77" s="47"/>
      <c r="AE77" s="47"/>
      <c r="AF77" s="47"/>
      <c r="AG77" s="46"/>
      <c r="AH77" s="49"/>
    </row>
    <row r="78" spans="2:55" ht="12.95" customHeight="1">
      <c r="B78" s="169"/>
      <c r="C78" s="170"/>
      <c r="D78" s="47"/>
      <c r="E78" s="47"/>
      <c r="F78" s="47"/>
      <c r="G78" s="47"/>
      <c r="H78" s="48"/>
      <c r="I78" s="46"/>
      <c r="J78" s="47"/>
      <c r="K78" s="45"/>
      <c r="L78" s="46"/>
      <c r="M78" s="46"/>
      <c r="N78" s="47"/>
      <c r="O78" s="48"/>
      <c r="P78" s="45"/>
      <c r="Q78" s="47"/>
      <c r="R78" s="48"/>
      <c r="S78" s="45"/>
      <c r="T78" s="46"/>
      <c r="U78" s="47"/>
      <c r="V78" s="45"/>
      <c r="W78" s="47"/>
      <c r="X78" s="48"/>
      <c r="Y78" s="45"/>
      <c r="Z78" s="47"/>
      <c r="AA78" s="45"/>
      <c r="AB78" s="46"/>
      <c r="AC78" s="47"/>
      <c r="AD78" s="47"/>
      <c r="AE78" s="47"/>
      <c r="AF78" s="47"/>
      <c r="AG78" s="46"/>
      <c r="AH78" s="49"/>
    </row>
    <row r="79" spans="2:55" ht="12.95" customHeight="1">
      <c r="B79" s="169"/>
      <c r="C79" s="170"/>
      <c r="D79" s="47"/>
      <c r="E79" s="47"/>
      <c r="F79" s="47"/>
      <c r="G79" s="47"/>
      <c r="H79" s="48"/>
      <c r="I79" s="46"/>
      <c r="J79" s="47"/>
      <c r="K79" s="45"/>
      <c r="L79" s="46"/>
      <c r="M79" s="46"/>
      <c r="N79" s="47"/>
      <c r="O79" s="48"/>
      <c r="P79" s="45"/>
      <c r="Q79" s="47"/>
      <c r="R79" s="48"/>
      <c r="S79" s="45"/>
      <c r="T79" s="46"/>
      <c r="U79" s="47"/>
      <c r="V79" s="45"/>
      <c r="W79" s="47"/>
      <c r="X79" s="48"/>
      <c r="Y79" s="45"/>
      <c r="Z79" s="47"/>
      <c r="AA79" s="45"/>
      <c r="AB79" s="46"/>
      <c r="AC79" s="47"/>
      <c r="AD79" s="47"/>
      <c r="AE79" s="47"/>
      <c r="AF79" s="47"/>
      <c r="AG79" s="46"/>
      <c r="AH79" s="49"/>
    </row>
    <row r="80" spans="2:55" ht="12.95" customHeight="1">
      <c r="B80" s="169"/>
      <c r="C80" s="170"/>
      <c r="D80" s="47"/>
      <c r="E80" s="47"/>
      <c r="F80" s="47"/>
      <c r="G80" s="47"/>
      <c r="H80" s="48"/>
      <c r="I80" s="46"/>
      <c r="J80" s="47"/>
      <c r="K80" s="45"/>
      <c r="L80" s="46"/>
      <c r="M80" s="46"/>
      <c r="N80" s="47"/>
      <c r="O80" s="48"/>
      <c r="P80" s="45"/>
      <c r="Q80" s="47"/>
      <c r="R80" s="48"/>
      <c r="S80" s="45"/>
      <c r="T80" s="46"/>
      <c r="U80" s="47"/>
      <c r="V80" s="45"/>
      <c r="W80" s="47"/>
      <c r="X80" s="48"/>
      <c r="Y80" s="45"/>
      <c r="Z80" s="47"/>
      <c r="AA80" s="45"/>
      <c r="AB80" s="46"/>
      <c r="AC80" s="47"/>
      <c r="AD80" s="47"/>
      <c r="AE80" s="47"/>
      <c r="AF80" s="47"/>
      <c r="AG80" s="46"/>
      <c r="AH80" s="49"/>
    </row>
    <row r="81" spans="2:34" ht="12.95" customHeight="1">
      <c r="B81" s="169"/>
      <c r="C81" s="170"/>
      <c r="D81" s="47"/>
      <c r="E81" s="47"/>
      <c r="F81" s="47"/>
      <c r="G81" s="47"/>
      <c r="H81" s="48"/>
      <c r="I81" s="46"/>
      <c r="J81" s="47"/>
      <c r="K81" s="45"/>
      <c r="L81" s="46"/>
      <c r="M81" s="46"/>
      <c r="N81" s="47"/>
      <c r="O81" s="48"/>
      <c r="P81" s="45"/>
      <c r="Q81" s="47"/>
      <c r="R81" s="48"/>
      <c r="S81" s="45"/>
      <c r="T81" s="46"/>
      <c r="U81" s="47"/>
      <c r="V81" s="45"/>
      <c r="W81" s="47"/>
      <c r="X81" s="48"/>
      <c r="Y81" s="45"/>
      <c r="Z81" s="47"/>
      <c r="AA81" s="45"/>
      <c r="AB81" s="46"/>
      <c r="AC81" s="47"/>
      <c r="AD81" s="47"/>
      <c r="AE81" s="47"/>
      <c r="AF81" s="47"/>
      <c r="AG81" s="46"/>
      <c r="AH81" s="49"/>
    </row>
    <row r="82" spans="2:34" ht="12.95" customHeight="1">
      <c r="B82" s="169"/>
      <c r="C82" s="170"/>
      <c r="D82" s="23"/>
      <c r="E82" s="23"/>
      <c r="F82" s="23"/>
      <c r="G82" s="23"/>
      <c r="H82" s="36"/>
      <c r="I82" s="37"/>
      <c r="J82" s="23"/>
      <c r="K82" s="55"/>
      <c r="L82" s="37"/>
      <c r="M82" s="37"/>
      <c r="N82" s="23"/>
      <c r="O82" s="36"/>
      <c r="P82" s="55"/>
      <c r="Q82" s="23"/>
      <c r="R82" s="36"/>
      <c r="S82" s="55"/>
      <c r="T82" s="37"/>
      <c r="U82" s="23"/>
      <c r="V82" s="55"/>
      <c r="W82" s="23"/>
      <c r="X82" s="36"/>
      <c r="Y82" s="55"/>
      <c r="Z82" s="23"/>
      <c r="AA82" s="55"/>
      <c r="AB82" s="37"/>
      <c r="AC82" s="23"/>
      <c r="AD82" s="23"/>
      <c r="AE82" s="23"/>
      <c r="AF82" s="23"/>
      <c r="AG82" s="37"/>
      <c r="AH82" s="24"/>
    </row>
    <row r="83" spans="2:34" ht="12.95" customHeight="1">
      <c r="B83" s="169"/>
      <c r="C83" s="170"/>
      <c r="D83" s="23"/>
      <c r="E83" s="23"/>
      <c r="F83" s="23"/>
      <c r="G83" s="23"/>
      <c r="H83" s="36"/>
      <c r="I83" s="37"/>
      <c r="J83" s="23"/>
      <c r="K83" s="55"/>
      <c r="L83" s="37"/>
      <c r="M83" s="37"/>
      <c r="N83" s="23"/>
      <c r="O83" s="36"/>
      <c r="P83" s="55"/>
      <c r="Q83" s="23"/>
      <c r="R83" s="36"/>
      <c r="S83" s="55"/>
      <c r="T83" s="37"/>
      <c r="U83" s="23"/>
      <c r="V83" s="55"/>
      <c r="W83" s="23"/>
      <c r="X83" s="36"/>
      <c r="Y83" s="55"/>
      <c r="Z83" s="23"/>
      <c r="AA83" s="55"/>
      <c r="AB83" s="37"/>
      <c r="AC83" s="23"/>
      <c r="AD83" s="23"/>
      <c r="AE83" s="23"/>
      <c r="AF83" s="23"/>
      <c r="AG83" s="37"/>
      <c r="AH83" s="24"/>
    </row>
    <row r="84" spans="2:34" ht="12.95" customHeight="1" thickBot="1">
      <c r="B84" s="185"/>
      <c r="C84" s="186"/>
      <c r="D84" s="56"/>
      <c r="E84" s="56"/>
      <c r="F84" s="56"/>
      <c r="G84" s="56"/>
      <c r="H84" s="57"/>
      <c r="I84" s="58"/>
      <c r="J84" s="56"/>
      <c r="K84" s="59"/>
      <c r="L84" s="58"/>
      <c r="M84" s="58"/>
      <c r="N84" s="56"/>
      <c r="O84" s="57"/>
      <c r="P84" s="59"/>
      <c r="Q84" s="56"/>
      <c r="R84" s="57"/>
      <c r="S84" s="59"/>
      <c r="T84" s="58"/>
      <c r="U84" s="56"/>
      <c r="V84" s="59"/>
      <c r="W84" s="56"/>
      <c r="X84" s="57"/>
      <c r="Y84" s="59"/>
      <c r="Z84" s="56"/>
      <c r="AA84" s="59"/>
      <c r="AB84" s="58"/>
      <c r="AC84" s="56"/>
      <c r="AD84" s="56"/>
      <c r="AE84" s="56"/>
      <c r="AF84" s="56"/>
      <c r="AG84" s="58"/>
      <c r="AH84" s="60"/>
    </row>
    <row r="85" spans="2:34" ht="12.95" customHeight="1" thickTop="1"/>
    <row r="92" spans="2:34" ht="12.95" customHeight="1">
      <c r="B92" s="62"/>
    </row>
  </sheetData>
  <mergeCells count="155">
    <mergeCell ref="AV11:AV12"/>
    <mergeCell ref="AW11:AW12"/>
    <mergeCell ref="AZ11:AZ13"/>
    <mergeCell ref="BA11:BA13"/>
    <mergeCell ref="BB11:BB13"/>
    <mergeCell ref="BC11:BC13"/>
    <mergeCell ref="B9:C9"/>
    <mergeCell ref="B10:C11"/>
    <mergeCell ref="AR11:AR12"/>
    <mergeCell ref="AS11:AS12"/>
    <mergeCell ref="AT11:AT12"/>
    <mergeCell ref="AU11:AU12"/>
    <mergeCell ref="B12:B28"/>
    <mergeCell ref="C13:C14"/>
    <mergeCell ref="AO13:AQ14"/>
    <mergeCell ref="C15:C22"/>
    <mergeCell ref="AO15:AP22"/>
    <mergeCell ref="AQ15:AQ16"/>
    <mergeCell ref="BB15:BB16"/>
    <mergeCell ref="BC15:BC16"/>
    <mergeCell ref="AQ17:AQ18"/>
    <mergeCell ref="AZ17:AZ18"/>
    <mergeCell ref="AZ15:AZ16"/>
    <mergeCell ref="BA15:BA16"/>
    <mergeCell ref="BA17:BA18"/>
    <mergeCell ref="BB17:BB18"/>
    <mergeCell ref="BC17:BC18"/>
    <mergeCell ref="BB19:BB20"/>
    <mergeCell ref="BC19:BC20"/>
    <mergeCell ref="AQ21:AQ22"/>
    <mergeCell ref="AZ21:AZ22"/>
    <mergeCell ref="BA21:BA22"/>
    <mergeCell ref="BB21:BB22"/>
    <mergeCell ref="BC21:BC22"/>
    <mergeCell ref="AQ19:AQ20"/>
    <mergeCell ref="AZ19:AZ20"/>
    <mergeCell ref="BA19:BA20"/>
    <mergeCell ref="C23:C28"/>
    <mergeCell ref="AO23:AP30"/>
    <mergeCell ref="AQ23:AQ24"/>
    <mergeCell ref="BB23:BB24"/>
    <mergeCell ref="BC23:BC24"/>
    <mergeCell ref="AQ25:AQ26"/>
    <mergeCell ref="AZ25:AZ26"/>
    <mergeCell ref="AZ23:AZ24"/>
    <mergeCell ref="BA23:BA24"/>
    <mergeCell ref="BA25:BA26"/>
    <mergeCell ref="BB25:BB26"/>
    <mergeCell ref="BC25:BC26"/>
    <mergeCell ref="AQ27:AQ28"/>
    <mergeCell ref="AZ27:AZ28"/>
    <mergeCell ref="BA27:BA28"/>
    <mergeCell ref="BB27:BB28"/>
    <mergeCell ref="BC27:BC28"/>
    <mergeCell ref="B29:B45"/>
    <mergeCell ref="AQ29:AQ30"/>
    <mergeCell ref="C30:C31"/>
    <mergeCell ref="AZ31:AZ32"/>
    <mergeCell ref="BA31:BA32"/>
    <mergeCell ref="BB31:BB32"/>
    <mergeCell ref="BC31:BC32"/>
    <mergeCell ref="C32:C39"/>
    <mergeCell ref="AO32:AQ33"/>
    <mergeCell ref="AS32:AS33"/>
    <mergeCell ref="AZ33:AZ34"/>
    <mergeCell ref="BA33:BA34"/>
    <mergeCell ref="AZ29:AZ30"/>
    <mergeCell ref="BA29:BA30"/>
    <mergeCell ref="BB29:BB30"/>
    <mergeCell ref="BC29:BC30"/>
    <mergeCell ref="AZ37:AZ38"/>
    <mergeCell ref="BA37:BA38"/>
    <mergeCell ref="BB37:BB38"/>
    <mergeCell ref="BC37:BC38"/>
    <mergeCell ref="AZ39:AZ40"/>
    <mergeCell ref="BA39:BA40"/>
    <mergeCell ref="BB39:BB40"/>
    <mergeCell ref="BC39:BC40"/>
    <mergeCell ref="BB33:BB34"/>
    <mergeCell ref="BC33:BC34"/>
    <mergeCell ref="AZ35:AZ36"/>
    <mergeCell ref="BA35:BA36"/>
    <mergeCell ref="BB35:BB36"/>
    <mergeCell ref="BC35:BC36"/>
    <mergeCell ref="BA45:BA46"/>
    <mergeCell ref="BB45:BB46"/>
    <mergeCell ref="BC45:BC46"/>
    <mergeCell ref="B46:B62"/>
    <mergeCell ref="C47:C48"/>
    <mergeCell ref="AZ47:AZ48"/>
    <mergeCell ref="BA47:BA48"/>
    <mergeCell ref="BB47:BB48"/>
    <mergeCell ref="BC47:BC48"/>
    <mergeCell ref="C49:C56"/>
    <mergeCell ref="C40:C45"/>
    <mergeCell ref="AZ41:AZ42"/>
    <mergeCell ref="BA41:BA42"/>
    <mergeCell ref="BB41:BB42"/>
    <mergeCell ref="BC41:BC42"/>
    <mergeCell ref="AZ43:AZ44"/>
    <mergeCell ref="BA43:BA44"/>
    <mergeCell ref="BB43:BB44"/>
    <mergeCell ref="BC43:BC44"/>
    <mergeCell ref="AZ45:AZ46"/>
    <mergeCell ref="AZ53:AZ54"/>
    <mergeCell ref="BA53:BA54"/>
    <mergeCell ref="BB53:BB54"/>
    <mergeCell ref="BC53:BC54"/>
    <mergeCell ref="AZ55:AZ56"/>
    <mergeCell ref="BA55:BA56"/>
    <mergeCell ref="BB55:BB56"/>
    <mergeCell ref="BC55:BC56"/>
    <mergeCell ref="AZ49:AZ50"/>
    <mergeCell ref="BA49:BA50"/>
    <mergeCell ref="BB49:BB50"/>
    <mergeCell ref="BC49:BC50"/>
    <mergeCell ref="AZ51:AZ52"/>
    <mergeCell ref="BA51:BA52"/>
    <mergeCell ref="BB51:BB52"/>
    <mergeCell ref="BC51:BC52"/>
    <mergeCell ref="C57:C62"/>
    <mergeCell ref="AZ57:AZ58"/>
    <mergeCell ref="BA57:BA58"/>
    <mergeCell ref="BB57:BB58"/>
    <mergeCell ref="BC57:BC58"/>
    <mergeCell ref="AZ59:AZ60"/>
    <mergeCell ref="BA59:BA60"/>
    <mergeCell ref="BB59:BB60"/>
    <mergeCell ref="BC59:BC60"/>
    <mergeCell ref="AZ61:AZ62"/>
    <mergeCell ref="BA61:BA62"/>
    <mergeCell ref="BB61:BB62"/>
    <mergeCell ref="BC61:BC62"/>
    <mergeCell ref="AZ63:AZ64"/>
    <mergeCell ref="BA63:BA64"/>
    <mergeCell ref="BB63:BB64"/>
    <mergeCell ref="BC63:BC64"/>
    <mergeCell ref="AZ65:AZ66"/>
    <mergeCell ref="BA65:BA66"/>
    <mergeCell ref="B76:C84"/>
    <mergeCell ref="AZ69:AZ70"/>
    <mergeCell ref="BA69:BA70"/>
    <mergeCell ref="BB69:BB70"/>
    <mergeCell ref="BC69:BC70"/>
    <mergeCell ref="AZ71:AZ72"/>
    <mergeCell ref="BA71:BA72"/>
    <mergeCell ref="BB71:BB72"/>
    <mergeCell ref="BC71:BC72"/>
    <mergeCell ref="B63:C75"/>
    <mergeCell ref="BB65:BB66"/>
    <mergeCell ref="BC65:BC66"/>
    <mergeCell ref="AZ67:AZ68"/>
    <mergeCell ref="BA67:BA68"/>
    <mergeCell ref="BB67:BB68"/>
    <mergeCell ref="BC67:BC68"/>
  </mergeCells>
  <conditionalFormatting sqref="D46:AH62">
    <cfRule type="expression" dxfId="95" priority="15">
      <formula>D$46=6</formula>
    </cfRule>
    <cfRule type="expression" dxfId="94" priority="16">
      <formula>D$46=5</formula>
    </cfRule>
    <cfRule type="expression" dxfId="93" priority="17">
      <formula>D$46=4</formula>
    </cfRule>
    <cfRule type="expression" dxfId="92" priority="18">
      <formula>D$46=3</formula>
    </cfRule>
    <cfRule type="expression" dxfId="91" priority="19">
      <formula>D$46=2</formula>
    </cfRule>
    <cfRule type="expression" dxfId="90" priority="20">
      <formula>D$46=1</formula>
    </cfRule>
  </conditionalFormatting>
  <conditionalFormatting sqref="D29:AH45">
    <cfRule type="expression" dxfId="89" priority="21">
      <formula>D$29=6</formula>
    </cfRule>
    <cfRule type="expression" dxfId="88" priority="22">
      <formula>D$29=5</formula>
    </cfRule>
    <cfRule type="expression" dxfId="87" priority="23">
      <formula>D$29=4</formula>
    </cfRule>
    <cfRule type="expression" dxfId="86" priority="24">
      <formula>D$29=3</formula>
    </cfRule>
    <cfRule type="expression" dxfId="85" priority="25">
      <formula>D$29=2</formula>
    </cfRule>
    <cfRule type="expression" dxfId="84" priority="26">
      <formula>D$29=1</formula>
    </cfRule>
  </conditionalFormatting>
  <conditionalFormatting sqref="D12:AH28">
    <cfRule type="expression" dxfId="83" priority="27">
      <formula>D$12=6</formula>
    </cfRule>
    <cfRule type="expression" dxfId="82" priority="28">
      <formula>D$12=5</formula>
    </cfRule>
    <cfRule type="expression" dxfId="81" priority="29">
      <formula>D$12=4</formula>
    </cfRule>
    <cfRule type="expression" dxfId="80" priority="30">
      <formula>D$12=3</formula>
    </cfRule>
    <cfRule type="expression" dxfId="79" priority="31">
      <formula>D$12=2</formula>
    </cfRule>
    <cfRule type="expression" dxfId="78" priority="32">
      <formula>D$12=1</formula>
    </cfRule>
  </conditionalFormatting>
  <conditionalFormatting sqref="D10:AH84">
    <cfRule type="expression" dxfId="77" priority="4">
      <formula>D$7="CL"</formula>
    </cfRule>
  </conditionalFormatting>
  <conditionalFormatting sqref="D9:AH9">
    <cfRule type="expression" dxfId="76" priority="3">
      <formula>IF($B$9="","",COUNTIF(Férié,D9:AH9)&gt;0)</formula>
    </cfRule>
  </conditionalFormatting>
  <conditionalFormatting sqref="D12:AH84">
    <cfRule type="expression" dxfId="75" priority="5">
      <formula>NOT(ISERROR(MATCH(D12,$AW$13:$AW$30,0)))</formula>
    </cfRule>
    <cfRule type="expression" dxfId="74" priority="6">
      <formula>NOT(ISERROR(MATCH(D12,$AV$13:$AV$30,0)))</formula>
    </cfRule>
    <cfRule type="expression" dxfId="73" priority="7">
      <formula>NOT(ISERROR(MATCH(D12,$AU$13:$AU$30,0)))</formula>
    </cfRule>
    <cfRule type="expression" dxfId="72" priority="8">
      <formula>NOT(ISERROR(MATCH(D12,$AT$13:$AT$30,0)))</formula>
    </cfRule>
    <cfRule type="expression" dxfId="71" priority="9">
      <formula>NOT(ISERROR(MATCH(D12,$AS$13:$AS$30,0)))</formula>
    </cfRule>
    <cfRule type="expression" dxfId="70" priority="10">
      <formula>NOT(ISERROR(MATCH(D12,$AR$13:$AR$30,0)))</formula>
    </cfRule>
    <cfRule type="expression" dxfId="69" priority="11">
      <formula>NOT(ISERROR(MATCH(D12,$BC$15:$BC$72,0)))</formula>
    </cfRule>
    <cfRule type="expression" dxfId="68" priority="12">
      <formula>NOT(ISERROR(MATCH(D12,$AZ$15:$AZ$72,0)))</formula>
    </cfRule>
    <cfRule type="expression" dxfId="67" priority="13">
      <formula>NOT(ISERROR(MATCH(D12,$BB$15:$BB$72,0)))</formula>
    </cfRule>
    <cfRule type="expression" dxfId="66" priority="14">
      <formula>NOT(ISERROR(MATCH(D12,$BA$15:$BA$72,0)))</formula>
    </cfRule>
  </conditionalFormatting>
  <conditionalFormatting sqref="D8:AH8">
    <cfRule type="expression" dxfId="65" priority="1">
      <formula>OR(COUNTIF(D12:D84,$AZ$15:$BC$72)&gt;1)</formula>
    </cfRule>
    <cfRule type="expression" dxfId="64" priority="2">
      <formula>OR(COUNTIF(D12:D84,$AR$13:$AW$30)&gt;1)</formula>
    </cfRule>
  </conditionalFormatting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2"/>
  <dimension ref="A1:BC92"/>
  <sheetViews>
    <sheetView zoomScale="70" zoomScaleNormal="70" workbookViewId="0">
      <pane xSplit="3" ySplit="9" topLeftCell="D10" activePane="bottomRight" state="frozen"/>
      <selection activeCell="B10" sqref="B10:B11"/>
      <selection pane="topRight" activeCell="B10" sqref="B10:B11"/>
      <selection pane="bottomLeft" activeCell="B10" sqref="B10:B11"/>
      <selection pane="bottomRight" activeCell="D10" sqref="D10:AG10"/>
    </sheetView>
  </sheetViews>
  <sheetFormatPr baseColWidth="10" defaultColWidth="7" defaultRowHeight="12.95" customHeight="1"/>
  <cols>
    <col min="2" max="2" width="9.5703125" bestFit="1" customWidth="1"/>
    <col min="3" max="3" width="8.7109375" customWidth="1"/>
    <col min="4" max="4" width="7" customWidth="1"/>
    <col min="33" max="33" width="7" style="1"/>
    <col min="34" max="34" width="7" style="106"/>
    <col min="38" max="38" width="0" hidden="1" customWidth="1"/>
    <col min="52" max="52" width="7" style="130"/>
    <col min="53" max="54" width="7" style="1"/>
    <col min="55" max="55" width="7" style="95"/>
  </cols>
  <sheetData>
    <row r="1" spans="1:55" ht="12.95" customHeight="1">
      <c r="A1" s="105">
        <f ca="1">COUNTIF(INDIRECT(ADDRESS(13,IF(ISNA(MATCH(Recherche!$B$7,($9:$9))),1,MATCH(Recherche!$B$7,($9:$9))))):INDIRECT(ADDRESS(84,IF(ISNA(MATCH(Recherche!$B$8,($9:$9))),1,MATCH(Recherche!$B$8,($9:$9))))),Recherche!$B$9)</f>
        <v>0</v>
      </c>
    </row>
    <row r="2" spans="1:55" ht="12.95" customHeight="1">
      <c r="B2" s="2"/>
      <c r="C2" s="2"/>
      <c r="D2" s="3" t="s">
        <v>1</v>
      </c>
      <c r="E2" s="2"/>
      <c r="F2" s="2"/>
      <c r="G2" s="2"/>
      <c r="H2" s="81">
        <v>1</v>
      </c>
      <c r="I2" s="2"/>
      <c r="J2" s="82">
        <v>2</v>
      </c>
      <c r="K2" s="2"/>
      <c r="L2" s="123">
        <v>3</v>
      </c>
      <c r="M2" s="2"/>
      <c r="N2" s="124">
        <v>4</v>
      </c>
      <c r="O2" s="2"/>
      <c r="P2" s="125">
        <v>5</v>
      </c>
      <c r="Q2" s="2"/>
      <c r="R2" s="127" t="s">
        <v>2</v>
      </c>
      <c r="S2" s="2"/>
      <c r="T2" s="133" t="s">
        <v>43</v>
      </c>
      <c r="U2" s="134" t="s">
        <v>44</v>
      </c>
      <c r="V2" s="135"/>
      <c r="W2" s="136"/>
      <c r="X2" s="2"/>
      <c r="Y2" s="2"/>
      <c r="Z2" s="2"/>
      <c r="AA2" s="2"/>
      <c r="AB2" s="2"/>
      <c r="AC2" s="2"/>
      <c r="AD2" s="2"/>
      <c r="AE2" s="2"/>
      <c r="AF2" s="2"/>
      <c r="AG2" s="6"/>
    </row>
    <row r="3" spans="1:55" ht="12.95" customHeight="1">
      <c r="B3" s="2"/>
      <c r="C3" s="2"/>
      <c r="D3" s="4" t="s">
        <v>3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6"/>
    </row>
    <row r="4" spans="1:55" ht="12.95" customHeight="1">
      <c r="B4" s="2"/>
      <c r="C4" s="2"/>
      <c r="D4" s="5" t="s">
        <v>4</v>
      </c>
      <c r="E4" s="2"/>
      <c r="F4" s="2"/>
      <c r="G4" s="2"/>
      <c r="H4" s="108" t="s">
        <v>5</v>
      </c>
      <c r="I4" s="2"/>
      <c r="J4" s="80" t="s">
        <v>6</v>
      </c>
      <c r="K4" s="2"/>
      <c r="L4" s="2"/>
      <c r="M4" s="2"/>
      <c r="N4" s="2"/>
      <c r="O4" s="2"/>
      <c r="P4" s="132">
        <v>6</v>
      </c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6"/>
    </row>
    <row r="5" spans="1:55" ht="12.95" customHeight="1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6"/>
    </row>
    <row r="6" spans="1:55" ht="12.95" customHeight="1" thickBot="1">
      <c r="B6" s="2"/>
      <c r="C6" s="2"/>
      <c r="D6" s="92" t="str">
        <f>IF(AND(D8="lun",E8="mar",D12=5,E12=5),"ê","")</f>
        <v/>
      </c>
      <c r="E6" s="92" t="str">
        <f t="shared" ref="E6:AE6" si="0">IF(AND(E8="lun",F8="mar",E12=5,F12=5),"ê","")</f>
        <v/>
      </c>
      <c r="F6" s="92" t="str">
        <f t="shared" si="0"/>
        <v/>
      </c>
      <c r="G6" s="92" t="str">
        <f t="shared" si="0"/>
        <v/>
      </c>
      <c r="H6" s="92" t="str">
        <f t="shared" si="0"/>
        <v/>
      </c>
      <c r="I6" s="92" t="str">
        <f t="shared" si="0"/>
        <v/>
      </c>
      <c r="J6" s="92" t="str">
        <f t="shared" si="0"/>
        <v/>
      </c>
      <c r="K6" s="92" t="str">
        <f t="shared" si="0"/>
        <v/>
      </c>
      <c r="L6" s="92" t="str">
        <f t="shared" si="0"/>
        <v/>
      </c>
      <c r="M6" s="92" t="str">
        <f t="shared" si="0"/>
        <v/>
      </c>
      <c r="N6" s="92" t="str">
        <f t="shared" si="0"/>
        <v/>
      </c>
      <c r="O6" s="92" t="str">
        <f t="shared" si="0"/>
        <v/>
      </c>
      <c r="P6" s="92" t="str">
        <f t="shared" si="0"/>
        <v/>
      </c>
      <c r="Q6" s="92" t="str">
        <f t="shared" si="0"/>
        <v/>
      </c>
      <c r="R6" s="92" t="str">
        <f t="shared" si="0"/>
        <v/>
      </c>
      <c r="S6" s="92" t="str">
        <f t="shared" si="0"/>
        <v/>
      </c>
      <c r="T6" s="92" t="str">
        <f t="shared" si="0"/>
        <v/>
      </c>
      <c r="U6" s="92" t="str">
        <f t="shared" si="0"/>
        <v/>
      </c>
      <c r="V6" s="92" t="str">
        <f t="shared" si="0"/>
        <v/>
      </c>
      <c r="W6" s="92" t="str">
        <f t="shared" si="0"/>
        <v/>
      </c>
      <c r="X6" s="92" t="str">
        <f t="shared" si="0"/>
        <v/>
      </c>
      <c r="Y6" s="92" t="str">
        <f t="shared" si="0"/>
        <v/>
      </c>
      <c r="Z6" s="92" t="str">
        <f t="shared" si="0"/>
        <v/>
      </c>
      <c r="AA6" s="92" t="str">
        <f t="shared" si="0"/>
        <v/>
      </c>
      <c r="AB6" s="92" t="str">
        <f t="shared" si="0"/>
        <v/>
      </c>
      <c r="AC6" s="92" t="str">
        <f t="shared" si="0"/>
        <v/>
      </c>
      <c r="AD6" s="92" t="str">
        <f t="shared" si="0"/>
        <v/>
      </c>
      <c r="AE6" s="92" t="str">
        <f t="shared" si="0"/>
        <v/>
      </c>
      <c r="AF6" s="92" t="str">
        <f t="shared" ref="AF6" si="1">IF(AND(AF8="lun",AG8="mar",AF12=5,AG12=5),"ê","")</f>
        <v/>
      </c>
      <c r="AG6" s="100" t="str">
        <f>IF(AND(AG8="lun",DECEMBRE!D8="mar",AG12=5,DECEMBRE!D12=5),"ê","")</f>
        <v/>
      </c>
    </row>
    <row r="7" spans="1:55" s="1" customFormat="1" ht="12.95" customHeight="1" thickBot="1">
      <c r="B7" s="6"/>
      <c r="C7" s="6"/>
      <c r="D7" s="85"/>
      <c r="E7" s="84"/>
      <c r="F7" s="83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4"/>
      <c r="AF7" s="84"/>
      <c r="AG7" s="86"/>
      <c r="AH7" s="106"/>
      <c r="AZ7" s="130"/>
      <c r="BC7" s="95"/>
    </row>
    <row r="8" spans="1:55" ht="15" customHeight="1" thickTop="1" thickBot="1">
      <c r="B8" s="6"/>
      <c r="C8" s="7"/>
      <c r="D8" s="73" t="str">
        <f>IF(D9="","",TEXT(D9,"jjj"))</f>
        <v>ven</v>
      </c>
      <c r="E8" s="74" t="str">
        <f t="shared" ref="E8:AH8" si="2">IF(E9="","",TEXT(E9,"jjj"))</f>
        <v>sam</v>
      </c>
      <c r="F8" s="74" t="str">
        <f t="shared" si="2"/>
        <v>dim</v>
      </c>
      <c r="G8" s="74" t="str">
        <f t="shared" si="2"/>
        <v>lun</v>
      </c>
      <c r="H8" s="74" t="str">
        <f t="shared" si="2"/>
        <v>mar</v>
      </c>
      <c r="I8" s="75" t="str">
        <f t="shared" si="2"/>
        <v>mer</v>
      </c>
      <c r="J8" s="74" t="str">
        <f t="shared" si="2"/>
        <v>jeu</v>
      </c>
      <c r="K8" s="76" t="str">
        <f t="shared" si="2"/>
        <v>ven</v>
      </c>
      <c r="L8" s="74" t="str">
        <f t="shared" si="2"/>
        <v>sam</v>
      </c>
      <c r="M8" s="77" t="str">
        <f t="shared" si="2"/>
        <v>dim</v>
      </c>
      <c r="N8" s="74" t="str">
        <f t="shared" si="2"/>
        <v>lun</v>
      </c>
      <c r="O8" s="77" t="str">
        <f t="shared" si="2"/>
        <v>mar</v>
      </c>
      <c r="P8" s="75" t="str">
        <f t="shared" si="2"/>
        <v>mer</v>
      </c>
      <c r="Q8" s="74" t="str">
        <f t="shared" si="2"/>
        <v>jeu</v>
      </c>
      <c r="R8" s="77" t="str">
        <f t="shared" si="2"/>
        <v>ven</v>
      </c>
      <c r="S8" s="77" t="str">
        <f t="shared" si="2"/>
        <v>sam</v>
      </c>
      <c r="T8" s="77" t="str">
        <f t="shared" si="2"/>
        <v>dim</v>
      </c>
      <c r="U8" s="74" t="str">
        <f t="shared" si="2"/>
        <v>lun</v>
      </c>
      <c r="V8" s="77" t="str">
        <f t="shared" si="2"/>
        <v>mar</v>
      </c>
      <c r="W8" s="75" t="str">
        <f t="shared" si="2"/>
        <v>mer</v>
      </c>
      <c r="X8" s="74" t="str">
        <f t="shared" si="2"/>
        <v>jeu</v>
      </c>
      <c r="Y8" s="76" t="str">
        <f t="shared" si="2"/>
        <v>ven</v>
      </c>
      <c r="Z8" s="74" t="str">
        <f t="shared" si="2"/>
        <v>sam</v>
      </c>
      <c r="AA8" s="77" t="str">
        <f t="shared" si="2"/>
        <v>dim</v>
      </c>
      <c r="AB8" s="74" t="str">
        <f t="shared" si="2"/>
        <v>lun</v>
      </c>
      <c r="AC8" s="77" t="str">
        <f t="shared" si="2"/>
        <v>mar</v>
      </c>
      <c r="AD8" s="75" t="str">
        <f t="shared" si="2"/>
        <v>mer</v>
      </c>
      <c r="AE8" s="74" t="str">
        <f t="shared" si="2"/>
        <v>jeu</v>
      </c>
      <c r="AF8" s="74" t="str">
        <f t="shared" si="2"/>
        <v>ven</v>
      </c>
      <c r="AG8" s="78" t="str">
        <f t="shared" si="2"/>
        <v>sam</v>
      </c>
      <c r="AH8" s="106" t="str">
        <f t="shared" si="2"/>
        <v>dim</v>
      </c>
    </row>
    <row r="9" spans="1:55" ht="12.95" customHeight="1" thickTop="1" thickBot="1">
      <c r="B9" s="148">
        <f>IF(JANVIER!$B$9="","",EDATE(JANVIER!B9,10))</f>
        <v>43770</v>
      </c>
      <c r="C9" s="149"/>
      <c r="D9" s="87">
        <f>IF(B9="","",B9)</f>
        <v>43770</v>
      </c>
      <c r="E9" s="88">
        <f>IF($B$9="","",D9+1)</f>
        <v>43771</v>
      </c>
      <c r="F9" s="88">
        <f t="shared" ref="F9:AH9" si="3">IF($B$9="","",E9+1)</f>
        <v>43772</v>
      </c>
      <c r="G9" s="88">
        <f t="shared" si="3"/>
        <v>43773</v>
      </c>
      <c r="H9" s="88">
        <f t="shared" si="3"/>
        <v>43774</v>
      </c>
      <c r="I9" s="88">
        <f t="shared" si="3"/>
        <v>43775</v>
      </c>
      <c r="J9" s="88">
        <f t="shared" si="3"/>
        <v>43776</v>
      </c>
      <c r="K9" s="88">
        <f t="shared" si="3"/>
        <v>43777</v>
      </c>
      <c r="L9" s="88">
        <f t="shared" si="3"/>
        <v>43778</v>
      </c>
      <c r="M9" s="88">
        <f t="shared" si="3"/>
        <v>43779</v>
      </c>
      <c r="N9" s="89">
        <f t="shared" si="3"/>
        <v>43780</v>
      </c>
      <c r="O9" s="88">
        <f t="shared" si="3"/>
        <v>43781</v>
      </c>
      <c r="P9" s="88">
        <f t="shared" si="3"/>
        <v>43782</v>
      </c>
      <c r="Q9" s="89">
        <f t="shared" si="3"/>
        <v>43783</v>
      </c>
      <c r="R9" s="88">
        <f t="shared" si="3"/>
        <v>43784</v>
      </c>
      <c r="S9" s="88">
        <f t="shared" si="3"/>
        <v>43785</v>
      </c>
      <c r="T9" s="88">
        <f t="shared" si="3"/>
        <v>43786</v>
      </c>
      <c r="U9" s="88">
        <f t="shared" si="3"/>
        <v>43787</v>
      </c>
      <c r="V9" s="88">
        <f t="shared" si="3"/>
        <v>43788</v>
      </c>
      <c r="W9" s="88">
        <f t="shared" si="3"/>
        <v>43789</v>
      </c>
      <c r="X9" s="88">
        <f t="shared" si="3"/>
        <v>43790</v>
      </c>
      <c r="Y9" s="88">
        <f t="shared" si="3"/>
        <v>43791</v>
      </c>
      <c r="Z9" s="88">
        <f t="shared" si="3"/>
        <v>43792</v>
      </c>
      <c r="AA9" s="88">
        <f t="shared" si="3"/>
        <v>43793</v>
      </c>
      <c r="AB9" s="88">
        <f t="shared" si="3"/>
        <v>43794</v>
      </c>
      <c r="AC9" s="88">
        <f t="shared" si="3"/>
        <v>43795</v>
      </c>
      <c r="AD9" s="88">
        <f t="shared" si="3"/>
        <v>43796</v>
      </c>
      <c r="AE9" s="88">
        <f t="shared" si="3"/>
        <v>43797</v>
      </c>
      <c r="AF9" s="89">
        <f t="shared" si="3"/>
        <v>43798</v>
      </c>
      <c r="AG9" s="91">
        <f t="shared" si="3"/>
        <v>43799</v>
      </c>
      <c r="AH9" s="107">
        <f t="shared" si="3"/>
        <v>43800</v>
      </c>
    </row>
    <row r="10" spans="1:55" ht="12.95" customHeight="1" thickTop="1" thickBot="1">
      <c r="B10" s="150" t="s">
        <v>9</v>
      </c>
      <c r="C10" s="151"/>
      <c r="D10" s="13" t="str">
        <f t="shared" ref="D10:AG10" si="4">IF(AND($B$9&gt;0,D8&lt;&gt;"sam",D8&lt;&gt;"dim",$AS$32&gt;0,COUNTIF(Férié,$D$9:$AH$9)&lt;&gt;1,COUNTIF(D$63:D$84,$AS$32)&lt;1),$AS$32,"")</f>
        <v/>
      </c>
      <c r="E10" s="10" t="str">
        <f t="shared" si="4"/>
        <v/>
      </c>
      <c r="F10" s="10" t="str">
        <f t="shared" si="4"/>
        <v/>
      </c>
      <c r="G10" s="10" t="str">
        <f t="shared" si="4"/>
        <v/>
      </c>
      <c r="H10" s="10" t="str">
        <f t="shared" si="4"/>
        <v/>
      </c>
      <c r="I10" s="10" t="str">
        <f t="shared" si="4"/>
        <v/>
      </c>
      <c r="J10" s="10" t="str">
        <f t="shared" si="4"/>
        <v/>
      </c>
      <c r="K10" s="10" t="str">
        <f t="shared" si="4"/>
        <v/>
      </c>
      <c r="L10" s="10" t="str">
        <f t="shared" si="4"/>
        <v/>
      </c>
      <c r="M10" s="10" t="str">
        <f t="shared" si="4"/>
        <v/>
      </c>
      <c r="N10" s="10" t="str">
        <f t="shared" si="4"/>
        <v/>
      </c>
      <c r="O10" s="10" t="str">
        <f t="shared" si="4"/>
        <v/>
      </c>
      <c r="P10" s="10" t="str">
        <f t="shared" si="4"/>
        <v/>
      </c>
      <c r="Q10" s="10" t="str">
        <f t="shared" si="4"/>
        <v/>
      </c>
      <c r="R10" s="10" t="str">
        <f t="shared" si="4"/>
        <v/>
      </c>
      <c r="S10" s="10" t="str">
        <f t="shared" si="4"/>
        <v/>
      </c>
      <c r="T10" s="10" t="str">
        <f t="shared" si="4"/>
        <v/>
      </c>
      <c r="U10" s="10" t="str">
        <f t="shared" si="4"/>
        <v/>
      </c>
      <c r="V10" s="10" t="str">
        <f t="shared" si="4"/>
        <v/>
      </c>
      <c r="W10" s="10" t="str">
        <f t="shared" si="4"/>
        <v/>
      </c>
      <c r="X10" s="10" t="str">
        <f t="shared" si="4"/>
        <v/>
      </c>
      <c r="Y10" s="10" t="str">
        <f t="shared" si="4"/>
        <v/>
      </c>
      <c r="Z10" s="10" t="str">
        <f t="shared" si="4"/>
        <v/>
      </c>
      <c r="AA10" s="10" t="str">
        <f t="shared" si="4"/>
        <v/>
      </c>
      <c r="AB10" s="10" t="str">
        <f t="shared" si="4"/>
        <v/>
      </c>
      <c r="AC10" s="10" t="str">
        <f t="shared" si="4"/>
        <v/>
      </c>
      <c r="AD10" s="10" t="str">
        <f t="shared" si="4"/>
        <v/>
      </c>
      <c r="AE10" s="10" t="str">
        <f t="shared" si="4"/>
        <v/>
      </c>
      <c r="AF10" s="10" t="str">
        <f t="shared" si="4"/>
        <v/>
      </c>
      <c r="AG10" s="11" t="str">
        <f t="shared" si="4"/>
        <v/>
      </c>
    </row>
    <row r="11" spans="1:55" ht="12.95" customHeight="1" thickBot="1">
      <c r="B11" s="152"/>
      <c r="C11" s="153"/>
      <c r="D11" s="15"/>
      <c r="E11" s="15"/>
      <c r="F11" s="15"/>
      <c r="G11" s="15"/>
      <c r="H11" s="8"/>
      <c r="I11" s="15"/>
      <c r="J11" s="15"/>
      <c r="K11" s="15"/>
      <c r="L11" s="15"/>
      <c r="M11" s="15"/>
      <c r="N11" s="15"/>
      <c r="O11" s="8"/>
      <c r="P11" s="15"/>
      <c r="Q11" s="15"/>
      <c r="R11" s="8"/>
      <c r="S11" s="8"/>
      <c r="T11" s="12"/>
      <c r="U11" s="15"/>
      <c r="V11" s="15"/>
      <c r="W11" s="15"/>
      <c r="X11" s="15"/>
      <c r="Y11" s="15"/>
      <c r="Z11" s="15"/>
      <c r="AA11" s="15"/>
      <c r="AB11" s="15"/>
      <c r="AC11" s="14"/>
      <c r="AD11" s="15"/>
      <c r="AE11" s="14"/>
      <c r="AF11" s="15"/>
      <c r="AG11" s="9"/>
      <c r="AO11" s="1"/>
      <c r="AP11" s="1"/>
      <c r="AQ11" s="1"/>
      <c r="AR11" s="197">
        <v>1</v>
      </c>
      <c r="AS11" s="181">
        <v>2</v>
      </c>
      <c r="AT11" s="187">
        <v>3</v>
      </c>
      <c r="AU11" s="189">
        <v>4</v>
      </c>
      <c r="AV11" s="191">
        <v>5</v>
      </c>
      <c r="AW11" s="193">
        <v>6</v>
      </c>
      <c r="AZ11" s="217" t="s">
        <v>1</v>
      </c>
      <c r="BA11" s="206" t="s">
        <v>2</v>
      </c>
      <c r="BB11" s="206" t="s">
        <v>14</v>
      </c>
      <c r="BC11" s="209" t="s">
        <v>15</v>
      </c>
    </row>
    <row r="12" spans="1:55" ht="12.95" customHeight="1" thickTop="1" thickBot="1">
      <c r="B12" s="150" t="s">
        <v>8</v>
      </c>
      <c r="C12" s="79" t="s">
        <v>12</v>
      </c>
      <c r="D12" s="17">
        <f>IF(AND(OCTOBRE!AG12=5,OCTOBRE!AH12=5),1,IF(AND(OCTOBRE!AG12=1,OCTOBRE!AH12=1),2,IF(AND(OCTOBRE!AG12=2,OCTOBRE!AH12=2),3,IF(AND(OCTOBRE!AG12=3,OCTOBRE!AH12=3),4,IF(AND(OCTOBRE!AG12=4,OCTOBRE!AH12=4),5,IF(AND(OCTOBRE!AG12=5,OCTOBRE!AH12=1),1,IF(AND(OCTOBRE!AG12=1,OCTOBRE!AH12=2),2,IF(AND(OCTOBRE!AG12=2,OCTOBRE!AH12=3),3,IF(AND(OCTOBRE!AG12=3,OCTOBRE!AH12=4),4,IF(AND(OCTOBRE!AG12=4,OCTOBRE!AH12=5),5,""))))))))))</f>
        <v>2</v>
      </c>
      <c r="E12" s="17">
        <f>IF(AND(OCTOBRE!AH12=5,D12=5),1,IF(AND(OCTOBRE!AH12=1,D12=1),2,IF(AND(OCTOBRE!AH12=2,D12=2),3,IF(AND(OCTOBRE!AH12=3,D12=3),4,IF(AND(OCTOBRE!AH12=4,D12=4),5,IF(AND(OCTOBRE!AH12=5,D12=1),1,IF(AND(OCTOBRE!AH12=1,D12=2),2,IF(AND(OCTOBRE!AH12=2,D12=3),3,IF(AND(OCTOBRE!AH12=3,D12=4),4,IF(AND(OCTOBRE!AH12=4,D12=5),5,""))))))))))</f>
        <v>3</v>
      </c>
      <c r="F12" s="17">
        <f>IF(AND(D12=5,E12=5),1,IF(AND(D12=1,E12=1),2,IF(AND(D12=2,E12=2),3,IF(AND(D12=3,E12=3),4,IF(AND(D12=4,E12=4),5,IF(AND(D12=5,E12=1),1,IF(AND(D12=1,E12=2),2,IF(AND(D12=2,E12=3),3,IF(AND(D12=3,E12=4),4,IF(AND(D12=4,E12=5),5,""))))))))))</f>
        <v>3</v>
      </c>
      <c r="G12" s="17">
        <f t="shared" ref="G12:AG12" si="5">IF(AND(E12=5,F12=5),1,IF(AND(E12=1,F12=1),2,IF(AND(E12=2,F12=2),3,IF(AND(E12=3,F12=3),4,IF(AND(E12=4,F12=4),5,IF(AND(E12=5,F12=1),1,IF(AND(E12=1,F12=2),2,IF(AND(E12=2,F12=3),3,IF(AND(E12=3,F12=4),4,IF(AND(E12=4,F12=5),5,""))))))))))</f>
        <v>4</v>
      </c>
      <c r="H12" s="16">
        <f t="shared" si="5"/>
        <v>4</v>
      </c>
      <c r="I12" s="17">
        <f t="shared" si="5"/>
        <v>5</v>
      </c>
      <c r="J12" s="17">
        <f t="shared" si="5"/>
        <v>5</v>
      </c>
      <c r="K12" s="18">
        <f t="shared" si="5"/>
        <v>1</v>
      </c>
      <c r="L12" s="17">
        <f t="shared" si="5"/>
        <v>1</v>
      </c>
      <c r="M12" s="19">
        <f t="shared" si="5"/>
        <v>2</v>
      </c>
      <c r="N12" s="17">
        <f t="shared" si="5"/>
        <v>2</v>
      </c>
      <c r="O12" s="16">
        <f t="shared" si="5"/>
        <v>3</v>
      </c>
      <c r="P12" s="17">
        <f t="shared" si="5"/>
        <v>3</v>
      </c>
      <c r="Q12" s="16">
        <f t="shared" si="5"/>
        <v>4</v>
      </c>
      <c r="R12" s="20">
        <f t="shared" si="5"/>
        <v>4</v>
      </c>
      <c r="S12" s="16">
        <f t="shared" si="5"/>
        <v>5</v>
      </c>
      <c r="T12" s="18">
        <f t="shared" si="5"/>
        <v>5</v>
      </c>
      <c r="U12" s="18">
        <f t="shared" si="5"/>
        <v>1</v>
      </c>
      <c r="V12" s="17">
        <f t="shared" si="5"/>
        <v>1</v>
      </c>
      <c r="W12" s="19">
        <f t="shared" si="5"/>
        <v>2</v>
      </c>
      <c r="X12" s="17">
        <f t="shared" si="5"/>
        <v>2</v>
      </c>
      <c r="Y12" s="16">
        <f t="shared" si="5"/>
        <v>3</v>
      </c>
      <c r="Z12" s="18">
        <f t="shared" si="5"/>
        <v>3</v>
      </c>
      <c r="AA12" s="18">
        <f t="shared" si="5"/>
        <v>4</v>
      </c>
      <c r="AB12" s="18">
        <f t="shared" si="5"/>
        <v>4</v>
      </c>
      <c r="AC12" s="21">
        <f t="shared" si="5"/>
        <v>5</v>
      </c>
      <c r="AD12" s="17">
        <f t="shared" si="5"/>
        <v>5</v>
      </c>
      <c r="AE12" s="21">
        <f t="shared" si="5"/>
        <v>1</v>
      </c>
      <c r="AF12" s="18">
        <f t="shared" si="5"/>
        <v>1</v>
      </c>
      <c r="AG12" s="22">
        <f t="shared" si="5"/>
        <v>2</v>
      </c>
      <c r="AO12" s="1"/>
      <c r="AP12" s="1"/>
      <c r="AQ12" s="1"/>
      <c r="AR12" s="198"/>
      <c r="AS12" s="182"/>
      <c r="AT12" s="188"/>
      <c r="AU12" s="190"/>
      <c r="AV12" s="192"/>
      <c r="AW12" s="194"/>
      <c r="AZ12" s="218"/>
      <c r="BA12" s="207"/>
      <c r="BB12" s="207"/>
      <c r="BC12" s="210"/>
    </row>
    <row r="13" spans="1:55" ht="12.95" customHeight="1" thickBot="1">
      <c r="B13" s="154"/>
      <c r="C13" s="155" t="s">
        <v>10</v>
      </c>
      <c r="D13" s="23" t="str">
        <f t="shared" ref="D13:AG13" si="6">IF(AND(D$12=1,$AR$13&gt;0,COUNTIF(D$63:D$84,$AR$13)&lt;1),$AR$13,IF(AND(D$12=2,$AS$13&gt;0,COUNTIF(D$63:D$84,$AS$13)&lt;1),$AS$13,IF(AND(D$12=3,$AT$13&gt;0,COUNTIF(D$63:D$84,$AT$13)&lt;1),$AT$13,IF(AND(D$12=4,$AU$13&gt;0,COUNTIF(D$63:D$84,$AU$13)&lt;1),$AU$13,IF(AND(D$12=5,$AV$13&gt;0,COUNTIF(D$63:D$84,$AV$13)&lt;1),$AV$13,IF(AND(D$12=6,$AW$13&gt;0,COUNTIF(D$63:D$84,$AW$13)&lt;1),$AW$13,""))))))</f>
        <v/>
      </c>
      <c r="E13" s="23" t="str">
        <f t="shared" si="6"/>
        <v/>
      </c>
      <c r="F13" s="23" t="str">
        <f t="shared" si="6"/>
        <v/>
      </c>
      <c r="G13" s="23" t="str">
        <f t="shared" si="6"/>
        <v/>
      </c>
      <c r="H13" s="23" t="str">
        <f t="shared" si="6"/>
        <v/>
      </c>
      <c r="I13" s="23" t="str">
        <f t="shared" si="6"/>
        <v/>
      </c>
      <c r="J13" s="23" t="str">
        <f t="shared" si="6"/>
        <v/>
      </c>
      <c r="K13" s="23" t="str">
        <f t="shared" si="6"/>
        <v/>
      </c>
      <c r="L13" s="23" t="str">
        <f t="shared" si="6"/>
        <v/>
      </c>
      <c r="M13" s="23" t="str">
        <f t="shared" si="6"/>
        <v/>
      </c>
      <c r="N13" s="23" t="str">
        <f t="shared" si="6"/>
        <v/>
      </c>
      <c r="O13" s="23" t="str">
        <f t="shared" si="6"/>
        <v/>
      </c>
      <c r="P13" s="23" t="str">
        <f t="shared" si="6"/>
        <v/>
      </c>
      <c r="Q13" s="23" t="str">
        <f t="shared" si="6"/>
        <v/>
      </c>
      <c r="R13" s="23" t="str">
        <f t="shared" si="6"/>
        <v/>
      </c>
      <c r="S13" s="23" t="str">
        <f t="shared" si="6"/>
        <v/>
      </c>
      <c r="T13" s="23" t="str">
        <f t="shared" si="6"/>
        <v/>
      </c>
      <c r="U13" s="23" t="str">
        <f t="shared" si="6"/>
        <v/>
      </c>
      <c r="V13" s="23" t="str">
        <f t="shared" si="6"/>
        <v/>
      </c>
      <c r="W13" s="23" t="str">
        <f t="shared" si="6"/>
        <v/>
      </c>
      <c r="X13" s="23" t="str">
        <f t="shared" si="6"/>
        <v/>
      </c>
      <c r="Y13" s="23" t="str">
        <f t="shared" si="6"/>
        <v/>
      </c>
      <c r="Z13" s="23" t="str">
        <f t="shared" si="6"/>
        <v/>
      </c>
      <c r="AA13" s="23" t="str">
        <f t="shared" si="6"/>
        <v/>
      </c>
      <c r="AB13" s="23" t="str">
        <f t="shared" si="6"/>
        <v/>
      </c>
      <c r="AC13" s="23" t="str">
        <f t="shared" si="6"/>
        <v/>
      </c>
      <c r="AD13" s="23" t="str">
        <f t="shared" si="6"/>
        <v/>
      </c>
      <c r="AE13" s="23" t="str">
        <f t="shared" si="6"/>
        <v/>
      </c>
      <c r="AF13" s="23" t="str">
        <f t="shared" si="6"/>
        <v/>
      </c>
      <c r="AG13" s="24" t="str">
        <f t="shared" si="6"/>
        <v/>
      </c>
      <c r="AI13" s="94" t="str">
        <f>IF($AR$13="","",$AR$13)</f>
        <v/>
      </c>
      <c r="AJ13" s="94" t="str">
        <f>IF($AR$13="","",COUNTIF($D$12:$AH$62,$AI$13))</f>
        <v/>
      </c>
      <c r="AO13" s="175" t="s">
        <v>32</v>
      </c>
      <c r="AP13" s="176"/>
      <c r="AQ13" s="195"/>
      <c r="AR13" s="110"/>
      <c r="AS13" s="116"/>
      <c r="AT13" s="116"/>
      <c r="AU13" s="116"/>
      <c r="AV13" s="116"/>
      <c r="AW13" s="117"/>
      <c r="AZ13" s="219"/>
      <c r="BA13" s="208"/>
      <c r="BB13" s="208"/>
      <c r="BC13" s="211"/>
    </row>
    <row r="14" spans="1:55" ht="12.95" customHeight="1" thickBot="1">
      <c r="B14" s="154"/>
      <c r="C14" s="156"/>
      <c r="D14" s="25" t="str">
        <f t="shared" ref="D14:AG14" si="7">IF(AND(D$12=1,$AR$14&gt;0,COUNTIF(D$63:D$84,$AR$14)&lt;1),$AR$14,IF(AND(D$12=2,$AS$14&gt;0,COUNTIF(D$63:D$84,$AS$14)&lt;1),$AS$14,IF(AND(D$12=3,$AT$14&gt;0,COUNTIF(D$63:D$84,$AT$14)&lt;1),$AT$14,IF(AND(D$12=4,$AU$14&gt;0,COUNTIF(D$63:D$84,$AU$14)&lt;1),$AU$14,IF(AND(D$12=5,$AV$14&gt;0,COUNTIF(D$63:D$84,$AV$14)&lt;1),$AV$14,IF(AND(D$12=6,$AW$14&gt;0,COUNTIF(D$63:D$84,$AW$14)&lt;1),$AW$14,""))))))</f>
        <v/>
      </c>
      <c r="E14" s="25" t="str">
        <f t="shared" si="7"/>
        <v/>
      </c>
      <c r="F14" s="25" t="str">
        <f t="shared" si="7"/>
        <v/>
      </c>
      <c r="G14" s="25" t="str">
        <f t="shared" si="7"/>
        <v/>
      </c>
      <c r="H14" s="25" t="str">
        <f t="shared" si="7"/>
        <v/>
      </c>
      <c r="I14" s="25" t="str">
        <f t="shared" si="7"/>
        <v/>
      </c>
      <c r="J14" s="25" t="str">
        <f t="shared" si="7"/>
        <v/>
      </c>
      <c r="K14" s="25" t="str">
        <f t="shared" si="7"/>
        <v/>
      </c>
      <c r="L14" s="25" t="str">
        <f t="shared" si="7"/>
        <v/>
      </c>
      <c r="M14" s="25" t="str">
        <f t="shared" si="7"/>
        <v/>
      </c>
      <c r="N14" s="25" t="str">
        <f t="shared" si="7"/>
        <v/>
      </c>
      <c r="O14" s="25" t="str">
        <f t="shared" si="7"/>
        <v/>
      </c>
      <c r="P14" s="25" t="str">
        <f t="shared" si="7"/>
        <v/>
      </c>
      <c r="Q14" s="25" t="str">
        <f t="shared" si="7"/>
        <v/>
      </c>
      <c r="R14" s="25" t="str">
        <f t="shared" si="7"/>
        <v/>
      </c>
      <c r="S14" s="25" t="str">
        <f t="shared" si="7"/>
        <v/>
      </c>
      <c r="T14" s="25" t="str">
        <f t="shared" si="7"/>
        <v/>
      </c>
      <c r="U14" s="25" t="str">
        <f t="shared" si="7"/>
        <v/>
      </c>
      <c r="V14" s="25" t="str">
        <f t="shared" si="7"/>
        <v/>
      </c>
      <c r="W14" s="25" t="str">
        <f t="shared" si="7"/>
        <v/>
      </c>
      <c r="X14" s="25" t="str">
        <f t="shared" si="7"/>
        <v/>
      </c>
      <c r="Y14" s="25" t="str">
        <f t="shared" si="7"/>
        <v/>
      </c>
      <c r="Z14" s="25" t="str">
        <f t="shared" si="7"/>
        <v/>
      </c>
      <c r="AA14" s="25" t="str">
        <f t="shared" si="7"/>
        <v/>
      </c>
      <c r="AB14" s="25" t="str">
        <f t="shared" si="7"/>
        <v/>
      </c>
      <c r="AC14" s="25" t="str">
        <f t="shared" si="7"/>
        <v/>
      </c>
      <c r="AD14" s="25" t="str">
        <f t="shared" si="7"/>
        <v/>
      </c>
      <c r="AE14" s="25" t="str">
        <f t="shared" si="7"/>
        <v/>
      </c>
      <c r="AF14" s="25" t="str">
        <f t="shared" si="7"/>
        <v/>
      </c>
      <c r="AG14" s="26" t="str">
        <f t="shared" si="7"/>
        <v/>
      </c>
      <c r="AI14" s="1"/>
      <c r="AJ14" s="1"/>
      <c r="AO14" s="179"/>
      <c r="AP14" s="180"/>
      <c r="AQ14" s="196"/>
      <c r="AR14" s="118"/>
      <c r="AS14" s="112"/>
      <c r="AT14" s="112"/>
      <c r="AU14" s="112"/>
      <c r="AV14" s="112"/>
      <c r="AW14" s="113"/>
      <c r="AZ14" s="131"/>
      <c r="BA14" s="93"/>
      <c r="BB14" s="93"/>
      <c r="BC14" s="96"/>
    </row>
    <row r="15" spans="1:55" ht="12.95" customHeight="1">
      <c r="B15" s="154"/>
      <c r="C15" s="155" t="s">
        <v>42</v>
      </c>
      <c r="D15" s="17" t="str">
        <f t="shared" ref="D15:AG15" si="8">IF(AND(D$12=1,$AR$15&gt;0,COUNTIF(D$63:D$84,$AR$15)&lt;1),$AR$15,IF(AND(D$12=2,$AS$15&gt;0,COUNTIF(D$63:D$84,$AS$15)&lt;1),$AS$15,IF(AND(D$12=3,$AT$15&gt;0,COUNTIF(D$63:D$84,$AT$15)&lt;1),$AT$15,IF(AND(D$12=4,$AU$15&gt;0,COUNTIF(D$63:D$84,$AU$15)&lt;1),$AU$15,IF(AND(D$12=5,$AV$15&gt;0,COUNTIF(D$63:D$84,$AV$15)&lt;1),$AV$15,IF(AND(D$12=6,$AW$15&gt;0,COUNTIF(D$63:D$84,$AW$15)&lt;1),$AW$15,""))))))</f>
        <v/>
      </c>
      <c r="E15" s="17" t="str">
        <f t="shared" si="8"/>
        <v/>
      </c>
      <c r="F15" s="17" t="str">
        <f t="shared" si="8"/>
        <v/>
      </c>
      <c r="G15" s="17" t="str">
        <f t="shared" si="8"/>
        <v/>
      </c>
      <c r="H15" s="16" t="str">
        <f t="shared" si="8"/>
        <v/>
      </c>
      <c r="I15" s="17" t="str">
        <f t="shared" si="8"/>
        <v/>
      </c>
      <c r="J15" s="17" t="str">
        <f t="shared" si="8"/>
        <v/>
      </c>
      <c r="K15" s="27" t="str">
        <f t="shared" si="8"/>
        <v/>
      </c>
      <c r="L15" s="27" t="str">
        <f t="shared" si="8"/>
        <v/>
      </c>
      <c r="M15" s="19" t="str">
        <f t="shared" si="8"/>
        <v/>
      </c>
      <c r="N15" s="17" t="str">
        <f t="shared" si="8"/>
        <v/>
      </c>
      <c r="O15" s="17" t="str">
        <f t="shared" si="8"/>
        <v/>
      </c>
      <c r="P15" s="17" t="str">
        <f t="shared" si="8"/>
        <v/>
      </c>
      <c r="Q15" s="16" t="str">
        <f t="shared" si="8"/>
        <v/>
      </c>
      <c r="R15" s="16" t="str">
        <f t="shared" si="8"/>
        <v/>
      </c>
      <c r="S15" s="17" t="str">
        <f t="shared" si="8"/>
        <v/>
      </c>
      <c r="T15" s="17" t="str">
        <f t="shared" si="8"/>
        <v/>
      </c>
      <c r="U15" s="18" t="str">
        <f t="shared" si="8"/>
        <v/>
      </c>
      <c r="V15" s="17" t="str">
        <f t="shared" si="8"/>
        <v/>
      </c>
      <c r="W15" s="19" t="str">
        <f t="shared" si="8"/>
        <v/>
      </c>
      <c r="X15" s="17" t="str">
        <f t="shared" si="8"/>
        <v/>
      </c>
      <c r="Y15" s="17" t="str">
        <f t="shared" si="8"/>
        <v/>
      </c>
      <c r="Z15" s="18" t="str">
        <f t="shared" si="8"/>
        <v/>
      </c>
      <c r="AA15" s="18" t="str">
        <f t="shared" si="8"/>
        <v/>
      </c>
      <c r="AB15" s="18" t="str">
        <f t="shared" si="8"/>
        <v/>
      </c>
      <c r="AC15" s="17" t="str">
        <f t="shared" si="8"/>
        <v/>
      </c>
      <c r="AD15" s="17" t="str">
        <f t="shared" si="8"/>
        <v/>
      </c>
      <c r="AE15" s="18" t="str">
        <f t="shared" si="8"/>
        <v/>
      </c>
      <c r="AF15" s="18" t="str">
        <f t="shared" si="8"/>
        <v/>
      </c>
      <c r="AG15" s="22" t="str">
        <f t="shared" si="8"/>
        <v/>
      </c>
      <c r="AI15" s="94" t="str">
        <f>IF($AS$13="","",$AS$13)</f>
        <v/>
      </c>
      <c r="AJ15" s="94" t="str">
        <f>IF($AS$13="","",COUNTIF($D$12:$AH$62,$AI$15))</f>
        <v/>
      </c>
      <c r="AO15" s="175" t="s">
        <v>42</v>
      </c>
      <c r="AP15" s="176"/>
      <c r="AQ15" s="199" t="s">
        <v>13</v>
      </c>
      <c r="AR15" s="119"/>
      <c r="AS15" s="116"/>
      <c r="AT15" s="116"/>
      <c r="AU15" s="116"/>
      <c r="AV15" s="116"/>
      <c r="AW15" s="117"/>
      <c r="AZ15" s="212"/>
      <c r="BA15" s="201"/>
      <c r="BB15" s="201"/>
      <c r="BC15" s="202"/>
    </row>
    <row r="16" spans="1:55" ht="12.95" customHeight="1">
      <c r="B16" s="154"/>
      <c r="C16" s="157"/>
      <c r="D16" s="28" t="str">
        <f t="shared" ref="D16:AG16" si="9">IF(AND(D$12=1,$AR$16&gt;0,COUNTIF(D$63:D$84,$AR$16)&lt;1),$AR$16,IF(AND(D$12=2,$AS$16&gt;0,COUNTIF(D$63:D$84,$AS$16)&lt;1),$AS$16,IF(AND(D$12=3,$AT$16&gt;0,COUNTIF(D$63:D$84,$AT$16)&lt;1),$AT$16,IF(AND(D$12=4,$AU$16&gt;0,COUNTIF(D$63:D$84,$AU$16)&lt;1),$AU$16,IF(AND(D$12=5,$AV$16&gt;0,COUNTIF(D$63:D$84,$AV$16)&lt;1),$AV$16,IF(AND(D$12=6,$AW$16&gt;0,COUNTIF(D$63:D$84,$AW$16)&lt;1),$AW$16,""))))))</f>
        <v/>
      </c>
      <c r="E16" s="28" t="str">
        <f t="shared" si="9"/>
        <v/>
      </c>
      <c r="F16" s="28" t="str">
        <f t="shared" si="9"/>
        <v/>
      </c>
      <c r="G16" s="28" t="str">
        <f t="shared" si="9"/>
        <v/>
      </c>
      <c r="H16" s="29" t="str">
        <f t="shared" si="9"/>
        <v/>
      </c>
      <c r="I16" s="28" t="str">
        <f t="shared" si="9"/>
        <v/>
      </c>
      <c r="J16" s="28" t="str">
        <f t="shared" si="9"/>
        <v/>
      </c>
      <c r="K16" s="28" t="str">
        <f t="shared" si="9"/>
        <v/>
      </c>
      <c r="L16" s="28" t="str">
        <f t="shared" si="9"/>
        <v/>
      </c>
      <c r="M16" s="30" t="str">
        <f t="shared" si="9"/>
        <v/>
      </c>
      <c r="N16" s="28" t="str">
        <f t="shared" si="9"/>
        <v/>
      </c>
      <c r="O16" s="28" t="str">
        <f t="shared" si="9"/>
        <v/>
      </c>
      <c r="P16" s="28" t="str">
        <f t="shared" si="9"/>
        <v/>
      </c>
      <c r="Q16" s="29" t="str">
        <f t="shared" si="9"/>
        <v/>
      </c>
      <c r="R16" s="29" t="str">
        <f t="shared" si="9"/>
        <v/>
      </c>
      <c r="S16" s="28" t="str">
        <f t="shared" si="9"/>
        <v/>
      </c>
      <c r="T16" s="28" t="str">
        <f t="shared" si="9"/>
        <v/>
      </c>
      <c r="U16" s="28" t="str">
        <f t="shared" si="9"/>
        <v/>
      </c>
      <c r="V16" s="28" t="str">
        <f t="shared" si="9"/>
        <v/>
      </c>
      <c r="W16" s="30" t="str">
        <f t="shared" si="9"/>
        <v/>
      </c>
      <c r="X16" s="28" t="str">
        <f t="shared" si="9"/>
        <v/>
      </c>
      <c r="Y16" s="28" t="str">
        <f t="shared" si="9"/>
        <v/>
      </c>
      <c r="Z16" s="30" t="str">
        <f t="shared" si="9"/>
        <v/>
      </c>
      <c r="AA16" s="30" t="str">
        <f t="shared" si="9"/>
        <v/>
      </c>
      <c r="AB16" s="30" t="str">
        <f t="shared" si="9"/>
        <v/>
      </c>
      <c r="AC16" s="28" t="str">
        <f t="shared" si="9"/>
        <v/>
      </c>
      <c r="AD16" s="28" t="str">
        <f t="shared" si="9"/>
        <v/>
      </c>
      <c r="AE16" s="28" t="str">
        <f t="shared" si="9"/>
        <v/>
      </c>
      <c r="AF16" s="30" t="str">
        <f t="shared" si="9"/>
        <v/>
      </c>
      <c r="AG16" s="31" t="str">
        <f t="shared" si="9"/>
        <v/>
      </c>
      <c r="AI16" s="1"/>
      <c r="AJ16" s="1"/>
      <c r="AO16" s="177"/>
      <c r="AP16" s="178"/>
      <c r="AQ16" s="173"/>
      <c r="AR16" s="114"/>
      <c r="AS16" s="109"/>
      <c r="AT16" s="109"/>
      <c r="AU16" s="109"/>
      <c r="AV16" s="109"/>
      <c r="AW16" s="115"/>
      <c r="AZ16" s="212"/>
      <c r="BA16" s="201"/>
      <c r="BB16" s="201"/>
      <c r="BC16" s="202"/>
    </row>
    <row r="17" spans="2:55" ht="12.95" customHeight="1">
      <c r="B17" s="154"/>
      <c r="C17" s="157"/>
      <c r="D17" s="17" t="str">
        <f t="shared" ref="D17:AG17" si="10">IF(AND(D$12=1,$AR$17&gt;0,COUNTIF(D$63:D$84,$AR$17)&lt;1),$AR$17,IF(AND(D$12=2,$AS$17&gt;0,COUNTIF(D$63:D$84,$AS$17)&lt;1),$AS$17,IF(AND(D$12=3,$AT$17&gt;0,COUNTIF(D$63:D$84,$AT$17)&lt;1),$AT$17,IF(AND(D$12=4,$AU$17&gt;0,COUNTIF(D$63:D$84,$AU$17)&lt;1),$AU$17,IF(AND(D$12=5,$AV$17&gt;0,COUNTIF(D$63:D$84,$AV$17)&lt;1),$AV$17,IF(AND(D$12=6,$AW$17&gt;0,COUNTIF(D$63:D$84,$AW$17)&lt;1),$AW$17,""))))))</f>
        <v/>
      </c>
      <c r="E17" s="17" t="str">
        <f t="shared" si="10"/>
        <v/>
      </c>
      <c r="F17" s="17" t="str">
        <f t="shared" si="10"/>
        <v/>
      </c>
      <c r="G17" s="17" t="str">
        <f t="shared" si="10"/>
        <v/>
      </c>
      <c r="H17" s="32" t="str">
        <f t="shared" si="10"/>
        <v/>
      </c>
      <c r="I17" s="17" t="str">
        <f t="shared" si="10"/>
        <v/>
      </c>
      <c r="J17" s="17" t="str">
        <f t="shared" si="10"/>
        <v/>
      </c>
      <c r="K17" s="18" t="str">
        <f t="shared" si="10"/>
        <v/>
      </c>
      <c r="L17" s="17" t="str">
        <f t="shared" si="10"/>
        <v/>
      </c>
      <c r="M17" s="18" t="str">
        <f t="shared" si="10"/>
        <v/>
      </c>
      <c r="N17" s="17" t="str">
        <f t="shared" si="10"/>
        <v/>
      </c>
      <c r="O17" s="17" t="str">
        <f t="shared" si="10"/>
        <v/>
      </c>
      <c r="P17" s="27" t="str">
        <f t="shared" si="10"/>
        <v/>
      </c>
      <c r="Q17" s="16" t="str">
        <f t="shared" si="10"/>
        <v/>
      </c>
      <c r="R17" s="16" t="str">
        <f t="shared" si="10"/>
        <v/>
      </c>
      <c r="S17" s="17" t="str">
        <f t="shared" si="10"/>
        <v/>
      </c>
      <c r="T17" s="17" t="str">
        <f t="shared" si="10"/>
        <v/>
      </c>
      <c r="U17" s="18" t="str">
        <f t="shared" si="10"/>
        <v/>
      </c>
      <c r="V17" s="17" t="str">
        <f t="shared" si="10"/>
        <v/>
      </c>
      <c r="W17" s="18" t="str">
        <f t="shared" si="10"/>
        <v/>
      </c>
      <c r="X17" s="17" t="str">
        <f t="shared" si="10"/>
        <v/>
      </c>
      <c r="Y17" s="17" t="str">
        <f t="shared" si="10"/>
        <v/>
      </c>
      <c r="Z17" s="27" t="str">
        <f t="shared" si="10"/>
        <v/>
      </c>
      <c r="AA17" s="32" t="str">
        <f t="shared" si="10"/>
        <v/>
      </c>
      <c r="AB17" s="32" t="str">
        <f t="shared" si="10"/>
        <v/>
      </c>
      <c r="AC17" s="17" t="str">
        <f t="shared" si="10"/>
        <v/>
      </c>
      <c r="AD17" s="17" t="str">
        <f t="shared" si="10"/>
        <v/>
      </c>
      <c r="AE17" s="18" t="str">
        <f t="shared" si="10"/>
        <v/>
      </c>
      <c r="AF17" s="17" t="str">
        <f t="shared" si="10"/>
        <v/>
      </c>
      <c r="AG17" s="22" t="str">
        <f t="shared" si="10"/>
        <v/>
      </c>
      <c r="AI17" s="94" t="str">
        <f>IF($AT$13="","",$AT$13)</f>
        <v/>
      </c>
      <c r="AJ17" s="94" t="str">
        <f>IF($AT$13="","",COUNTIF($D$12:$AH$62,$AI$17))</f>
        <v/>
      </c>
      <c r="AO17" s="177"/>
      <c r="AP17" s="178"/>
      <c r="AQ17" s="173" t="s">
        <v>34</v>
      </c>
      <c r="AR17" s="120"/>
      <c r="AS17" s="121"/>
      <c r="AT17" s="121"/>
      <c r="AU17" s="121"/>
      <c r="AV17" s="121"/>
      <c r="AW17" s="122"/>
      <c r="AZ17" s="212"/>
      <c r="BA17" s="201"/>
      <c r="BB17" s="201"/>
      <c r="BC17" s="202"/>
    </row>
    <row r="18" spans="2:55" ht="12.95" customHeight="1">
      <c r="B18" s="154"/>
      <c r="C18" s="157"/>
      <c r="D18" s="28" t="str">
        <f t="shared" ref="D18:AG18" si="11">IF(AND(D$12=1,$AR$18&gt;0,COUNTIF(D$63:D$84,$AR$18)&lt;1),$AR$18,IF(AND(D$12=2,$AS$18&gt;0,COUNTIF(D$63:D$84,$AS$18)&lt;1),$AS$18,IF(AND(D$12=3,$AT$18&gt;0,COUNTIF(D$63:D$84,$AT$18)&lt;1),$AT$18,IF(AND(D$12=4,$AU$18&gt;0,COUNTIF(D$63:D$84,$AU$18)&lt;1),$AU$18,IF(AND(D$12=5,$AV$18&gt;0,COUNTIF(D$63:D$84,$AV$18)&lt;1),$AV$18,IF(AND(D$12=6,$AW$18&gt;0,COUNTIF(D$63:D$84,$AW$18)&lt;1),$AW$18,""))))))</f>
        <v/>
      </c>
      <c r="E18" s="28" t="str">
        <f t="shared" si="11"/>
        <v/>
      </c>
      <c r="F18" s="28" t="str">
        <f t="shared" si="11"/>
        <v/>
      </c>
      <c r="G18" s="28" t="str">
        <f t="shared" si="11"/>
        <v/>
      </c>
      <c r="H18" s="29" t="str">
        <f t="shared" si="11"/>
        <v/>
      </c>
      <c r="I18" s="28" t="str">
        <f t="shared" si="11"/>
        <v/>
      </c>
      <c r="J18" s="28" t="str">
        <f t="shared" si="11"/>
        <v/>
      </c>
      <c r="K18" s="28" t="str">
        <f t="shared" si="11"/>
        <v/>
      </c>
      <c r="L18" s="28" t="str">
        <f t="shared" si="11"/>
        <v/>
      </c>
      <c r="M18" s="28" t="str">
        <f t="shared" si="11"/>
        <v/>
      </c>
      <c r="N18" s="28" t="str">
        <f t="shared" si="11"/>
        <v/>
      </c>
      <c r="O18" s="29" t="str">
        <f t="shared" si="11"/>
        <v/>
      </c>
      <c r="P18" s="29" t="str">
        <f t="shared" si="11"/>
        <v/>
      </c>
      <c r="Q18" s="28" t="str">
        <f t="shared" si="11"/>
        <v/>
      </c>
      <c r="R18" s="28" t="str">
        <f t="shared" si="11"/>
        <v/>
      </c>
      <c r="S18" s="28" t="str">
        <f t="shared" si="11"/>
        <v/>
      </c>
      <c r="T18" s="28" t="str">
        <f t="shared" si="11"/>
        <v/>
      </c>
      <c r="U18" s="28" t="str">
        <f t="shared" si="11"/>
        <v/>
      </c>
      <c r="V18" s="28" t="str">
        <f t="shared" si="11"/>
        <v/>
      </c>
      <c r="W18" s="28" t="str">
        <f t="shared" si="11"/>
        <v/>
      </c>
      <c r="X18" s="28" t="str">
        <f t="shared" si="11"/>
        <v/>
      </c>
      <c r="Y18" s="29" t="str">
        <f t="shared" si="11"/>
        <v/>
      </c>
      <c r="Z18" s="29" t="str">
        <f t="shared" si="11"/>
        <v/>
      </c>
      <c r="AA18" s="30" t="str">
        <f t="shared" si="11"/>
        <v/>
      </c>
      <c r="AB18" s="30" t="str">
        <f t="shared" si="11"/>
        <v/>
      </c>
      <c r="AC18" s="28" t="str">
        <f t="shared" si="11"/>
        <v/>
      </c>
      <c r="AD18" s="28" t="str">
        <f t="shared" si="11"/>
        <v/>
      </c>
      <c r="AE18" s="28" t="str">
        <f t="shared" si="11"/>
        <v/>
      </c>
      <c r="AF18" s="30" t="str">
        <f t="shared" si="11"/>
        <v/>
      </c>
      <c r="AG18" s="31" t="str">
        <f t="shared" si="11"/>
        <v/>
      </c>
      <c r="AI18" s="1"/>
      <c r="AJ18" s="1"/>
      <c r="AO18" s="177"/>
      <c r="AP18" s="178"/>
      <c r="AQ18" s="173"/>
      <c r="AR18" s="114"/>
      <c r="AS18" s="109"/>
      <c r="AT18" s="109"/>
      <c r="AU18" s="109"/>
      <c r="AV18" s="109"/>
      <c r="AW18" s="115"/>
      <c r="AZ18" s="212"/>
      <c r="BA18" s="201"/>
      <c r="BB18" s="201"/>
      <c r="BC18" s="202"/>
    </row>
    <row r="19" spans="2:55" ht="12.95" customHeight="1">
      <c r="B19" s="154"/>
      <c r="C19" s="157"/>
      <c r="D19" s="17" t="str">
        <f t="shared" ref="D19:AG19" si="12">IF(AND(D$12=1,$AR$19&gt;0,COUNTIF(D$63:D$84,$AR$19)&lt;1),$AR$19,IF(AND(D$12=2,$AS$19&gt;0,COUNTIF(D$63:D$84,$AS$19)&lt;1),$AS$19,IF(AND(D$12=3,$AT$19&gt;0,COUNTIF(D$63:D$84,$AT$19)&lt;1),$AT$19,IF(AND(D$12=4,$AU$19&gt;0,COUNTIF(D$63:D$84,$AU$19)&lt;1),$AU$19,IF(AND(D$12=5,$AV$19&gt;0,COUNTIF(D$63:D$84,$AV$19)&lt;1),$AV$19,IF(AND(D$12=6,$AW$19&gt;0,COUNTIF(D$63:D$84,$AW$19)&lt;1),$AW$19,""))))))</f>
        <v/>
      </c>
      <c r="E19" s="17" t="str">
        <f t="shared" si="12"/>
        <v/>
      </c>
      <c r="F19" s="17" t="str">
        <f t="shared" si="12"/>
        <v/>
      </c>
      <c r="G19" s="17" t="str">
        <f t="shared" si="12"/>
        <v/>
      </c>
      <c r="H19" s="27" t="str">
        <f t="shared" si="12"/>
        <v/>
      </c>
      <c r="I19" s="17" t="str">
        <f t="shared" si="12"/>
        <v/>
      </c>
      <c r="J19" s="17" t="str">
        <f t="shared" si="12"/>
        <v/>
      </c>
      <c r="K19" s="18" t="str">
        <f t="shared" si="12"/>
        <v/>
      </c>
      <c r="L19" s="17" t="str">
        <f t="shared" si="12"/>
        <v/>
      </c>
      <c r="M19" s="18" t="str">
        <f t="shared" si="12"/>
        <v/>
      </c>
      <c r="N19" s="17" t="str">
        <f t="shared" si="12"/>
        <v/>
      </c>
      <c r="O19" s="17" t="str">
        <f t="shared" si="12"/>
        <v/>
      </c>
      <c r="P19" s="27" t="str">
        <f t="shared" si="12"/>
        <v/>
      </c>
      <c r="Q19" s="32" t="str">
        <f t="shared" si="12"/>
        <v/>
      </c>
      <c r="R19" s="27" t="str">
        <f t="shared" si="12"/>
        <v/>
      </c>
      <c r="S19" s="17" t="str">
        <f t="shared" si="12"/>
        <v/>
      </c>
      <c r="T19" s="17" t="str">
        <f t="shared" si="12"/>
        <v/>
      </c>
      <c r="U19" s="18" t="str">
        <f t="shared" si="12"/>
        <v/>
      </c>
      <c r="V19" s="17" t="str">
        <f t="shared" si="12"/>
        <v/>
      </c>
      <c r="W19" s="18" t="str">
        <f t="shared" si="12"/>
        <v/>
      </c>
      <c r="X19" s="17" t="str">
        <f t="shared" si="12"/>
        <v/>
      </c>
      <c r="Y19" s="17" t="str">
        <f t="shared" si="12"/>
        <v/>
      </c>
      <c r="Z19" s="17" t="str">
        <f t="shared" si="12"/>
        <v/>
      </c>
      <c r="AA19" s="18" t="str">
        <f t="shared" si="12"/>
        <v/>
      </c>
      <c r="AB19" s="18" t="str">
        <f t="shared" si="12"/>
        <v/>
      </c>
      <c r="AC19" s="17" t="str">
        <f t="shared" si="12"/>
        <v/>
      </c>
      <c r="AD19" s="17" t="str">
        <f t="shared" si="12"/>
        <v/>
      </c>
      <c r="AE19" s="18" t="str">
        <f t="shared" si="12"/>
        <v/>
      </c>
      <c r="AF19" s="18" t="str">
        <f t="shared" si="12"/>
        <v/>
      </c>
      <c r="AG19" s="22" t="str">
        <f t="shared" si="12"/>
        <v/>
      </c>
      <c r="AI19" s="94" t="str">
        <f>IF($AU$13="","",$AU$13)</f>
        <v/>
      </c>
      <c r="AJ19" s="94" t="str">
        <f>IF($AU$13="","",COUNTIF($D$12:$AH$62,$AI$19))</f>
        <v/>
      </c>
      <c r="AO19" s="177"/>
      <c r="AP19" s="178"/>
      <c r="AQ19" s="173" t="s">
        <v>35</v>
      </c>
      <c r="AR19" s="120"/>
      <c r="AS19" s="121"/>
      <c r="AT19" s="121"/>
      <c r="AU19" s="121"/>
      <c r="AV19" s="121"/>
      <c r="AW19" s="122"/>
      <c r="AZ19" s="212"/>
      <c r="BA19" s="201"/>
      <c r="BB19" s="201"/>
      <c r="BC19" s="202"/>
    </row>
    <row r="20" spans="2:55" ht="12.95" customHeight="1">
      <c r="B20" s="154"/>
      <c r="C20" s="157"/>
      <c r="D20" s="28" t="str">
        <f t="shared" ref="D20:AG20" si="13">IF(AND(D$12=1,$AR$20&gt;0,COUNTIF(D$63:D$84,$AR$20)&lt;1),$AR$20,IF(AND(D$12=2,$AS$20&gt;0,COUNTIF(D$63:D$84,$AS$20)&lt;1),$AS$20,IF(AND(D$12=3,$AT$20&gt;0,COUNTIF(D$63:D$84,$AT$20)&lt;1),$AT$20,IF(AND(D$12=4,$AU$20&gt;0,COUNTIF(D$63:D$84,$AU$20)&lt;1),$AU$20,IF(AND(D$12=5,$AV$20&gt;0,COUNTIF(D$63:D$84,$AV$20)&lt;1),$AV$20,IF(AND(D$12=6,$AW$20&gt;0,COUNTIF(D$63:D$84,$AW$20)&lt;1),$AW$20,""))))))</f>
        <v/>
      </c>
      <c r="E20" s="28" t="str">
        <f t="shared" si="13"/>
        <v/>
      </c>
      <c r="F20" s="28" t="str">
        <f t="shared" si="13"/>
        <v/>
      </c>
      <c r="G20" s="28" t="str">
        <f t="shared" si="13"/>
        <v/>
      </c>
      <c r="H20" s="16" t="str">
        <f t="shared" si="13"/>
        <v/>
      </c>
      <c r="I20" s="28" t="str">
        <f t="shared" si="13"/>
        <v/>
      </c>
      <c r="J20" s="28" t="str">
        <f t="shared" si="13"/>
        <v/>
      </c>
      <c r="K20" s="28" t="str">
        <f t="shared" si="13"/>
        <v/>
      </c>
      <c r="L20" s="28" t="str">
        <f t="shared" si="13"/>
        <v/>
      </c>
      <c r="M20" s="28" t="str">
        <f t="shared" si="13"/>
        <v/>
      </c>
      <c r="N20" s="28" t="str">
        <f t="shared" si="13"/>
        <v/>
      </c>
      <c r="O20" s="28" t="str">
        <f t="shared" si="13"/>
        <v/>
      </c>
      <c r="P20" s="28" t="str">
        <f t="shared" si="13"/>
        <v/>
      </c>
      <c r="Q20" s="17" t="str">
        <f t="shared" si="13"/>
        <v/>
      </c>
      <c r="R20" s="16" t="str">
        <f t="shared" si="13"/>
        <v/>
      </c>
      <c r="S20" s="28" t="str">
        <f t="shared" si="13"/>
        <v/>
      </c>
      <c r="T20" s="28" t="str">
        <f t="shared" si="13"/>
        <v/>
      </c>
      <c r="U20" s="28" t="str">
        <f t="shared" si="13"/>
        <v/>
      </c>
      <c r="V20" s="28" t="str">
        <f t="shared" si="13"/>
        <v/>
      </c>
      <c r="W20" s="28" t="str">
        <f t="shared" si="13"/>
        <v/>
      </c>
      <c r="X20" s="28" t="str">
        <f t="shared" si="13"/>
        <v/>
      </c>
      <c r="Y20" s="28" t="str">
        <f t="shared" si="13"/>
        <v/>
      </c>
      <c r="Z20" s="30" t="str">
        <f t="shared" si="13"/>
        <v/>
      </c>
      <c r="AA20" s="28" t="str">
        <f t="shared" si="13"/>
        <v/>
      </c>
      <c r="AB20" s="28" t="str">
        <f t="shared" si="13"/>
        <v/>
      </c>
      <c r="AC20" s="28" t="str">
        <f t="shared" si="13"/>
        <v/>
      </c>
      <c r="AD20" s="28" t="str">
        <f t="shared" si="13"/>
        <v/>
      </c>
      <c r="AE20" s="28" t="str">
        <f t="shared" si="13"/>
        <v/>
      </c>
      <c r="AF20" s="30" t="str">
        <f t="shared" si="13"/>
        <v/>
      </c>
      <c r="AG20" s="31" t="str">
        <f t="shared" si="13"/>
        <v/>
      </c>
      <c r="AI20" s="1"/>
      <c r="AJ20" s="1"/>
      <c r="AO20" s="177"/>
      <c r="AP20" s="178"/>
      <c r="AQ20" s="173"/>
      <c r="AR20" s="114"/>
      <c r="AS20" s="109"/>
      <c r="AT20" s="109"/>
      <c r="AU20" s="109"/>
      <c r="AV20" s="109"/>
      <c r="AW20" s="115"/>
      <c r="AZ20" s="212"/>
      <c r="BA20" s="201"/>
      <c r="BB20" s="201"/>
      <c r="BC20" s="202"/>
    </row>
    <row r="21" spans="2:55" ht="12.95" customHeight="1">
      <c r="B21" s="154"/>
      <c r="C21" s="157"/>
      <c r="D21" s="27" t="str">
        <f t="shared" ref="D21:AG21" si="14">IF(AND(D$12=1,$AR$21&gt;0,COUNTIF(D$63:D$84,$AR$21)&lt;1),$AR$21,IF(AND(D$12=2,$AS$21&gt;0,COUNTIF(D$63:D$84,$AS$21)&lt;1),$AS$21,IF(AND(D$12=3,$AT$21&gt;0,COUNTIF(D$63:D$84,$AT$21)&lt;1),$AT$21,IF(AND(D$12=4,$AU$21&gt;0,COUNTIF(D$63:D$84,$AU$21)&lt;1),$AU$21,IF(AND(D$12=5,$AV$21&gt;0,COUNTIF(D$63:D$84,$AV$21)&lt;1),$AV$21,IF(AND(D$12=6,$AW$21&gt;0,COUNTIF(D$63:D$84,$AW$21)&lt;1),$AW$21,""))))))</f>
        <v/>
      </c>
      <c r="E21" s="27" t="str">
        <f t="shared" si="14"/>
        <v/>
      </c>
      <c r="F21" s="27" t="str">
        <f t="shared" si="14"/>
        <v/>
      </c>
      <c r="G21" s="27" t="str">
        <f t="shared" si="14"/>
        <v/>
      </c>
      <c r="H21" s="32" t="str">
        <f t="shared" si="14"/>
        <v/>
      </c>
      <c r="I21" s="27" t="str">
        <f t="shared" si="14"/>
        <v/>
      </c>
      <c r="J21" s="27" t="str">
        <f t="shared" si="14"/>
        <v/>
      </c>
      <c r="K21" s="33" t="str">
        <f t="shared" si="14"/>
        <v/>
      </c>
      <c r="L21" s="27" t="str">
        <f t="shared" si="14"/>
        <v/>
      </c>
      <c r="M21" s="33" t="str">
        <f t="shared" si="14"/>
        <v/>
      </c>
      <c r="N21" s="27" t="str">
        <f t="shared" si="14"/>
        <v/>
      </c>
      <c r="O21" s="27" t="str">
        <f t="shared" si="14"/>
        <v/>
      </c>
      <c r="P21" s="27" t="str">
        <f t="shared" si="14"/>
        <v/>
      </c>
      <c r="Q21" s="27" t="str">
        <f t="shared" si="14"/>
        <v/>
      </c>
      <c r="R21" s="32" t="str">
        <f t="shared" si="14"/>
        <v/>
      </c>
      <c r="S21" s="27" t="str">
        <f t="shared" si="14"/>
        <v/>
      </c>
      <c r="T21" s="27" t="str">
        <f t="shared" si="14"/>
        <v/>
      </c>
      <c r="U21" s="33" t="str">
        <f t="shared" si="14"/>
        <v/>
      </c>
      <c r="V21" s="27" t="str">
        <f t="shared" si="14"/>
        <v/>
      </c>
      <c r="W21" s="33" t="str">
        <f t="shared" si="14"/>
        <v/>
      </c>
      <c r="X21" s="27" t="str">
        <f t="shared" si="14"/>
        <v/>
      </c>
      <c r="Y21" s="27" t="str">
        <f t="shared" si="14"/>
        <v/>
      </c>
      <c r="Z21" s="27" t="str">
        <f t="shared" si="14"/>
        <v/>
      </c>
      <c r="AA21" s="32" t="str">
        <f t="shared" si="14"/>
        <v/>
      </c>
      <c r="AB21" s="32" t="str">
        <f t="shared" si="14"/>
        <v/>
      </c>
      <c r="AC21" s="27" t="str">
        <f t="shared" si="14"/>
        <v/>
      </c>
      <c r="AD21" s="27" t="str">
        <f t="shared" si="14"/>
        <v/>
      </c>
      <c r="AE21" s="33" t="str">
        <f t="shared" si="14"/>
        <v/>
      </c>
      <c r="AF21" s="33" t="str">
        <f t="shared" si="14"/>
        <v/>
      </c>
      <c r="AG21" s="34" t="str">
        <f t="shared" si="14"/>
        <v/>
      </c>
      <c r="AI21" s="94" t="str">
        <f>IF($AV$13="","",$AV$13)</f>
        <v/>
      </c>
      <c r="AJ21" s="94" t="str">
        <f>IF($AV$13="","",COUNTIF($D$12:$AH$62,$AI$21))</f>
        <v/>
      </c>
      <c r="AO21" s="177"/>
      <c r="AP21" s="178"/>
      <c r="AQ21" s="173" t="s">
        <v>36</v>
      </c>
      <c r="AR21" s="120"/>
      <c r="AS21" s="121"/>
      <c r="AT21" s="121"/>
      <c r="AU21" s="121"/>
      <c r="AV21" s="121"/>
      <c r="AW21" s="122"/>
      <c r="AZ21" s="212"/>
      <c r="BA21" s="201"/>
      <c r="BB21" s="201"/>
      <c r="BC21" s="202"/>
    </row>
    <row r="22" spans="2:55" ht="12.95" customHeight="1" thickBot="1">
      <c r="B22" s="154"/>
      <c r="C22" s="156"/>
      <c r="D22" s="25" t="str">
        <f t="shared" ref="D22:AG22" si="15">IF(AND(D$12=1,$AR$22&gt;0,COUNTIF(D$63:D$84,$AR$22)&lt;1),$AR$22,IF(AND(D$12=2,$AS$22&gt;0,COUNTIF(D$63:D$84,$AS$22)&lt;1),$AS$22,IF(AND(D$12=3,$AT$22&gt;0,COUNTIF(D$63:D$84,$AT$22)&lt;1),$AT$22,IF(AND(D$12=4,$AU$22&gt;0,COUNTIF(D$63:D$84,$AU$22)&lt;1),$AU$22,IF(AND(D$12=5,$AV$22&gt;0,COUNTIF(D$63:D$84,$AV$22)&lt;1),$AV$22,IF(AND(D$12=6,$AW$22&gt;0,COUNTIF(D$63:D$84,$AW$22)&lt;1),$AW$22,""))))))</f>
        <v/>
      </c>
      <c r="E22" s="25" t="str">
        <f t="shared" si="15"/>
        <v/>
      </c>
      <c r="F22" s="25" t="str">
        <f t="shared" si="15"/>
        <v/>
      </c>
      <c r="G22" s="25" t="str">
        <f t="shared" si="15"/>
        <v/>
      </c>
      <c r="H22" s="16" t="str">
        <f t="shared" si="15"/>
        <v/>
      </c>
      <c r="I22" s="25" t="str">
        <f t="shared" si="15"/>
        <v/>
      </c>
      <c r="J22" s="25" t="str">
        <f t="shared" si="15"/>
        <v/>
      </c>
      <c r="K22" s="35" t="str">
        <f t="shared" si="15"/>
        <v/>
      </c>
      <c r="L22" s="25" t="str">
        <f t="shared" si="15"/>
        <v/>
      </c>
      <c r="M22" s="35" t="str">
        <f t="shared" si="15"/>
        <v/>
      </c>
      <c r="N22" s="25" t="str">
        <f t="shared" si="15"/>
        <v/>
      </c>
      <c r="O22" s="25" t="str">
        <f t="shared" si="15"/>
        <v/>
      </c>
      <c r="P22" s="25" t="str">
        <f t="shared" si="15"/>
        <v/>
      </c>
      <c r="Q22" s="16" t="str">
        <f t="shared" si="15"/>
        <v/>
      </c>
      <c r="R22" s="16" t="str">
        <f t="shared" si="15"/>
        <v/>
      </c>
      <c r="S22" s="25" t="str">
        <f t="shared" si="15"/>
        <v/>
      </c>
      <c r="T22" s="25" t="str">
        <f t="shared" si="15"/>
        <v/>
      </c>
      <c r="U22" s="35" t="str">
        <f t="shared" si="15"/>
        <v/>
      </c>
      <c r="V22" s="25" t="str">
        <f t="shared" si="15"/>
        <v/>
      </c>
      <c r="W22" s="35" t="str">
        <f t="shared" si="15"/>
        <v/>
      </c>
      <c r="X22" s="25" t="str">
        <f t="shared" si="15"/>
        <v/>
      </c>
      <c r="Y22" s="25" t="str">
        <f t="shared" si="15"/>
        <v/>
      </c>
      <c r="Z22" s="35" t="str">
        <f t="shared" si="15"/>
        <v/>
      </c>
      <c r="AA22" s="17" t="str">
        <f t="shared" si="15"/>
        <v/>
      </c>
      <c r="AB22" s="16" t="str">
        <f t="shared" si="15"/>
        <v/>
      </c>
      <c r="AC22" s="25" t="str">
        <f t="shared" si="15"/>
        <v/>
      </c>
      <c r="AD22" s="25" t="str">
        <f t="shared" si="15"/>
        <v/>
      </c>
      <c r="AE22" s="35" t="str">
        <f t="shared" si="15"/>
        <v/>
      </c>
      <c r="AF22" s="35" t="str">
        <f t="shared" si="15"/>
        <v/>
      </c>
      <c r="AG22" s="26" t="str">
        <f t="shared" si="15"/>
        <v/>
      </c>
      <c r="AO22" s="179"/>
      <c r="AP22" s="180"/>
      <c r="AQ22" s="174"/>
      <c r="AR22" s="111"/>
      <c r="AS22" s="112"/>
      <c r="AT22" s="112"/>
      <c r="AU22" s="112"/>
      <c r="AV22" s="112"/>
      <c r="AW22" s="113"/>
      <c r="AZ22" s="212"/>
      <c r="BA22" s="201"/>
      <c r="BB22" s="201"/>
      <c r="BC22" s="202"/>
    </row>
    <row r="23" spans="2:55" ht="12.95" customHeight="1">
      <c r="B23" s="154"/>
      <c r="C23" s="157" t="s">
        <v>0</v>
      </c>
      <c r="D23" s="17" t="str">
        <f t="shared" ref="D23:AG23" si="16">IF(AND(D$12=1,$AR$23&gt;0,COUNTIF(D$63:D$84,$AR$23)&lt;1),$AR$23,IF(AND(D$12=2,$AS$23&gt;0,COUNTIF(D$63:D$84,$AS$23)&lt;1),$AS$23,IF(AND(D$12=3,$AT$23&gt;0,COUNTIF(D$63:D$84,$AT$23)&lt;1),$AT$23,IF(AND(D$12=4,$AU$23&gt;0,COUNTIF(D$63:D$84,$AU$23)&lt;1),$AU$23,IF(AND(D$12=5,$AV$23&gt;0,COUNTIF(D$63:D$84,$AV$23)&lt;1),$AV$23,IF(AND(D$12=6,$AW$23&gt;0,COUNTIF(D$63:D$84,$AW$23)&lt;1),$AW$23,""))))))</f>
        <v/>
      </c>
      <c r="E23" s="17" t="str">
        <f t="shared" si="16"/>
        <v/>
      </c>
      <c r="F23" s="17" t="str">
        <f t="shared" si="16"/>
        <v/>
      </c>
      <c r="G23" s="17" t="str">
        <f t="shared" si="16"/>
        <v/>
      </c>
      <c r="H23" s="36" t="str">
        <f t="shared" si="16"/>
        <v/>
      </c>
      <c r="I23" s="16" t="str">
        <f t="shared" si="16"/>
        <v/>
      </c>
      <c r="J23" s="17" t="str">
        <f t="shared" si="16"/>
        <v/>
      </c>
      <c r="K23" s="18" t="str">
        <f t="shared" si="16"/>
        <v/>
      </c>
      <c r="L23" s="17" t="str">
        <f t="shared" si="16"/>
        <v/>
      </c>
      <c r="M23" s="18" t="str">
        <f t="shared" si="16"/>
        <v/>
      </c>
      <c r="N23" s="17" t="str">
        <f t="shared" si="16"/>
        <v/>
      </c>
      <c r="O23" s="17" t="str">
        <f t="shared" si="16"/>
        <v/>
      </c>
      <c r="P23" s="17" t="str">
        <f t="shared" si="16"/>
        <v/>
      </c>
      <c r="Q23" s="36" t="str">
        <f t="shared" si="16"/>
        <v/>
      </c>
      <c r="R23" s="36" t="str">
        <f t="shared" si="16"/>
        <v/>
      </c>
      <c r="S23" s="16" t="str">
        <f t="shared" si="16"/>
        <v/>
      </c>
      <c r="T23" s="17" t="str">
        <f t="shared" si="16"/>
        <v/>
      </c>
      <c r="U23" s="18" t="str">
        <f t="shared" si="16"/>
        <v/>
      </c>
      <c r="V23" s="17" t="str">
        <f t="shared" si="16"/>
        <v/>
      </c>
      <c r="W23" s="18" t="str">
        <f t="shared" si="16"/>
        <v/>
      </c>
      <c r="X23" s="17" t="str">
        <f t="shared" si="16"/>
        <v/>
      </c>
      <c r="Y23" s="17" t="str">
        <f t="shared" si="16"/>
        <v/>
      </c>
      <c r="Z23" s="18" t="str">
        <f t="shared" si="16"/>
        <v/>
      </c>
      <c r="AA23" s="37" t="str">
        <f t="shared" si="16"/>
        <v/>
      </c>
      <c r="AB23" s="23" t="str">
        <f t="shared" si="16"/>
        <v/>
      </c>
      <c r="AC23" s="16" t="str">
        <f t="shared" si="16"/>
        <v/>
      </c>
      <c r="AD23" s="17" t="str">
        <f t="shared" si="16"/>
        <v/>
      </c>
      <c r="AE23" s="18" t="str">
        <f t="shared" si="16"/>
        <v/>
      </c>
      <c r="AF23" s="18" t="str">
        <f t="shared" si="16"/>
        <v/>
      </c>
      <c r="AG23" s="22" t="str">
        <f t="shared" si="16"/>
        <v/>
      </c>
      <c r="AO23" s="175" t="s">
        <v>33</v>
      </c>
      <c r="AP23" s="176"/>
      <c r="AQ23" s="199" t="s">
        <v>13</v>
      </c>
      <c r="AR23" s="119"/>
      <c r="AS23" s="116"/>
      <c r="AT23" s="116"/>
      <c r="AU23" s="116"/>
      <c r="AV23" s="116"/>
      <c r="AW23" s="117"/>
      <c r="AZ23" s="212"/>
      <c r="BA23" s="201"/>
      <c r="BB23" s="201"/>
      <c r="BC23" s="202"/>
    </row>
    <row r="24" spans="2:55" ht="12.95" customHeight="1">
      <c r="B24" s="154"/>
      <c r="C24" s="157"/>
      <c r="D24" s="28" t="str">
        <f t="shared" ref="D24:AG24" si="17">IF(AND(D$12=1,$AR$24&gt;0,COUNTIF(D$63:D$84,$AR$24)&lt;1),$AR$24,IF(AND(D$12=2,$AS$24&gt;0,COUNTIF(D$63:D$84,$AS$24)&lt;1),$AS$24,IF(AND(D$12=3,$AT$24&gt;0,COUNTIF(D$63:D$84,$AT$24)&lt;1),$AT$24,IF(AND(D$12=4,$AU$24&gt;0,COUNTIF(D$63:D$84,$AU$24)&lt;1),$AU$24,IF(AND(D$12=5,$AV$24&gt;0,COUNTIF(D$63:D$84,$AV$24)&lt;1),$AV$24,IF(AND(D$12=6,$AW$24&gt;0,COUNTIF(D$63:D$84,$AW$24)&lt;1),$AW$24,""))))))</f>
        <v/>
      </c>
      <c r="E24" s="28" t="str">
        <f t="shared" si="17"/>
        <v/>
      </c>
      <c r="F24" s="28" t="str">
        <f t="shared" si="17"/>
        <v/>
      </c>
      <c r="G24" s="28" t="str">
        <f t="shared" si="17"/>
        <v/>
      </c>
      <c r="H24" s="29" t="str">
        <f t="shared" si="17"/>
        <v/>
      </c>
      <c r="I24" s="29" t="str">
        <f t="shared" si="17"/>
        <v/>
      </c>
      <c r="J24" s="28" t="str">
        <f t="shared" si="17"/>
        <v/>
      </c>
      <c r="K24" s="28" t="str">
        <f t="shared" si="17"/>
        <v/>
      </c>
      <c r="L24" s="28" t="str">
        <f t="shared" si="17"/>
        <v/>
      </c>
      <c r="M24" s="28" t="str">
        <f t="shared" si="17"/>
        <v/>
      </c>
      <c r="N24" s="28" t="str">
        <f t="shared" si="17"/>
        <v/>
      </c>
      <c r="O24" s="28" t="str">
        <f t="shared" si="17"/>
        <v/>
      </c>
      <c r="P24" s="28" t="str">
        <f t="shared" si="17"/>
        <v/>
      </c>
      <c r="Q24" s="29" t="str">
        <f t="shared" si="17"/>
        <v/>
      </c>
      <c r="R24" s="29" t="str">
        <f t="shared" si="17"/>
        <v/>
      </c>
      <c r="S24" s="29" t="str">
        <f t="shared" si="17"/>
        <v/>
      </c>
      <c r="T24" s="28" t="str">
        <f t="shared" si="17"/>
        <v/>
      </c>
      <c r="U24" s="28" t="str">
        <f t="shared" si="17"/>
        <v/>
      </c>
      <c r="V24" s="28" t="str">
        <f t="shared" si="17"/>
        <v/>
      </c>
      <c r="W24" s="28" t="str">
        <f t="shared" si="17"/>
        <v/>
      </c>
      <c r="X24" s="28" t="str">
        <f t="shared" si="17"/>
        <v/>
      </c>
      <c r="Y24" s="28" t="str">
        <f t="shared" si="17"/>
        <v/>
      </c>
      <c r="Z24" s="30" t="str">
        <f t="shared" si="17"/>
        <v/>
      </c>
      <c r="AA24" s="30" t="str">
        <f t="shared" si="17"/>
        <v/>
      </c>
      <c r="AB24" s="30" t="str">
        <f t="shared" si="17"/>
        <v/>
      </c>
      <c r="AC24" s="28" t="str">
        <f t="shared" si="17"/>
        <v/>
      </c>
      <c r="AD24" s="28" t="str">
        <f t="shared" si="17"/>
        <v/>
      </c>
      <c r="AE24" s="28" t="str">
        <f t="shared" si="17"/>
        <v/>
      </c>
      <c r="AF24" s="30" t="str">
        <f t="shared" si="17"/>
        <v/>
      </c>
      <c r="AG24" s="31" t="str">
        <f t="shared" si="17"/>
        <v/>
      </c>
      <c r="AI24" s="126" t="str">
        <f>IF($BA$15="","",$BA$15)</f>
        <v/>
      </c>
      <c r="AJ24" s="126" t="str">
        <f>IF($BA$15="","",COUNTIF($D$12:$AG$62,$AI$24))</f>
        <v/>
      </c>
      <c r="AO24" s="177"/>
      <c r="AP24" s="178"/>
      <c r="AQ24" s="173"/>
      <c r="AR24" s="114"/>
      <c r="AS24" s="109"/>
      <c r="AT24" s="109"/>
      <c r="AU24" s="109"/>
      <c r="AV24" s="109"/>
      <c r="AW24" s="115"/>
      <c r="AZ24" s="212"/>
      <c r="BA24" s="201"/>
      <c r="BB24" s="201"/>
      <c r="BC24" s="202"/>
    </row>
    <row r="25" spans="2:55" ht="12.95" customHeight="1">
      <c r="B25" s="154"/>
      <c r="C25" s="157"/>
      <c r="D25" s="17" t="str">
        <f t="shared" ref="D25:AG25" si="18">IF(AND(D$12=1,$AR$27&gt;0,COUNTIF(D$63:D$84,$AR$27)&lt;1),$AR$27,IF(AND(D$12=2,$AS$27&gt;0,COUNTIF(D$63:D$84,$AS$27)&lt;1),$AS$27,IF(AND(D$12=3,$AT$27&gt;0,COUNTIF(D$63:D$84,$AT$27)&lt;1),$AT$27,IF(AND(D$12=4,$AU$27&gt;0,COUNTIF(D$63:D$84,$AU$27)&lt;1),$AU$27,IF(AND(D$12=5,$AV$27&gt;0,COUNTIF(D$63:D$84,$AV$27)&lt;1),$AV$27,IF(AND(D$12=6,$AW$27&gt;0,COUNTIF(D$63:D$84,$AW$27)&lt;1),$AW$27,""))))))</f>
        <v/>
      </c>
      <c r="E25" s="17" t="str">
        <f t="shared" si="18"/>
        <v/>
      </c>
      <c r="F25" s="17" t="str">
        <f t="shared" si="18"/>
        <v/>
      </c>
      <c r="G25" s="17" t="str">
        <f t="shared" si="18"/>
        <v/>
      </c>
      <c r="H25" s="16" t="str">
        <f t="shared" si="18"/>
        <v/>
      </c>
      <c r="I25" s="16" t="str">
        <f t="shared" si="18"/>
        <v/>
      </c>
      <c r="J25" s="17" t="str">
        <f t="shared" si="18"/>
        <v/>
      </c>
      <c r="K25" s="18" t="str">
        <f t="shared" si="18"/>
        <v/>
      </c>
      <c r="L25" s="17" t="str">
        <f t="shared" si="18"/>
        <v/>
      </c>
      <c r="M25" s="18" t="str">
        <f t="shared" si="18"/>
        <v/>
      </c>
      <c r="N25" s="17" t="str">
        <f t="shared" si="18"/>
        <v/>
      </c>
      <c r="O25" s="17" t="str">
        <f t="shared" si="18"/>
        <v/>
      </c>
      <c r="P25" s="27" t="str">
        <f t="shared" si="18"/>
        <v/>
      </c>
      <c r="Q25" s="16" t="str">
        <f t="shared" si="18"/>
        <v/>
      </c>
      <c r="R25" s="16" t="str">
        <f t="shared" si="18"/>
        <v/>
      </c>
      <c r="S25" s="16" t="str">
        <f t="shared" si="18"/>
        <v/>
      </c>
      <c r="T25" s="17" t="str">
        <f t="shared" si="18"/>
        <v/>
      </c>
      <c r="U25" s="18" t="str">
        <f t="shared" si="18"/>
        <v/>
      </c>
      <c r="V25" s="17" t="str">
        <f t="shared" si="18"/>
        <v/>
      </c>
      <c r="W25" s="18" t="str">
        <f t="shared" si="18"/>
        <v/>
      </c>
      <c r="X25" s="17" t="str">
        <f t="shared" si="18"/>
        <v/>
      </c>
      <c r="Y25" s="17" t="str">
        <f t="shared" si="18"/>
        <v/>
      </c>
      <c r="Z25" s="27" t="str">
        <f t="shared" si="18"/>
        <v/>
      </c>
      <c r="AA25" s="16" t="str">
        <f t="shared" si="18"/>
        <v/>
      </c>
      <c r="AB25" s="16" t="str">
        <f t="shared" si="18"/>
        <v/>
      </c>
      <c r="AC25" s="17" t="str">
        <f t="shared" si="18"/>
        <v/>
      </c>
      <c r="AD25" s="17" t="str">
        <f t="shared" si="18"/>
        <v/>
      </c>
      <c r="AE25" s="18" t="str">
        <f t="shared" si="18"/>
        <v/>
      </c>
      <c r="AF25" s="18" t="str">
        <f t="shared" si="18"/>
        <v/>
      </c>
      <c r="AG25" s="22" t="str">
        <f t="shared" si="18"/>
        <v/>
      </c>
      <c r="AO25" s="177"/>
      <c r="AP25" s="178"/>
      <c r="AQ25" s="173"/>
      <c r="AR25" s="120"/>
      <c r="AS25" s="121"/>
      <c r="AT25" s="121"/>
      <c r="AU25" s="121"/>
      <c r="AV25" s="121"/>
      <c r="AW25" s="122"/>
      <c r="AZ25" s="212"/>
      <c r="BA25" s="201"/>
      <c r="BB25" s="201"/>
      <c r="BC25" s="202"/>
    </row>
    <row r="26" spans="2:55" ht="12.95" customHeight="1">
      <c r="B26" s="154"/>
      <c r="C26" s="157"/>
      <c r="D26" s="28" t="str">
        <f t="shared" ref="D26:AG26" si="19">IF(AND(D$12=1,$AR$28&gt;0,COUNTIF(D$63:D$84,$AR$28)&lt;1),$AR$28,IF(AND(D$12=2,$AS$28&gt;0,COUNTIF(D$63:D$84,$AS$28)&lt;1),$AS$28,IF(AND(D$12=3,$AT$25&gt;0,COUNTIF(D$63:D$84,$AT$25)&lt;1),$AT$25,IF(AND(D$12=4,$AU$28&gt;0,COUNTIF(D$63:D$84,$AU$28)&lt;1),$AU$28,IF(AND(D$12=5,$AV$28&gt;0,COUNTIF(D$63:D$84,$AV$28)&lt;1),$AV$28,IF(AND(D$12=6,$AW$28&gt;0,COUNTIF(D$63:D$84,$AW$28)&lt;1),$AW$28,""))))))</f>
        <v/>
      </c>
      <c r="E26" s="28" t="str">
        <f t="shared" si="19"/>
        <v/>
      </c>
      <c r="F26" s="28" t="str">
        <f t="shared" si="19"/>
        <v/>
      </c>
      <c r="G26" s="28" t="str">
        <f t="shared" si="19"/>
        <v/>
      </c>
      <c r="H26" s="29" t="str">
        <f t="shared" si="19"/>
        <v/>
      </c>
      <c r="I26" s="29" t="str">
        <f t="shared" si="19"/>
        <v/>
      </c>
      <c r="J26" s="28" t="str">
        <f t="shared" si="19"/>
        <v/>
      </c>
      <c r="K26" s="28" t="str">
        <f t="shared" si="19"/>
        <v/>
      </c>
      <c r="L26" s="28" t="str">
        <f t="shared" si="19"/>
        <v/>
      </c>
      <c r="M26" s="28" t="str">
        <f t="shared" si="19"/>
        <v/>
      </c>
      <c r="N26" s="28" t="str">
        <f t="shared" si="19"/>
        <v/>
      </c>
      <c r="O26" s="28" t="str">
        <f t="shared" si="19"/>
        <v/>
      </c>
      <c r="P26" s="28" t="str">
        <f t="shared" si="19"/>
        <v/>
      </c>
      <c r="Q26" s="29" t="str">
        <f t="shared" si="19"/>
        <v/>
      </c>
      <c r="R26" s="29" t="str">
        <f t="shared" si="19"/>
        <v/>
      </c>
      <c r="S26" s="29" t="str">
        <f t="shared" si="19"/>
        <v/>
      </c>
      <c r="T26" s="28" t="str">
        <f t="shared" si="19"/>
        <v/>
      </c>
      <c r="U26" s="28" t="str">
        <f t="shared" si="19"/>
        <v/>
      </c>
      <c r="V26" s="28" t="str">
        <f t="shared" si="19"/>
        <v/>
      </c>
      <c r="W26" s="28" t="str">
        <f t="shared" si="19"/>
        <v/>
      </c>
      <c r="X26" s="28" t="str">
        <f t="shared" si="19"/>
        <v/>
      </c>
      <c r="Y26" s="28" t="str">
        <f t="shared" si="19"/>
        <v/>
      </c>
      <c r="Z26" s="30" t="str">
        <f t="shared" si="19"/>
        <v/>
      </c>
      <c r="AA26" s="30" t="str">
        <f t="shared" si="19"/>
        <v/>
      </c>
      <c r="AB26" s="30" t="str">
        <f t="shared" si="19"/>
        <v/>
      </c>
      <c r="AC26" s="28" t="str">
        <f t="shared" si="19"/>
        <v/>
      </c>
      <c r="AD26" s="28" t="str">
        <f t="shared" si="19"/>
        <v/>
      </c>
      <c r="AE26" s="28" t="str">
        <f t="shared" si="19"/>
        <v/>
      </c>
      <c r="AF26" s="30" t="str">
        <f t="shared" si="19"/>
        <v/>
      </c>
      <c r="AG26" s="31" t="str">
        <f t="shared" si="19"/>
        <v/>
      </c>
      <c r="AI26" s="126" t="str">
        <f>IF($BA$17="","",$BA$17)</f>
        <v/>
      </c>
      <c r="AJ26" s="126" t="str">
        <f>IF($BA$17="","",COUNTIF($D$12:$AG$62,$AI$26))</f>
        <v/>
      </c>
      <c r="AO26" s="177"/>
      <c r="AP26" s="178"/>
      <c r="AQ26" s="173"/>
      <c r="AR26" s="114"/>
      <c r="AS26" s="109"/>
      <c r="AT26" s="109"/>
      <c r="AU26" s="109"/>
      <c r="AV26" s="109"/>
      <c r="AW26" s="115"/>
      <c r="AZ26" s="212"/>
      <c r="BA26" s="201"/>
      <c r="BB26" s="201"/>
      <c r="BC26" s="202"/>
    </row>
    <row r="27" spans="2:55" ht="12.95" customHeight="1">
      <c r="B27" s="154"/>
      <c r="C27" s="157"/>
      <c r="D27" s="27" t="str">
        <f t="shared" ref="D27:AG27" si="20">IF(AND(D$12=1,$AR$29&gt;0,COUNTIF(D$63:D$84,$AR$29)&lt;1),$AR$29,IF(AND(D$12=2,$AS$29&gt;0,COUNTIF(D$63:D$84,$AS$29)&lt;1),$AS$29,IF(AND(D$12=3,$AT$29&gt;0,COUNTIF(D$63:D$84,$AT$29)&lt;1),$AT$29,IF(AND(D$12=4,$AU$29&gt;0,COUNTIF(D$63:D$84,$AU$29)&lt;1),$AU$29,IF(AND(D$12=5,$AV$29&gt;0,COUNTIF(D$63:D$84,$AV$29)&lt;1),$AV$29,IF(AND(D$12=6,$AW$29&gt;0,COUNTIF(D$63:D$84,$AW$29)&lt;1),$AW$29,""))))))</f>
        <v/>
      </c>
      <c r="E27" s="27" t="str">
        <f t="shared" si="20"/>
        <v/>
      </c>
      <c r="F27" s="27" t="str">
        <f t="shared" si="20"/>
        <v/>
      </c>
      <c r="G27" s="27" t="str">
        <f t="shared" si="20"/>
        <v/>
      </c>
      <c r="H27" s="32" t="str">
        <f t="shared" si="20"/>
        <v/>
      </c>
      <c r="I27" s="32" t="str">
        <f t="shared" si="20"/>
        <v/>
      </c>
      <c r="J27" s="27" t="str">
        <f t="shared" si="20"/>
        <v/>
      </c>
      <c r="K27" s="17" t="str">
        <f t="shared" si="20"/>
        <v/>
      </c>
      <c r="L27" s="18" t="str">
        <f t="shared" si="20"/>
        <v/>
      </c>
      <c r="M27" s="33" t="str">
        <f t="shared" si="20"/>
        <v/>
      </c>
      <c r="N27" s="27" t="str">
        <f t="shared" si="20"/>
        <v/>
      </c>
      <c r="O27" s="32" t="str">
        <f t="shared" si="20"/>
        <v/>
      </c>
      <c r="P27" s="27" t="str">
        <f t="shared" si="20"/>
        <v/>
      </c>
      <c r="Q27" s="32" t="str">
        <f t="shared" si="20"/>
        <v/>
      </c>
      <c r="R27" s="32" t="str">
        <f t="shared" si="20"/>
        <v/>
      </c>
      <c r="S27" s="32" t="str">
        <f t="shared" si="20"/>
        <v/>
      </c>
      <c r="T27" s="27" t="str">
        <f t="shared" si="20"/>
        <v/>
      </c>
      <c r="U27" s="17" t="str">
        <f t="shared" si="20"/>
        <v/>
      </c>
      <c r="V27" s="18" t="str">
        <f t="shared" si="20"/>
        <v/>
      </c>
      <c r="W27" s="33" t="str">
        <f t="shared" si="20"/>
        <v/>
      </c>
      <c r="X27" s="27" t="str">
        <f t="shared" si="20"/>
        <v/>
      </c>
      <c r="Y27" s="32" t="str">
        <f t="shared" si="20"/>
        <v/>
      </c>
      <c r="Z27" s="33" t="str">
        <f t="shared" si="20"/>
        <v/>
      </c>
      <c r="AA27" s="33" t="str">
        <f t="shared" si="20"/>
        <v/>
      </c>
      <c r="AB27" s="33" t="str">
        <f t="shared" si="20"/>
        <v/>
      </c>
      <c r="AC27" s="27" t="str">
        <f t="shared" si="20"/>
        <v/>
      </c>
      <c r="AD27" s="27" t="str">
        <f t="shared" si="20"/>
        <v/>
      </c>
      <c r="AE27" s="17" t="str">
        <f t="shared" si="20"/>
        <v/>
      </c>
      <c r="AF27" s="18" t="str">
        <f t="shared" si="20"/>
        <v/>
      </c>
      <c r="AG27" s="34" t="str">
        <f t="shared" si="20"/>
        <v/>
      </c>
      <c r="AO27" s="177"/>
      <c r="AP27" s="178"/>
      <c r="AQ27" s="173" t="s">
        <v>34</v>
      </c>
      <c r="AR27" s="120"/>
      <c r="AS27" s="121"/>
      <c r="AT27" s="121"/>
      <c r="AU27" s="121"/>
      <c r="AV27" s="121"/>
      <c r="AW27" s="122"/>
      <c r="AZ27" s="212"/>
      <c r="BA27" s="201"/>
      <c r="BB27" s="201"/>
      <c r="BC27" s="202"/>
    </row>
    <row r="28" spans="2:55" ht="12.95" customHeight="1" thickBot="1">
      <c r="B28" s="152"/>
      <c r="C28" s="158"/>
      <c r="D28" s="38" t="str">
        <f t="shared" ref="D28:AG28" si="21">IF(AND(D$12=1,$AR$30&gt;0,COUNTIF(D$63:D$84,$AR$30)&lt;1),$AR$30,IF(AND(D$12=2,$AS$30&gt;0,COUNTIF(D$63:D$84,$AS$30)&lt;1),$AS$30,IF(AND(D$12=3,$AT$30&gt;0,COUNTIF(D$63:D$84,$AT$30)&lt;1),$AT$30,IF(AND(D$12=4,$AU$30&gt;0,COUNTIF(D$63:D$84,$AU$30)&lt;1),$AU$30,IF(AND(D$12=5,$AV$30&gt;0,COUNTIF(D$63:D$84,$AV$30)&lt;1),$AV$30,IF(AND(D$12=6,$AW$30&gt;0,COUNTIF(D$63:D$84,$AW$30)&lt;1),$AW$30,""))))))</f>
        <v/>
      </c>
      <c r="E28" s="38" t="str">
        <f t="shared" si="21"/>
        <v/>
      </c>
      <c r="F28" s="38" t="str">
        <f t="shared" si="21"/>
        <v/>
      </c>
      <c r="G28" s="38" t="str">
        <f t="shared" si="21"/>
        <v/>
      </c>
      <c r="H28" s="39" t="str">
        <f t="shared" si="21"/>
        <v/>
      </c>
      <c r="I28" s="39" t="str">
        <f t="shared" si="21"/>
        <v/>
      </c>
      <c r="J28" s="38" t="str">
        <f t="shared" si="21"/>
        <v/>
      </c>
      <c r="K28" s="40" t="str">
        <f t="shared" si="21"/>
        <v/>
      </c>
      <c r="L28" s="38" t="str">
        <f t="shared" si="21"/>
        <v/>
      </c>
      <c r="M28" s="40" t="str">
        <f t="shared" si="21"/>
        <v/>
      </c>
      <c r="N28" s="38" t="str">
        <f t="shared" si="21"/>
        <v/>
      </c>
      <c r="O28" s="38" t="str">
        <f t="shared" si="21"/>
        <v/>
      </c>
      <c r="P28" s="38" t="str">
        <f t="shared" si="21"/>
        <v/>
      </c>
      <c r="Q28" s="39" t="str">
        <f t="shared" si="21"/>
        <v/>
      </c>
      <c r="R28" s="39" t="str">
        <f t="shared" si="21"/>
        <v/>
      </c>
      <c r="S28" s="39" t="str">
        <f t="shared" si="21"/>
        <v/>
      </c>
      <c r="T28" s="38" t="str">
        <f t="shared" si="21"/>
        <v/>
      </c>
      <c r="U28" s="40" t="str">
        <f t="shared" si="21"/>
        <v/>
      </c>
      <c r="V28" s="38" t="str">
        <f t="shared" si="21"/>
        <v/>
      </c>
      <c r="W28" s="40" t="str">
        <f t="shared" si="21"/>
        <v/>
      </c>
      <c r="X28" s="38" t="str">
        <f t="shared" si="21"/>
        <v/>
      </c>
      <c r="Y28" s="38" t="str">
        <f t="shared" si="21"/>
        <v/>
      </c>
      <c r="Z28" s="40" t="str">
        <f t="shared" si="21"/>
        <v/>
      </c>
      <c r="AA28" s="40" t="str">
        <f t="shared" si="21"/>
        <v/>
      </c>
      <c r="AB28" s="40" t="str">
        <f t="shared" si="21"/>
        <v/>
      </c>
      <c r="AC28" s="38" t="str">
        <f t="shared" si="21"/>
        <v/>
      </c>
      <c r="AD28" s="38" t="str">
        <f t="shared" si="21"/>
        <v/>
      </c>
      <c r="AE28" s="40" t="str">
        <f t="shared" si="21"/>
        <v/>
      </c>
      <c r="AF28" s="40" t="str">
        <f t="shared" si="21"/>
        <v/>
      </c>
      <c r="AG28" s="41" t="str">
        <f t="shared" si="21"/>
        <v/>
      </c>
      <c r="AO28" s="177"/>
      <c r="AP28" s="178"/>
      <c r="AQ28" s="173"/>
      <c r="AR28" s="114"/>
      <c r="AS28" s="109"/>
      <c r="AT28" s="109"/>
      <c r="AU28" s="109"/>
      <c r="AV28" s="109"/>
      <c r="AW28" s="115"/>
      <c r="AZ28" s="212"/>
      <c r="BA28" s="201"/>
      <c r="BB28" s="201"/>
      <c r="BC28" s="202"/>
    </row>
    <row r="29" spans="2:55" ht="12.95" customHeight="1" thickTop="1">
      <c r="B29" s="150" t="s">
        <v>7</v>
      </c>
      <c r="C29" s="79" t="s">
        <v>12</v>
      </c>
      <c r="D29" s="17">
        <f t="shared" ref="D29:AG29" si="22">IF(D12=5,4,IF(D12=4,3,IF(D12=3,2,IF(D12=2,1,IF(D12=1,5,"")))))</f>
        <v>1</v>
      </c>
      <c r="E29" s="17">
        <f t="shared" si="22"/>
        <v>2</v>
      </c>
      <c r="F29" s="17">
        <f t="shared" si="22"/>
        <v>2</v>
      </c>
      <c r="G29" s="17">
        <f t="shared" si="22"/>
        <v>3</v>
      </c>
      <c r="H29" s="16">
        <f t="shared" si="22"/>
        <v>3</v>
      </c>
      <c r="I29" s="17">
        <f t="shared" si="22"/>
        <v>4</v>
      </c>
      <c r="J29" s="17">
        <f t="shared" si="22"/>
        <v>4</v>
      </c>
      <c r="K29" s="18">
        <f t="shared" si="22"/>
        <v>5</v>
      </c>
      <c r="L29" s="17">
        <f t="shared" si="22"/>
        <v>5</v>
      </c>
      <c r="M29" s="19">
        <f t="shared" si="22"/>
        <v>1</v>
      </c>
      <c r="N29" s="17">
        <f t="shared" si="22"/>
        <v>1</v>
      </c>
      <c r="O29" s="16">
        <f t="shared" si="22"/>
        <v>2</v>
      </c>
      <c r="P29" s="17">
        <f t="shared" si="22"/>
        <v>2</v>
      </c>
      <c r="Q29" s="16">
        <f t="shared" si="22"/>
        <v>3</v>
      </c>
      <c r="R29" s="20">
        <f t="shared" si="22"/>
        <v>3</v>
      </c>
      <c r="S29" s="16">
        <f t="shared" si="22"/>
        <v>4</v>
      </c>
      <c r="T29" s="18">
        <f t="shared" si="22"/>
        <v>4</v>
      </c>
      <c r="U29" s="18">
        <f t="shared" si="22"/>
        <v>5</v>
      </c>
      <c r="V29" s="17">
        <f t="shared" si="22"/>
        <v>5</v>
      </c>
      <c r="W29" s="19">
        <f t="shared" si="22"/>
        <v>1</v>
      </c>
      <c r="X29" s="17">
        <f t="shared" si="22"/>
        <v>1</v>
      </c>
      <c r="Y29" s="16">
        <f t="shared" si="22"/>
        <v>2</v>
      </c>
      <c r="Z29" s="18">
        <f t="shared" si="22"/>
        <v>2</v>
      </c>
      <c r="AA29" s="18">
        <f t="shared" si="22"/>
        <v>3</v>
      </c>
      <c r="AB29" s="18">
        <f t="shared" si="22"/>
        <v>3</v>
      </c>
      <c r="AC29" s="21">
        <f t="shared" si="22"/>
        <v>4</v>
      </c>
      <c r="AD29" s="17">
        <f t="shared" si="22"/>
        <v>4</v>
      </c>
      <c r="AE29" s="21">
        <f t="shared" si="22"/>
        <v>5</v>
      </c>
      <c r="AF29" s="18">
        <f t="shared" si="22"/>
        <v>5</v>
      </c>
      <c r="AG29" s="22">
        <f t="shared" si="22"/>
        <v>1</v>
      </c>
      <c r="AO29" s="177"/>
      <c r="AP29" s="178"/>
      <c r="AQ29" s="173" t="s">
        <v>35</v>
      </c>
      <c r="AR29" s="120"/>
      <c r="AS29" s="121"/>
      <c r="AT29" s="121"/>
      <c r="AU29" s="121"/>
      <c r="AV29" s="121"/>
      <c r="AW29" s="122"/>
      <c r="AZ29" s="212"/>
      <c r="BA29" s="201"/>
      <c r="BB29" s="201"/>
      <c r="BC29" s="202"/>
    </row>
    <row r="30" spans="2:55" ht="12.95" customHeight="1" thickBot="1">
      <c r="B30" s="154"/>
      <c r="C30" s="155" t="s">
        <v>10</v>
      </c>
      <c r="D30" s="23" t="str">
        <f t="shared" ref="D30:AG30" si="23">IF(AND(D$29=1,$AR$13&gt;0,COUNTIF(D$63:D$84,$AR$13)&lt;1),$AR$13,IF(AND(D$29=2,$AS$13&gt;0,COUNTIF(D$63:D$84,$AS$13)&lt;1),$AS$13,IF(AND(D$29=3,$AT$13&gt;0,COUNTIF(D$63:D$84,$AT$13)&lt;1),$AT$13,IF(AND(D$29=4,$AU$13&gt;0,COUNTIF(D$63:D$84,$AU$13)&lt;1),$AU$13,IF(AND(D$29=5,$AV$13&gt;0,COUNTIF(D$63:D$84,$AV$13)&lt;1),$AV$13,IF(AND(D$29=6,$AW$13&gt;0,COUNTIF(D$63:D$84,$AW$13)&lt;1),$AW$13,""))))))</f>
        <v/>
      </c>
      <c r="E30" s="23" t="str">
        <f t="shared" si="23"/>
        <v/>
      </c>
      <c r="F30" s="23" t="str">
        <f t="shared" si="23"/>
        <v/>
      </c>
      <c r="G30" s="23" t="str">
        <f t="shared" si="23"/>
        <v/>
      </c>
      <c r="H30" s="23" t="str">
        <f t="shared" si="23"/>
        <v/>
      </c>
      <c r="I30" s="23" t="str">
        <f t="shared" si="23"/>
        <v/>
      </c>
      <c r="J30" s="23" t="str">
        <f t="shared" si="23"/>
        <v/>
      </c>
      <c r="K30" s="23" t="str">
        <f t="shared" si="23"/>
        <v/>
      </c>
      <c r="L30" s="23" t="str">
        <f t="shared" si="23"/>
        <v/>
      </c>
      <c r="M30" s="23" t="str">
        <f t="shared" si="23"/>
        <v/>
      </c>
      <c r="N30" s="23" t="str">
        <f t="shared" si="23"/>
        <v/>
      </c>
      <c r="O30" s="23" t="str">
        <f t="shared" si="23"/>
        <v/>
      </c>
      <c r="P30" s="23" t="str">
        <f t="shared" si="23"/>
        <v/>
      </c>
      <c r="Q30" s="23" t="str">
        <f t="shared" si="23"/>
        <v/>
      </c>
      <c r="R30" s="23" t="str">
        <f t="shared" si="23"/>
        <v/>
      </c>
      <c r="S30" s="23" t="str">
        <f t="shared" si="23"/>
        <v/>
      </c>
      <c r="T30" s="23" t="str">
        <f t="shared" si="23"/>
        <v/>
      </c>
      <c r="U30" s="23" t="str">
        <f t="shared" si="23"/>
        <v/>
      </c>
      <c r="V30" s="23" t="str">
        <f t="shared" si="23"/>
        <v/>
      </c>
      <c r="W30" s="23" t="str">
        <f t="shared" si="23"/>
        <v/>
      </c>
      <c r="X30" s="23" t="str">
        <f t="shared" si="23"/>
        <v/>
      </c>
      <c r="Y30" s="23" t="str">
        <f t="shared" si="23"/>
        <v/>
      </c>
      <c r="Z30" s="23" t="str">
        <f t="shared" si="23"/>
        <v/>
      </c>
      <c r="AA30" s="23" t="str">
        <f t="shared" si="23"/>
        <v/>
      </c>
      <c r="AB30" s="23" t="str">
        <f t="shared" si="23"/>
        <v/>
      </c>
      <c r="AC30" s="23" t="str">
        <f t="shared" si="23"/>
        <v/>
      </c>
      <c r="AD30" s="23" t="str">
        <f t="shared" si="23"/>
        <v/>
      </c>
      <c r="AE30" s="23" t="str">
        <f t="shared" si="23"/>
        <v/>
      </c>
      <c r="AF30" s="23" t="str">
        <f t="shared" si="23"/>
        <v/>
      </c>
      <c r="AG30" s="24" t="str">
        <f t="shared" si="23"/>
        <v/>
      </c>
      <c r="AO30" s="179"/>
      <c r="AP30" s="180"/>
      <c r="AQ30" s="174"/>
      <c r="AR30" s="111"/>
      <c r="AS30" s="112"/>
      <c r="AT30" s="112"/>
      <c r="AU30" s="112"/>
      <c r="AV30" s="112"/>
      <c r="AW30" s="113"/>
      <c r="AZ30" s="212"/>
      <c r="BA30" s="201"/>
      <c r="BB30" s="201"/>
      <c r="BC30" s="202"/>
    </row>
    <row r="31" spans="2:55" ht="12.95" customHeight="1">
      <c r="B31" s="154"/>
      <c r="C31" s="156"/>
      <c r="D31" s="25" t="str">
        <f t="shared" ref="D31:AG31" si="24">IF(AND(D$29=1,$AR$14&gt;0,COUNTIF(D$63:D$84,$AR$14)&lt;1),$AR$14,IF(AND(D$29=2,$AS$14&gt;0,COUNTIF(D$63:D$84,$AS$14)&lt;1),$AS$14,IF(AND(D$29=3,$AT$14&gt;0,COUNTIF(D$63:D$84,$AT$14)&lt;1),$AT$14,IF(AND(D$29=4,$AU$14&gt;0,COUNTIF(D$63:D$84,$AU$14)&lt;1),$AU$14,IF(AND(D$29=5,$AV$14&gt;0,COUNTIF(D$63:D$84,$AV$14)&lt;1),$AV$14,IF(AND(D$29=6,$AW$14&gt;0,COUNTIF(D$63:D$84,$AW$14)&lt;1),$AW$14,""))))))</f>
        <v/>
      </c>
      <c r="E31" s="25" t="str">
        <f t="shared" si="24"/>
        <v/>
      </c>
      <c r="F31" s="25" t="str">
        <f t="shared" si="24"/>
        <v/>
      </c>
      <c r="G31" s="25" t="str">
        <f t="shared" si="24"/>
        <v/>
      </c>
      <c r="H31" s="25" t="str">
        <f t="shared" si="24"/>
        <v/>
      </c>
      <c r="I31" s="25" t="str">
        <f t="shared" si="24"/>
        <v/>
      </c>
      <c r="J31" s="25" t="str">
        <f t="shared" si="24"/>
        <v/>
      </c>
      <c r="K31" s="25" t="str">
        <f t="shared" si="24"/>
        <v/>
      </c>
      <c r="L31" s="25" t="str">
        <f t="shared" si="24"/>
        <v/>
      </c>
      <c r="M31" s="25" t="str">
        <f t="shared" si="24"/>
        <v/>
      </c>
      <c r="N31" s="25" t="str">
        <f t="shared" si="24"/>
        <v/>
      </c>
      <c r="O31" s="25" t="str">
        <f t="shared" si="24"/>
        <v/>
      </c>
      <c r="P31" s="25" t="str">
        <f t="shared" si="24"/>
        <v/>
      </c>
      <c r="Q31" s="25" t="str">
        <f t="shared" si="24"/>
        <v/>
      </c>
      <c r="R31" s="25" t="str">
        <f t="shared" si="24"/>
        <v/>
      </c>
      <c r="S31" s="25" t="str">
        <f t="shared" si="24"/>
        <v/>
      </c>
      <c r="T31" s="25" t="str">
        <f t="shared" si="24"/>
        <v/>
      </c>
      <c r="U31" s="25" t="str">
        <f t="shared" si="24"/>
        <v/>
      </c>
      <c r="V31" s="25" t="str">
        <f t="shared" si="24"/>
        <v/>
      </c>
      <c r="W31" s="25" t="str">
        <f t="shared" si="24"/>
        <v/>
      </c>
      <c r="X31" s="25" t="str">
        <f t="shared" si="24"/>
        <v/>
      </c>
      <c r="Y31" s="25" t="str">
        <f t="shared" si="24"/>
        <v/>
      </c>
      <c r="Z31" s="25" t="str">
        <f t="shared" si="24"/>
        <v/>
      </c>
      <c r="AA31" s="25" t="str">
        <f t="shared" si="24"/>
        <v/>
      </c>
      <c r="AB31" s="25" t="str">
        <f t="shared" si="24"/>
        <v/>
      </c>
      <c r="AC31" s="25" t="str">
        <f t="shared" si="24"/>
        <v/>
      </c>
      <c r="AD31" s="25" t="str">
        <f t="shared" si="24"/>
        <v/>
      </c>
      <c r="AE31" s="25" t="str">
        <f t="shared" si="24"/>
        <v/>
      </c>
      <c r="AF31" s="25" t="str">
        <f t="shared" si="24"/>
        <v/>
      </c>
      <c r="AG31" s="26" t="str">
        <f t="shared" si="24"/>
        <v/>
      </c>
      <c r="AZ31" s="212"/>
      <c r="BA31" s="201"/>
      <c r="BB31" s="201"/>
      <c r="BC31" s="202"/>
    </row>
    <row r="32" spans="2:55" ht="12.95" customHeight="1">
      <c r="B32" s="154"/>
      <c r="C32" s="155" t="s">
        <v>42</v>
      </c>
      <c r="D32" s="17" t="str">
        <f t="shared" ref="D32:AG32" si="25">IF(AND(D$29=1,$AR$15&gt;0,COUNTIF(D$63:D$84,$AR$15)&lt;1),$AR$15,IF(AND(D$29=2,$AS$15&gt;0,COUNTIF(D$63:D$84,$AS$15)&lt;1),$AS$15,IF(AND(D$29=3,$AT$15&gt;0,COUNTIF(D$63:D$84,$AT$15)&lt;1),$AT$15,IF(AND(D$29=4,$AU$15&gt;0,COUNTIF(D$63:D$84,$AU$15)&lt;1),$AU$15,IF(AND(D$29=5,$AV$15&gt;0,COUNTIF(D$63:D$84,$AV$15)&lt;1),$AV$15,IF(AND(D$29=6,$AW$15&gt;0,COUNTIF(D$63:D$84,$AW$15)&lt;1),$AW$15,""))))))</f>
        <v/>
      </c>
      <c r="E32" s="17" t="str">
        <f t="shared" si="25"/>
        <v/>
      </c>
      <c r="F32" s="17" t="str">
        <f t="shared" si="25"/>
        <v/>
      </c>
      <c r="G32" s="17" t="str">
        <f t="shared" si="25"/>
        <v/>
      </c>
      <c r="H32" s="16" t="str">
        <f t="shared" si="25"/>
        <v/>
      </c>
      <c r="I32" s="17" t="str">
        <f t="shared" si="25"/>
        <v/>
      </c>
      <c r="J32" s="17" t="str">
        <f t="shared" si="25"/>
        <v/>
      </c>
      <c r="K32" s="27" t="str">
        <f t="shared" si="25"/>
        <v/>
      </c>
      <c r="L32" s="27" t="str">
        <f t="shared" si="25"/>
        <v/>
      </c>
      <c r="M32" s="19" t="str">
        <f t="shared" si="25"/>
        <v/>
      </c>
      <c r="N32" s="17" t="str">
        <f t="shared" si="25"/>
        <v/>
      </c>
      <c r="O32" s="17" t="str">
        <f t="shared" si="25"/>
        <v/>
      </c>
      <c r="P32" s="17" t="str">
        <f t="shared" si="25"/>
        <v/>
      </c>
      <c r="Q32" s="16" t="str">
        <f t="shared" si="25"/>
        <v/>
      </c>
      <c r="R32" s="16" t="str">
        <f t="shared" si="25"/>
        <v/>
      </c>
      <c r="S32" s="17" t="str">
        <f t="shared" si="25"/>
        <v/>
      </c>
      <c r="T32" s="17" t="str">
        <f t="shared" si="25"/>
        <v/>
      </c>
      <c r="U32" s="18" t="str">
        <f t="shared" si="25"/>
        <v/>
      </c>
      <c r="V32" s="17" t="str">
        <f t="shared" si="25"/>
        <v/>
      </c>
      <c r="W32" s="19" t="str">
        <f t="shared" si="25"/>
        <v/>
      </c>
      <c r="X32" s="17" t="str">
        <f t="shared" si="25"/>
        <v/>
      </c>
      <c r="Y32" s="17" t="str">
        <f t="shared" si="25"/>
        <v/>
      </c>
      <c r="Z32" s="18" t="str">
        <f t="shared" si="25"/>
        <v/>
      </c>
      <c r="AA32" s="18" t="str">
        <f t="shared" si="25"/>
        <v/>
      </c>
      <c r="AB32" s="18" t="str">
        <f t="shared" si="25"/>
        <v/>
      </c>
      <c r="AC32" s="17" t="str">
        <f t="shared" si="25"/>
        <v/>
      </c>
      <c r="AD32" s="17" t="str">
        <f t="shared" si="25"/>
        <v/>
      </c>
      <c r="AE32" s="18" t="str">
        <f t="shared" si="25"/>
        <v/>
      </c>
      <c r="AF32" s="18" t="str">
        <f t="shared" si="25"/>
        <v/>
      </c>
      <c r="AG32" s="22" t="str">
        <f t="shared" si="25"/>
        <v/>
      </c>
      <c r="AO32" s="159" t="s">
        <v>37</v>
      </c>
      <c r="AP32" s="160"/>
      <c r="AQ32" s="161"/>
      <c r="AS32" s="165"/>
      <c r="AZ32" s="212"/>
      <c r="BA32" s="201"/>
      <c r="BB32" s="201"/>
      <c r="BC32" s="202"/>
    </row>
    <row r="33" spans="2:55" ht="12.95" customHeight="1">
      <c r="B33" s="154"/>
      <c r="C33" s="157"/>
      <c r="D33" s="28" t="str">
        <f t="shared" ref="D33:AG33" si="26">IF(AND(D$29=1,$AR$16&gt;0,COUNTIF(D$63:D$84,$AR$16)&lt;1),$AR$16,IF(AND(D$29=2,$AS$16&gt;0,COUNTIF(D$63:D$84,$AS$16)&lt;1),$AS$16,IF(AND(D$29=3,$AT$16&gt;0,COUNTIF(D$63:D$84,$AT$16)&lt;1),$AT$16,IF(AND(D$29=4,$AU$16&gt;0,COUNTIF(D$63:D$84,$AU$16)&lt;1),$AU$16,IF(AND(D$29=5,$AV$16&gt;0,COUNTIF(D$63:D$84,$AV$16)&lt;1),$AV$16,IF(AND(D$29=6,$AW$16&gt;0,COUNTIF(D$63:D$84,$AW$16)&lt;1),$AW$16,""))))))</f>
        <v/>
      </c>
      <c r="E33" s="28" t="str">
        <f t="shared" si="26"/>
        <v/>
      </c>
      <c r="F33" s="28" t="str">
        <f t="shared" si="26"/>
        <v/>
      </c>
      <c r="G33" s="28" t="str">
        <f t="shared" si="26"/>
        <v/>
      </c>
      <c r="H33" s="29" t="str">
        <f t="shared" si="26"/>
        <v/>
      </c>
      <c r="I33" s="28" t="str">
        <f t="shared" si="26"/>
        <v/>
      </c>
      <c r="J33" s="28" t="str">
        <f t="shared" si="26"/>
        <v/>
      </c>
      <c r="K33" s="28" t="str">
        <f t="shared" si="26"/>
        <v/>
      </c>
      <c r="L33" s="28" t="str">
        <f t="shared" si="26"/>
        <v/>
      </c>
      <c r="M33" s="30" t="str">
        <f t="shared" si="26"/>
        <v/>
      </c>
      <c r="N33" s="28" t="str">
        <f t="shared" si="26"/>
        <v/>
      </c>
      <c r="O33" s="28" t="str">
        <f t="shared" si="26"/>
        <v/>
      </c>
      <c r="P33" s="28" t="str">
        <f t="shared" si="26"/>
        <v/>
      </c>
      <c r="Q33" s="29" t="str">
        <f t="shared" si="26"/>
        <v/>
      </c>
      <c r="R33" s="29" t="str">
        <f t="shared" si="26"/>
        <v/>
      </c>
      <c r="S33" s="28" t="str">
        <f t="shared" si="26"/>
        <v/>
      </c>
      <c r="T33" s="28" t="str">
        <f t="shared" si="26"/>
        <v/>
      </c>
      <c r="U33" s="28" t="str">
        <f t="shared" si="26"/>
        <v/>
      </c>
      <c r="V33" s="28" t="str">
        <f t="shared" si="26"/>
        <v/>
      </c>
      <c r="W33" s="30" t="str">
        <f t="shared" si="26"/>
        <v/>
      </c>
      <c r="X33" s="28" t="str">
        <f t="shared" si="26"/>
        <v/>
      </c>
      <c r="Y33" s="28" t="str">
        <f t="shared" si="26"/>
        <v/>
      </c>
      <c r="Z33" s="30" t="str">
        <f t="shared" si="26"/>
        <v/>
      </c>
      <c r="AA33" s="30" t="str">
        <f t="shared" si="26"/>
        <v/>
      </c>
      <c r="AB33" s="30" t="str">
        <f t="shared" si="26"/>
        <v/>
      </c>
      <c r="AC33" s="28" t="str">
        <f t="shared" si="26"/>
        <v/>
      </c>
      <c r="AD33" s="28" t="str">
        <f t="shared" si="26"/>
        <v/>
      </c>
      <c r="AE33" s="28" t="str">
        <f t="shared" si="26"/>
        <v/>
      </c>
      <c r="AF33" s="30" t="str">
        <f t="shared" si="26"/>
        <v/>
      </c>
      <c r="AG33" s="31" t="str">
        <f t="shared" si="26"/>
        <v/>
      </c>
      <c r="AO33" s="162"/>
      <c r="AP33" s="163"/>
      <c r="AQ33" s="164"/>
      <c r="AS33" s="166"/>
      <c r="AZ33" s="212"/>
      <c r="BA33" s="201"/>
      <c r="BB33" s="201"/>
      <c r="BC33" s="202"/>
    </row>
    <row r="34" spans="2:55" ht="12.95" customHeight="1">
      <c r="B34" s="154"/>
      <c r="C34" s="157"/>
      <c r="D34" s="17" t="str">
        <f t="shared" ref="D34:AG34" si="27">IF(AND(D$29=1,$AR$17&gt;0,COUNTIF(D$63:D$84,$AR$17)&lt;1),$AR$17,IF(AND(D$29=2,$AS$17&gt;0,COUNTIF(D$63:D$84,$AS$17)&lt;1),$AS$17,IF(AND(D$29=3,$AT$17&gt;0,COUNTIF(D$63:D$84,$AT$17)&lt;1),$AT$17,IF(AND(D$29=4,$AU$17&gt;0,COUNTIF(D$63:D$84,$AU$17)&lt;1),$AU$17,IF(AND(D$29=5,$AV$17&gt;0,COUNTIF(D$63:D$84,$AV$17)&lt;1),$AV$17,IF(AND(D$29=6,$AW$17&gt;0,COUNTIF(D$63:D$84,$AW$17)&lt;1),$AW$17,""))))))</f>
        <v/>
      </c>
      <c r="E34" s="17" t="str">
        <f t="shared" si="27"/>
        <v/>
      </c>
      <c r="F34" s="17" t="str">
        <f t="shared" si="27"/>
        <v/>
      </c>
      <c r="G34" s="17" t="str">
        <f t="shared" si="27"/>
        <v/>
      </c>
      <c r="H34" s="32" t="str">
        <f t="shared" si="27"/>
        <v/>
      </c>
      <c r="I34" s="17" t="str">
        <f t="shared" si="27"/>
        <v/>
      </c>
      <c r="J34" s="17" t="str">
        <f t="shared" si="27"/>
        <v/>
      </c>
      <c r="K34" s="18" t="str">
        <f t="shared" si="27"/>
        <v/>
      </c>
      <c r="L34" s="17" t="str">
        <f t="shared" si="27"/>
        <v/>
      </c>
      <c r="M34" s="18" t="str">
        <f t="shared" si="27"/>
        <v/>
      </c>
      <c r="N34" s="17" t="str">
        <f t="shared" si="27"/>
        <v/>
      </c>
      <c r="O34" s="17" t="str">
        <f t="shared" si="27"/>
        <v/>
      </c>
      <c r="P34" s="27" t="str">
        <f t="shared" si="27"/>
        <v/>
      </c>
      <c r="Q34" s="16" t="str">
        <f t="shared" si="27"/>
        <v/>
      </c>
      <c r="R34" s="16" t="str">
        <f t="shared" si="27"/>
        <v/>
      </c>
      <c r="S34" s="17" t="str">
        <f t="shared" si="27"/>
        <v/>
      </c>
      <c r="T34" s="17" t="str">
        <f t="shared" si="27"/>
        <v/>
      </c>
      <c r="U34" s="18" t="str">
        <f t="shared" si="27"/>
        <v/>
      </c>
      <c r="V34" s="17" t="str">
        <f t="shared" si="27"/>
        <v/>
      </c>
      <c r="W34" s="18" t="str">
        <f t="shared" si="27"/>
        <v/>
      </c>
      <c r="X34" s="17" t="str">
        <f t="shared" si="27"/>
        <v/>
      </c>
      <c r="Y34" s="17" t="str">
        <f t="shared" si="27"/>
        <v/>
      </c>
      <c r="Z34" s="27" t="str">
        <f t="shared" si="27"/>
        <v/>
      </c>
      <c r="AA34" s="32" t="str">
        <f t="shared" si="27"/>
        <v/>
      </c>
      <c r="AB34" s="32" t="str">
        <f t="shared" si="27"/>
        <v/>
      </c>
      <c r="AC34" s="17" t="str">
        <f t="shared" si="27"/>
        <v/>
      </c>
      <c r="AD34" s="17" t="str">
        <f t="shared" si="27"/>
        <v/>
      </c>
      <c r="AE34" s="18" t="str">
        <f t="shared" si="27"/>
        <v/>
      </c>
      <c r="AF34" s="17" t="str">
        <f t="shared" si="27"/>
        <v/>
      </c>
      <c r="AG34" s="22" t="str">
        <f t="shared" si="27"/>
        <v/>
      </c>
      <c r="AZ34" s="212"/>
      <c r="BA34" s="201"/>
      <c r="BB34" s="201"/>
      <c r="BC34" s="202"/>
    </row>
    <row r="35" spans="2:55" ht="12.95" customHeight="1">
      <c r="B35" s="154"/>
      <c r="C35" s="157"/>
      <c r="D35" s="28" t="str">
        <f t="shared" ref="D35:AG35" si="28">IF(AND(D$29=1,$AR$18&gt;0,COUNTIF(D$63:D$84,$AR$18)&lt;1),$AR$18,IF(AND(D$29=2,$AS$18&gt;0,COUNTIF(D$63:D$84,$AS$18)&lt;1),$AS$18,IF(AND(D$29=3,$AT$18&gt;0,COUNTIF(D$63:D$84,$AT$18)&lt;1),$AT$18,IF(AND(D$29=4,$AU$18&gt;0,COUNTIF(D$63:D$84,$AU$18)&lt;1),$AU$18,IF(AND(D$29=5,$AV$18&gt;0,COUNTIF(D$63:D$84,$AV$18)&lt;1),$AV$18,IF(AND(D$29=6,$AW$18&gt;0,COUNTIF(D$63:D$84,$AW$18)&lt;1),$AW$18,""))))))</f>
        <v/>
      </c>
      <c r="E35" s="28" t="str">
        <f t="shared" si="28"/>
        <v/>
      </c>
      <c r="F35" s="28" t="str">
        <f t="shared" si="28"/>
        <v/>
      </c>
      <c r="G35" s="28" t="str">
        <f t="shared" si="28"/>
        <v/>
      </c>
      <c r="H35" s="29" t="str">
        <f t="shared" si="28"/>
        <v/>
      </c>
      <c r="I35" s="28" t="str">
        <f t="shared" si="28"/>
        <v/>
      </c>
      <c r="J35" s="28" t="str">
        <f t="shared" si="28"/>
        <v/>
      </c>
      <c r="K35" s="28" t="str">
        <f t="shared" si="28"/>
        <v/>
      </c>
      <c r="L35" s="28" t="str">
        <f t="shared" si="28"/>
        <v/>
      </c>
      <c r="M35" s="28" t="str">
        <f t="shared" si="28"/>
        <v/>
      </c>
      <c r="N35" s="28" t="str">
        <f t="shared" si="28"/>
        <v/>
      </c>
      <c r="O35" s="29" t="str">
        <f t="shared" si="28"/>
        <v/>
      </c>
      <c r="P35" s="29" t="str">
        <f t="shared" si="28"/>
        <v/>
      </c>
      <c r="Q35" s="28" t="str">
        <f t="shared" si="28"/>
        <v/>
      </c>
      <c r="R35" s="28" t="str">
        <f t="shared" si="28"/>
        <v/>
      </c>
      <c r="S35" s="28" t="str">
        <f t="shared" si="28"/>
        <v/>
      </c>
      <c r="T35" s="28" t="str">
        <f t="shared" si="28"/>
        <v/>
      </c>
      <c r="U35" s="28" t="str">
        <f t="shared" si="28"/>
        <v/>
      </c>
      <c r="V35" s="28" t="str">
        <f t="shared" si="28"/>
        <v/>
      </c>
      <c r="W35" s="28" t="str">
        <f t="shared" si="28"/>
        <v/>
      </c>
      <c r="X35" s="28" t="str">
        <f t="shared" si="28"/>
        <v/>
      </c>
      <c r="Y35" s="29" t="str">
        <f t="shared" si="28"/>
        <v/>
      </c>
      <c r="Z35" s="29" t="str">
        <f t="shared" si="28"/>
        <v/>
      </c>
      <c r="AA35" s="30" t="str">
        <f t="shared" si="28"/>
        <v/>
      </c>
      <c r="AB35" s="30" t="str">
        <f t="shared" si="28"/>
        <v/>
      </c>
      <c r="AC35" s="28" t="str">
        <f t="shared" si="28"/>
        <v/>
      </c>
      <c r="AD35" s="28" t="str">
        <f t="shared" si="28"/>
        <v/>
      </c>
      <c r="AE35" s="28" t="str">
        <f t="shared" si="28"/>
        <v/>
      </c>
      <c r="AF35" s="30" t="str">
        <f t="shared" si="28"/>
        <v/>
      </c>
      <c r="AG35" s="31" t="str">
        <f t="shared" si="28"/>
        <v/>
      </c>
      <c r="AZ35" s="212"/>
      <c r="BA35" s="201"/>
      <c r="BB35" s="201"/>
      <c r="BC35" s="202"/>
    </row>
    <row r="36" spans="2:55" ht="12.95" customHeight="1">
      <c r="B36" s="154"/>
      <c r="C36" s="157"/>
      <c r="D36" s="17" t="str">
        <f t="shared" ref="D36:AG36" si="29">IF(AND(D$29=1,$AR$19&gt;0,COUNTIF(D$63:D$84,$AR$19)&lt;1),$AR$19,IF(AND(D$29=2,$AS$19&gt;0,COUNTIF(D$63:D$84,$AS$19)&lt;1),$AS$19,IF(AND(D$29=3,$AT$19&gt;0,COUNTIF(D$63:D$84,$AT$19)&lt;1),$AT$19,IF(AND(D$29=4,$AU$19&gt;0,COUNTIF(D$63:D$84,$AU$19)&lt;1),$AU$19,IF(AND(D$29=5,$AV$19&gt;0,COUNTIF(D$63:D$84,$AV$19)&lt;1),$AV$19,IF(AND(D$29=6,$AW$19&gt;0,COUNTIF(D$63:D$84,$AW$19)&lt;1),$AW$19,""))))))</f>
        <v/>
      </c>
      <c r="E36" s="17" t="str">
        <f t="shared" si="29"/>
        <v/>
      </c>
      <c r="F36" s="17" t="str">
        <f t="shared" si="29"/>
        <v/>
      </c>
      <c r="G36" s="17" t="str">
        <f t="shared" si="29"/>
        <v/>
      </c>
      <c r="H36" s="27" t="str">
        <f t="shared" si="29"/>
        <v/>
      </c>
      <c r="I36" s="17" t="str">
        <f t="shared" si="29"/>
        <v/>
      </c>
      <c r="J36" s="17" t="str">
        <f t="shared" si="29"/>
        <v/>
      </c>
      <c r="K36" s="18" t="str">
        <f t="shared" si="29"/>
        <v/>
      </c>
      <c r="L36" s="17" t="str">
        <f t="shared" si="29"/>
        <v/>
      </c>
      <c r="M36" s="18" t="str">
        <f t="shared" si="29"/>
        <v/>
      </c>
      <c r="N36" s="17" t="str">
        <f t="shared" si="29"/>
        <v/>
      </c>
      <c r="O36" s="17" t="str">
        <f t="shared" si="29"/>
        <v/>
      </c>
      <c r="P36" s="27" t="str">
        <f t="shared" si="29"/>
        <v/>
      </c>
      <c r="Q36" s="32" t="str">
        <f t="shared" si="29"/>
        <v/>
      </c>
      <c r="R36" s="27" t="str">
        <f t="shared" si="29"/>
        <v/>
      </c>
      <c r="S36" s="17" t="str">
        <f t="shared" si="29"/>
        <v/>
      </c>
      <c r="T36" s="17" t="str">
        <f t="shared" si="29"/>
        <v/>
      </c>
      <c r="U36" s="18" t="str">
        <f t="shared" si="29"/>
        <v/>
      </c>
      <c r="V36" s="17" t="str">
        <f t="shared" si="29"/>
        <v/>
      </c>
      <c r="W36" s="18" t="str">
        <f t="shared" si="29"/>
        <v/>
      </c>
      <c r="X36" s="17" t="str">
        <f t="shared" si="29"/>
        <v/>
      </c>
      <c r="Y36" s="17" t="str">
        <f t="shared" si="29"/>
        <v/>
      </c>
      <c r="Z36" s="17" t="str">
        <f t="shared" si="29"/>
        <v/>
      </c>
      <c r="AA36" s="18" t="str">
        <f t="shared" si="29"/>
        <v/>
      </c>
      <c r="AB36" s="18" t="str">
        <f t="shared" si="29"/>
        <v/>
      </c>
      <c r="AC36" s="17" t="str">
        <f t="shared" si="29"/>
        <v/>
      </c>
      <c r="AD36" s="17" t="str">
        <f t="shared" si="29"/>
        <v/>
      </c>
      <c r="AE36" s="18" t="str">
        <f t="shared" si="29"/>
        <v/>
      </c>
      <c r="AF36" s="18" t="str">
        <f t="shared" si="29"/>
        <v/>
      </c>
      <c r="AG36" s="22" t="str">
        <f t="shared" si="29"/>
        <v/>
      </c>
      <c r="AZ36" s="212"/>
      <c r="BA36" s="201"/>
      <c r="BB36" s="201"/>
      <c r="BC36" s="202"/>
    </row>
    <row r="37" spans="2:55" ht="12.95" customHeight="1">
      <c r="B37" s="154"/>
      <c r="C37" s="157"/>
      <c r="D37" s="28" t="str">
        <f t="shared" ref="D37:AG37" si="30">IF(AND(D$29=1,$AR$20&gt;0,COUNTIF(D$63:D$84,$AR$20)&lt;1),$AR$20,IF(AND(D$29=2,$AS$20&gt;0,COUNTIF(D$63:D$84,$AS$20)&lt;1),$AS$20,IF(AND(D$29=3,$AT$20&gt;0,COUNTIF(D$63:D$84,$AT$20)&lt;1),$AT$20,IF(AND(D$29=4,$AU$20&gt;0,COUNTIF(D$63:D$84,$AU$20)&lt;1),$AU$20,IF(AND(D$29=5,$AV$20&gt;0,COUNTIF(D$63:D$84,$AV$20)&lt;1),$AV$20,IF(AND(D$29=6,$AW$20&gt;0,COUNTIF(D$63:D$84,$AW$20)&lt;1),$AW$20,""))))))</f>
        <v/>
      </c>
      <c r="E37" s="28" t="str">
        <f t="shared" si="30"/>
        <v/>
      </c>
      <c r="F37" s="28" t="str">
        <f t="shared" si="30"/>
        <v/>
      </c>
      <c r="G37" s="28" t="str">
        <f t="shared" si="30"/>
        <v/>
      </c>
      <c r="H37" s="16" t="str">
        <f t="shared" si="30"/>
        <v/>
      </c>
      <c r="I37" s="28" t="str">
        <f t="shared" si="30"/>
        <v/>
      </c>
      <c r="J37" s="28" t="str">
        <f t="shared" si="30"/>
        <v/>
      </c>
      <c r="K37" s="28" t="str">
        <f t="shared" si="30"/>
        <v/>
      </c>
      <c r="L37" s="28" t="str">
        <f t="shared" si="30"/>
        <v/>
      </c>
      <c r="M37" s="28" t="str">
        <f t="shared" si="30"/>
        <v/>
      </c>
      <c r="N37" s="28" t="str">
        <f t="shared" si="30"/>
        <v/>
      </c>
      <c r="O37" s="28" t="str">
        <f t="shared" si="30"/>
        <v/>
      </c>
      <c r="P37" s="28" t="str">
        <f t="shared" si="30"/>
        <v/>
      </c>
      <c r="Q37" s="17" t="str">
        <f t="shared" si="30"/>
        <v/>
      </c>
      <c r="R37" s="16" t="str">
        <f t="shared" si="30"/>
        <v/>
      </c>
      <c r="S37" s="28" t="str">
        <f t="shared" si="30"/>
        <v/>
      </c>
      <c r="T37" s="28" t="str">
        <f t="shared" si="30"/>
        <v/>
      </c>
      <c r="U37" s="28" t="str">
        <f t="shared" si="30"/>
        <v/>
      </c>
      <c r="V37" s="28" t="str">
        <f t="shared" si="30"/>
        <v/>
      </c>
      <c r="W37" s="28" t="str">
        <f t="shared" si="30"/>
        <v/>
      </c>
      <c r="X37" s="28" t="str">
        <f t="shared" si="30"/>
        <v/>
      </c>
      <c r="Y37" s="28" t="str">
        <f t="shared" si="30"/>
        <v/>
      </c>
      <c r="Z37" s="30" t="str">
        <f t="shared" si="30"/>
        <v/>
      </c>
      <c r="AA37" s="28" t="str">
        <f t="shared" si="30"/>
        <v/>
      </c>
      <c r="AB37" s="28" t="str">
        <f t="shared" si="30"/>
        <v/>
      </c>
      <c r="AC37" s="28" t="str">
        <f t="shared" si="30"/>
        <v/>
      </c>
      <c r="AD37" s="28" t="str">
        <f t="shared" si="30"/>
        <v/>
      </c>
      <c r="AE37" s="28" t="str">
        <f t="shared" si="30"/>
        <v/>
      </c>
      <c r="AF37" s="30" t="str">
        <f t="shared" si="30"/>
        <v/>
      </c>
      <c r="AG37" s="31" t="str">
        <f t="shared" si="30"/>
        <v/>
      </c>
      <c r="AZ37" s="212"/>
      <c r="BA37" s="201"/>
      <c r="BB37" s="201"/>
      <c r="BC37" s="202"/>
    </row>
    <row r="38" spans="2:55" ht="12.95" customHeight="1">
      <c r="B38" s="154"/>
      <c r="C38" s="157"/>
      <c r="D38" s="27" t="str">
        <f t="shared" ref="D38:AG38" si="31">IF(AND(D$29=1,$AR$21&gt;0,COUNTIF(D$63:D$84,$AR$21)&lt;1),$AR$21,IF(AND(D$29=2,$AS$21&gt;0,COUNTIF(D$63:D$84,$AS$21)&lt;1),$AS$21,IF(AND(D$29=3,$AT$21&gt;0,COUNTIF(D$63:D$84,$AT$21)&lt;1),$AT$21,IF(AND(D$29=4,$AU$21&gt;0,COUNTIF(D$63:D$84,$AU$21)&lt;1),$AU$21,IF(AND(D$29=5,$AV$21&gt;0,COUNTIF(D$63:D$84,$AV$21)&lt;1),$AV$21,IF(AND(D$29=6,$AW$21&gt;0,COUNTIF(D$63:D$84,$AW$21)&lt;1),$AW$21,""))))))</f>
        <v/>
      </c>
      <c r="E38" s="27" t="str">
        <f t="shared" si="31"/>
        <v/>
      </c>
      <c r="F38" s="27" t="str">
        <f t="shared" si="31"/>
        <v/>
      </c>
      <c r="G38" s="27" t="str">
        <f t="shared" si="31"/>
        <v/>
      </c>
      <c r="H38" s="32" t="str">
        <f t="shared" si="31"/>
        <v/>
      </c>
      <c r="I38" s="27" t="str">
        <f t="shared" si="31"/>
        <v/>
      </c>
      <c r="J38" s="27" t="str">
        <f t="shared" si="31"/>
        <v/>
      </c>
      <c r="K38" s="33" t="str">
        <f t="shared" si="31"/>
        <v/>
      </c>
      <c r="L38" s="27" t="str">
        <f t="shared" si="31"/>
        <v/>
      </c>
      <c r="M38" s="33" t="str">
        <f t="shared" si="31"/>
        <v/>
      </c>
      <c r="N38" s="27" t="str">
        <f t="shared" si="31"/>
        <v/>
      </c>
      <c r="O38" s="27" t="str">
        <f t="shared" si="31"/>
        <v/>
      </c>
      <c r="P38" s="27" t="str">
        <f t="shared" si="31"/>
        <v/>
      </c>
      <c r="Q38" s="27" t="str">
        <f t="shared" si="31"/>
        <v/>
      </c>
      <c r="R38" s="32" t="str">
        <f t="shared" si="31"/>
        <v/>
      </c>
      <c r="S38" s="27" t="str">
        <f t="shared" si="31"/>
        <v/>
      </c>
      <c r="T38" s="27" t="str">
        <f t="shared" si="31"/>
        <v/>
      </c>
      <c r="U38" s="33" t="str">
        <f t="shared" si="31"/>
        <v/>
      </c>
      <c r="V38" s="27" t="str">
        <f t="shared" si="31"/>
        <v/>
      </c>
      <c r="W38" s="33" t="str">
        <f t="shared" si="31"/>
        <v/>
      </c>
      <c r="X38" s="27" t="str">
        <f t="shared" si="31"/>
        <v/>
      </c>
      <c r="Y38" s="27" t="str">
        <f t="shared" si="31"/>
        <v/>
      </c>
      <c r="Z38" s="27" t="str">
        <f t="shared" si="31"/>
        <v/>
      </c>
      <c r="AA38" s="32" t="str">
        <f t="shared" si="31"/>
        <v/>
      </c>
      <c r="AB38" s="32" t="str">
        <f t="shared" si="31"/>
        <v/>
      </c>
      <c r="AC38" s="27" t="str">
        <f t="shared" si="31"/>
        <v/>
      </c>
      <c r="AD38" s="27" t="str">
        <f t="shared" si="31"/>
        <v/>
      </c>
      <c r="AE38" s="33" t="str">
        <f t="shared" si="31"/>
        <v/>
      </c>
      <c r="AF38" s="33" t="str">
        <f t="shared" si="31"/>
        <v/>
      </c>
      <c r="AG38" s="34" t="str">
        <f t="shared" si="31"/>
        <v/>
      </c>
      <c r="AZ38" s="212"/>
      <c r="BA38" s="201"/>
      <c r="BB38" s="201"/>
      <c r="BC38" s="202"/>
    </row>
    <row r="39" spans="2:55" ht="12.95" customHeight="1">
      <c r="B39" s="154"/>
      <c r="C39" s="156"/>
      <c r="D39" s="25" t="str">
        <f t="shared" ref="D39:AG39" si="32">IF(AND(D$29=1,$AR$22&gt;0,COUNTIF(D$63:D$84,$AR$22)&lt;1),$AR$22,IF(AND(D$29=2,$AS$22&gt;0,COUNTIF(D$63:D$84,$AS$22)&lt;1),$AS$22,IF(AND(D$29=3,$AT$22&gt;0,COUNTIF(D$63:D$84,$AT$22)&lt;1),$AT$22,IF(AND(D$29=4,$AU$22&gt;0,COUNTIF(D$63:D$84,$AU$22)&lt;1),$AU$22,IF(AND(D$29=5,$AV$22&gt;0,COUNTIF(D$63:D$84,$AV$22)&lt;1),$AV$22,IF(AND(D$29=6,$AW$22&gt;0,COUNTIF(D$63:D$84,$AW$22)&lt;1),$AW$22,""))))))</f>
        <v/>
      </c>
      <c r="E39" s="25" t="str">
        <f t="shared" si="32"/>
        <v/>
      </c>
      <c r="F39" s="25" t="str">
        <f t="shared" si="32"/>
        <v/>
      </c>
      <c r="G39" s="25" t="str">
        <f t="shared" si="32"/>
        <v/>
      </c>
      <c r="H39" s="16" t="str">
        <f t="shared" si="32"/>
        <v/>
      </c>
      <c r="I39" s="25" t="str">
        <f t="shared" si="32"/>
        <v/>
      </c>
      <c r="J39" s="25" t="str">
        <f t="shared" si="32"/>
        <v/>
      </c>
      <c r="K39" s="35" t="str">
        <f t="shared" si="32"/>
        <v/>
      </c>
      <c r="L39" s="25" t="str">
        <f t="shared" si="32"/>
        <v/>
      </c>
      <c r="M39" s="35" t="str">
        <f t="shared" si="32"/>
        <v/>
      </c>
      <c r="N39" s="25" t="str">
        <f t="shared" si="32"/>
        <v/>
      </c>
      <c r="O39" s="25" t="str">
        <f t="shared" si="32"/>
        <v/>
      </c>
      <c r="P39" s="25" t="str">
        <f t="shared" si="32"/>
        <v/>
      </c>
      <c r="Q39" s="16" t="str">
        <f t="shared" si="32"/>
        <v/>
      </c>
      <c r="R39" s="16" t="str">
        <f t="shared" si="32"/>
        <v/>
      </c>
      <c r="S39" s="25" t="str">
        <f t="shared" si="32"/>
        <v/>
      </c>
      <c r="T39" s="25" t="str">
        <f t="shared" si="32"/>
        <v/>
      </c>
      <c r="U39" s="35" t="str">
        <f t="shared" si="32"/>
        <v/>
      </c>
      <c r="V39" s="25" t="str">
        <f t="shared" si="32"/>
        <v/>
      </c>
      <c r="W39" s="35" t="str">
        <f t="shared" si="32"/>
        <v/>
      </c>
      <c r="X39" s="25" t="str">
        <f t="shared" si="32"/>
        <v/>
      </c>
      <c r="Y39" s="25" t="str">
        <f t="shared" si="32"/>
        <v/>
      </c>
      <c r="Z39" s="35" t="str">
        <f t="shared" si="32"/>
        <v/>
      </c>
      <c r="AA39" s="17" t="str">
        <f t="shared" si="32"/>
        <v/>
      </c>
      <c r="AB39" s="16" t="str">
        <f t="shared" si="32"/>
        <v/>
      </c>
      <c r="AC39" s="25" t="str">
        <f t="shared" si="32"/>
        <v/>
      </c>
      <c r="AD39" s="25" t="str">
        <f t="shared" si="32"/>
        <v/>
      </c>
      <c r="AE39" s="35" t="str">
        <f t="shared" si="32"/>
        <v/>
      </c>
      <c r="AF39" s="35" t="str">
        <f t="shared" si="32"/>
        <v/>
      </c>
      <c r="AG39" s="26" t="str">
        <f t="shared" si="32"/>
        <v/>
      </c>
      <c r="AZ39" s="212"/>
      <c r="BA39" s="201"/>
      <c r="BB39" s="201"/>
      <c r="BC39" s="202"/>
    </row>
    <row r="40" spans="2:55" ht="12.95" customHeight="1">
      <c r="B40" s="154"/>
      <c r="C40" s="157" t="s">
        <v>0</v>
      </c>
      <c r="D40" s="17" t="str">
        <f t="shared" ref="D40:AG40" si="33">IF(AND(D$29=1,$AR$23&gt;0,COUNTIF(D$63:D$84,$AR$23)&lt;1),$AR$23,IF(AND(D$29=2,$AS$23&gt;0,COUNTIF(D$63:D$84,$AS$23)&lt;1),$AS$23,IF(AND(D$29=3,$AT$23&gt;0,COUNTIF(D$63:D$84,$AT$23)&lt;1),$AT$23,IF(AND(D$29=4,$AU$23&gt;0,COUNTIF(D$63:D$84,$AU$23)&lt;1),$AU$23,IF(AND(D$29=5,$AV$23&gt;0,COUNTIF(D$63:D$84,$AV$23)&lt;1),$AV$23,IF(AND(D$29=6,$AW$23&gt;0,COUNTIF(D$63:D$84,$AW$23)&lt;1),$AW$23,""))))))</f>
        <v/>
      </c>
      <c r="E40" s="17" t="str">
        <f t="shared" si="33"/>
        <v/>
      </c>
      <c r="F40" s="17" t="str">
        <f t="shared" si="33"/>
        <v/>
      </c>
      <c r="G40" s="17" t="str">
        <f t="shared" si="33"/>
        <v/>
      </c>
      <c r="H40" s="36" t="str">
        <f t="shared" si="33"/>
        <v/>
      </c>
      <c r="I40" s="16" t="str">
        <f t="shared" si="33"/>
        <v/>
      </c>
      <c r="J40" s="17" t="str">
        <f t="shared" si="33"/>
        <v/>
      </c>
      <c r="K40" s="18" t="str">
        <f t="shared" si="33"/>
        <v/>
      </c>
      <c r="L40" s="17" t="str">
        <f t="shared" si="33"/>
        <v/>
      </c>
      <c r="M40" s="18" t="str">
        <f t="shared" si="33"/>
        <v/>
      </c>
      <c r="N40" s="17" t="str">
        <f t="shared" si="33"/>
        <v/>
      </c>
      <c r="O40" s="17" t="str">
        <f t="shared" si="33"/>
        <v/>
      </c>
      <c r="P40" s="17" t="str">
        <f t="shared" si="33"/>
        <v/>
      </c>
      <c r="Q40" s="36" t="str">
        <f t="shared" si="33"/>
        <v/>
      </c>
      <c r="R40" s="36" t="str">
        <f t="shared" si="33"/>
        <v/>
      </c>
      <c r="S40" s="16" t="str">
        <f t="shared" si="33"/>
        <v/>
      </c>
      <c r="T40" s="17" t="str">
        <f t="shared" si="33"/>
        <v/>
      </c>
      <c r="U40" s="18" t="str">
        <f t="shared" si="33"/>
        <v/>
      </c>
      <c r="V40" s="17" t="str">
        <f t="shared" si="33"/>
        <v/>
      </c>
      <c r="W40" s="18" t="str">
        <f t="shared" si="33"/>
        <v/>
      </c>
      <c r="X40" s="17" t="str">
        <f t="shared" si="33"/>
        <v/>
      </c>
      <c r="Y40" s="17" t="str">
        <f t="shared" si="33"/>
        <v/>
      </c>
      <c r="Z40" s="18" t="str">
        <f t="shared" si="33"/>
        <v/>
      </c>
      <c r="AA40" s="37" t="str">
        <f t="shared" si="33"/>
        <v/>
      </c>
      <c r="AB40" s="23" t="str">
        <f t="shared" si="33"/>
        <v/>
      </c>
      <c r="AC40" s="16" t="str">
        <f t="shared" si="33"/>
        <v/>
      </c>
      <c r="AD40" s="17" t="str">
        <f t="shared" si="33"/>
        <v/>
      </c>
      <c r="AE40" s="18" t="str">
        <f t="shared" si="33"/>
        <v/>
      </c>
      <c r="AF40" s="18" t="str">
        <f t="shared" si="33"/>
        <v/>
      </c>
      <c r="AG40" s="22" t="str">
        <f t="shared" si="33"/>
        <v/>
      </c>
      <c r="AZ40" s="212"/>
      <c r="BA40" s="201"/>
      <c r="BB40" s="201"/>
      <c r="BC40" s="202"/>
    </row>
    <row r="41" spans="2:55" ht="12.95" customHeight="1">
      <c r="B41" s="154"/>
      <c r="C41" s="157"/>
      <c r="D41" s="28" t="str">
        <f t="shared" ref="D41:AG41" si="34">IF(AND(D$29=1,$AR$24&gt;0,COUNTIF(D$63:D$84,$AR$24)&lt;1),$AR$24,IF(AND(D$29=2,$AS$24&gt;0,COUNTIF(D$63:D$84,$AS$24)&lt;1),$AS$24,IF(AND(D$29=3,$AT$24&gt;0,COUNTIF(D$63:D$84,$AT$24)&lt;1),$AT$24,IF(AND(D$29=4,$AU$24&gt;0,COUNTIF(D$63:D$84,$AU$24)&lt;1),$AU$24,IF(AND(D$29=5,$AV$24&gt;0,COUNTIF(D$63:D$84,$AV$24)&lt;1),$AV$24,IF(AND(D$29=6,$AW$24&gt;0,COUNTIF(D$63:D$84,$AW$24)&lt;1),$AW$24,""))))))</f>
        <v/>
      </c>
      <c r="E41" s="28" t="str">
        <f t="shared" si="34"/>
        <v/>
      </c>
      <c r="F41" s="28" t="str">
        <f t="shared" si="34"/>
        <v/>
      </c>
      <c r="G41" s="28" t="str">
        <f t="shared" si="34"/>
        <v/>
      </c>
      <c r="H41" s="29" t="str">
        <f t="shared" si="34"/>
        <v/>
      </c>
      <c r="I41" s="29" t="str">
        <f t="shared" si="34"/>
        <v/>
      </c>
      <c r="J41" s="28" t="str">
        <f t="shared" si="34"/>
        <v/>
      </c>
      <c r="K41" s="28" t="str">
        <f t="shared" si="34"/>
        <v/>
      </c>
      <c r="L41" s="28" t="str">
        <f t="shared" si="34"/>
        <v/>
      </c>
      <c r="M41" s="28" t="str">
        <f t="shared" si="34"/>
        <v/>
      </c>
      <c r="N41" s="28" t="str">
        <f t="shared" si="34"/>
        <v/>
      </c>
      <c r="O41" s="28" t="str">
        <f t="shared" si="34"/>
        <v/>
      </c>
      <c r="P41" s="28" t="str">
        <f t="shared" si="34"/>
        <v/>
      </c>
      <c r="Q41" s="29" t="str">
        <f t="shared" si="34"/>
        <v/>
      </c>
      <c r="R41" s="29" t="str">
        <f t="shared" si="34"/>
        <v/>
      </c>
      <c r="S41" s="29" t="str">
        <f t="shared" si="34"/>
        <v/>
      </c>
      <c r="T41" s="28" t="str">
        <f t="shared" si="34"/>
        <v/>
      </c>
      <c r="U41" s="28" t="str">
        <f t="shared" si="34"/>
        <v/>
      </c>
      <c r="V41" s="28" t="str">
        <f t="shared" si="34"/>
        <v/>
      </c>
      <c r="W41" s="28" t="str">
        <f t="shared" si="34"/>
        <v/>
      </c>
      <c r="X41" s="28" t="str">
        <f t="shared" si="34"/>
        <v/>
      </c>
      <c r="Y41" s="28" t="str">
        <f t="shared" si="34"/>
        <v/>
      </c>
      <c r="Z41" s="30" t="str">
        <f t="shared" si="34"/>
        <v/>
      </c>
      <c r="AA41" s="30" t="str">
        <f t="shared" si="34"/>
        <v/>
      </c>
      <c r="AB41" s="30" t="str">
        <f t="shared" si="34"/>
        <v/>
      </c>
      <c r="AC41" s="28" t="str">
        <f t="shared" si="34"/>
        <v/>
      </c>
      <c r="AD41" s="28" t="str">
        <f t="shared" si="34"/>
        <v/>
      </c>
      <c r="AE41" s="28" t="str">
        <f t="shared" si="34"/>
        <v/>
      </c>
      <c r="AF41" s="30" t="str">
        <f t="shared" si="34"/>
        <v/>
      </c>
      <c r="AG41" s="31" t="str">
        <f t="shared" si="34"/>
        <v/>
      </c>
      <c r="AZ41" s="212"/>
      <c r="BA41" s="201"/>
      <c r="BB41" s="201"/>
      <c r="BC41" s="202"/>
    </row>
    <row r="42" spans="2:55" ht="12.95" customHeight="1">
      <c r="B42" s="154"/>
      <c r="C42" s="157"/>
      <c r="D42" s="17" t="str">
        <f t="shared" ref="D42:AG42" si="35">IF(AND(D$29=1,$AR$27&gt;0,COUNTIF(D$63:D$84,$AR$27)&lt;1),$AR$27,IF(AND(D$29=2,$AS$27&gt;0,COUNTIF(D$63:D$84,$AS$27)&lt;1),$AS$27,IF(AND(D$29=3,$AT$27&gt;0,COUNTIF(D$63:D$84,$AT$27)&lt;1),$AT$27,IF(AND(D$29=4,$AU$27&gt;0,COUNTIF(D$63:D$84,$AU$27)&lt;1),$AU$27,IF(AND(D$29=5,$AV$27&gt;0,COUNTIF(D$63:D$84,$AV$27)&lt;1),$AV$27,IF(AND(D$29=6,$AW$27&gt;0,COUNTIF(D$63:D$84,$AW$27)&lt;1),$AW$27,""))))))</f>
        <v/>
      </c>
      <c r="E42" s="17" t="str">
        <f t="shared" si="35"/>
        <v/>
      </c>
      <c r="F42" s="17" t="str">
        <f t="shared" si="35"/>
        <v/>
      </c>
      <c r="G42" s="17" t="str">
        <f t="shared" si="35"/>
        <v/>
      </c>
      <c r="H42" s="16" t="str">
        <f t="shared" si="35"/>
        <v/>
      </c>
      <c r="I42" s="16" t="str">
        <f t="shared" si="35"/>
        <v/>
      </c>
      <c r="J42" s="17" t="str">
        <f t="shared" si="35"/>
        <v/>
      </c>
      <c r="K42" s="18" t="str">
        <f t="shared" si="35"/>
        <v/>
      </c>
      <c r="L42" s="17" t="str">
        <f t="shared" si="35"/>
        <v/>
      </c>
      <c r="M42" s="18" t="str">
        <f t="shared" si="35"/>
        <v/>
      </c>
      <c r="N42" s="17" t="str">
        <f t="shared" si="35"/>
        <v/>
      </c>
      <c r="O42" s="17" t="str">
        <f t="shared" si="35"/>
        <v/>
      </c>
      <c r="P42" s="27" t="str">
        <f t="shared" si="35"/>
        <v/>
      </c>
      <c r="Q42" s="16" t="str">
        <f t="shared" si="35"/>
        <v/>
      </c>
      <c r="R42" s="16" t="str">
        <f t="shared" si="35"/>
        <v/>
      </c>
      <c r="S42" s="16" t="str">
        <f t="shared" si="35"/>
        <v/>
      </c>
      <c r="T42" s="17" t="str">
        <f t="shared" si="35"/>
        <v/>
      </c>
      <c r="U42" s="18" t="str">
        <f t="shared" si="35"/>
        <v/>
      </c>
      <c r="V42" s="17" t="str">
        <f t="shared" si="35"/>
        <v/>
      </c>
      <c r="W42" s="18" t="str">
        <f t="shared" si="35"/>
        <v/>
      </c>
      <c r="X42" s="17" t="str">
        <f t="shared" si="35"/>
        <v/>
      </c>
      <c r="Y42" s="17" t="str">
        <f t="shared" si="35"/>
        <v/>
      </c>
      <c r="Z42" s="27" t="str">
        <f t="shared" si="35"/>
        <v/>
      </c>
      <c r="AA42" s="16" t="str">
        <f t="shared" si="35"/>
        <v/>
      </c>
      <c r="AB42" s="16" t="str">
        <f t="shared" si="35"/>
        <v/>
      </c>
      <c r="AC42" s="17" t="str">
        <f t="shared" si="35"/>
        <v/>
      </c>
      <c r="AD42" s="17" t="str">
        <f t="shared" si="35"/>
        <v/>
      </c>
      <c r="AE42" s="18" t="str">
        <f t="shared" si="35"/>
        <v/>
      </c>
      <c r="AF42" s="18" t="str">
        <f t="shared" si="35"/>
        <v/>
      </c>
      <c r="AG42" s="22" t="str">
        <f t="shared" si="35"/>
        <v/>
      </c>
      <c r="AZ42" s="212"/>
      <c r="BA42" s="201"/>
      <c r="BB42" s="201"/>
      <c r="BC42" s="202"/>
    </row>
    <row r="43" spans="2:55" ht="12.95" customHeight="1">
      <c r="B43" s="154"/>
      <c r="C43" s="157"/>
      <c r="D43" s="28" t="str">
        <f t="shared" ref="D43:AG43" si="36">IF(AND(D$29=1,$AR$28&gt;0,COUNTIF(D$63:D$84,$AR$28)&lt;1),$AR$28,IF(AND(D$29=2,$AS$28&gt;0,COUNTIF(D$63:D$84,$AS$28)&lt;1),$AS$28,IF(AND(D$29=3,$AT$25&gt;0,COUNTIF(D$63:D$84,$AT$25)&lt;1),$AT$25,IF(AND(D$29=4,$AU$28&gt;0,COUNTIF(D$63:D$84,$AU$28)&lt;1),$AU$28,IF(AND(D$29=5,$AV$28&gt;0,COUNTIF(D$63:D$84,$AV$28)&lt;1),$AV$28,IF(AND(D$29=6,$AW$28&gt;0,COUNTIF(D$63:D$84,$AW$28)&lt;1),$AW$28,""))))))</f>
        <v/>
      </c>
      <c r="E43" s="28" t="str">
        <f t="shared" si="36"/>
        <v/>
      </c>
      <c r="F43" s="28" t="str">
        <f t="shared" si="36"/>
        <v/>
      </c>
      <c r="G43" s="28" t="str">
        <f t="shared" si="36"/>
        <v/>
      </c>
      <c r="H43" s="29" t="str">
        <f t="shared" si="36"/>
        <v/>
      </c>
      <c r="I43" s="29" t="str">
        <f t="shared" si="36"/>
        <v/>
      </c>
      <c r="J43" s="28" t="str">
        <f t="shared" si="36"/>
        <v/>
      </c>
      <c r="K43" s="28" t="str">
        <f t="shared" si="36"/>
        <v/>
      </c>
      <c r="L43" s="28" t="str">
        <f t="shared" si="36"/>
        <v/>
      </c>
      <c r="M43" s="28" t="str">
        <f t="shared" si="36"/>
        <v/>
      </c>
      <c r="N43" s="28" t="str">
        <f t="shared" si="36"/>
        <v/>
      </c>
      <c r="O43" s="28" t="str">
        <f t="shared" si="36"/>
        <v/>
      </c>
      <c r="P43" s="28" t="str">
        <f t="shared" si="36"/>
        <v/>
      </c>
      <c r="Q43" s="29" t="str">
        <f t="shared" si="36"/>
        <v/>
      </c>
      <c r="R43" s="29" t="str">
        <f t="shared" si="36"/>
        <v/>
      </c>
      <c r="S43" s="29" t="str">
        <f t="shared" si="36"/>
        <v/>
      </c>
      <c r="T43" s="28" t="str">
        <f t="shared" si="36"/>
        <v/>
      </c>
      <c r="U43" s="28" t="str">
        <f t="shared" si="36"/>
        <v/>
      </c>
      <c r="V43" s="28" t="str">
        <f t="shared" si="36"/>
        <v/>
      </c>
      <c r="W43" s="28" t="str">
        <f t="shared" si="36"/>
        <v/>
      </c>
      <c r="X43" s="28" t="str">
        <f t="shared" si="36"/>
        <v/>
      </c>
      <c r="Y43" s="28" t="str">
        <f t="shared" si="36"/>
        <v/>
      </c>
      <c r="Z43" s="30" t="str">
        <f t="shared" si="36"/>
        <v/>
      </c>
      <c r="AA43" s="30" t="str">
        <f t="shared" si="36"/>
        <v/>
      </c>
      <c r="AB43" s="30" t="str">
        <f t="shared" si="36"/>
        <v/>
      </c>
      <c r="AC43" s="28" t="str">
        <f t="shared" si="36"/>
        <v/>
      </c>
      <c r="AD43" s="28" t="str">
        <f t="shared" si="36"/>
        <v/>
      </c>
      <c r="AE43" s="28" t="str">
        <f t="shared" si="36"/>
        <v/>
      </c>
      <c r="AF43" s="30" t="str">
        <f t="shared" si="36"/>
        <v/>
      </c>
      <c r="AG43" s="31" t="str">
        <f t="shared" si="36"/>
        <v/>
      </c>
      <c r="AZ43" s="212"/>
      <c r="BA43" s="201"/>
      <c r="BB43" s="201"/>
      <c r="BC43" s="202"/>
    </row>
    <row r="44" spans="2:55" ht="12.95" customHeight="1">
      <c r="B44" s="154"/>
      <c r="C44" s="157"/>
      <c r="D44" s="27" t="str">
        <f t="shared" ref="D44:AG44" si="37">IF(AND(D$29=1,$AR$29&gt;0,COUNTIF(D$63:D$84,$AR$29)&lt;1),$AR$29,IF(AND(D$29=2,$AS$29&gt;0,COUNTIF(D$63:D$84,$AS$29)&lt;1),$AS$29,IF(AND(D$29=3,$AT$29&gt;0,COUNTIF(D$63:D$84,$AT$29)&lt;1),$AT$29,IF(AND(D$29=4,$AU$29&gt;0,COUNTIF(D$63:D$84,$AU$29)&lt;1),$AU$29,IF(AND(D$29=5,$AV$29&gt;0,COUNTIF(D$63:D$84,$AV$29)&lt;1),$AV$29,IF(AND(D$29=6,$AW$29&gt;0,COUNTIF(D$63:D$84,$AW$29)&lt;1),$AW$29,""))))))</f>
        <v/>
      </c>
      <c r="E44" s="27" t="str">
        <f t="shared" si="37"/>
        <v/>
      </c>
      <c r="F44" s="27" t="str">
        <f t="shared" si="37"/>
        <v/>
      </c>
      <c r="G44" s="27" t="str">
        <f t="shared" si="37"/>
        <v/>
      </c>
      <c r="H44" s="32" t="str">
        <f t="shared" si="37"/>
        <v/>
      </c>
      <c r="I44" s="32" t="str">
        <f t="shared" si="37"/>
        <v/>
      </c>
      <c r="J44" s="27" t="str">
        <f t="shared" si="37"/>
        <v/>
      </c>
      <c r="K44" s="17" t="str">
        <f t="shared" si="37"/>
        <v/>
      </c>
      <c r="L44" s="18" t="str">
        <f t="shared" si="37"/>
        <v/>
      </c>
      <c r="M44" s="33" t="str">
        <f t="shared" si="37"/>
        <v/>
      </c>
      <c r="N44" s="27" t="str">
        <f t="shared" si="37"/>
        <v/>
      </c>
      <c r="O44" s="32" t="str">
        <f t="shared" si="37"/>
        <v/>
      </c>
      <c r="P44" s="27" t="str">
        <f t="shared" si="37"/>
        <v/>
      </c>
      <c r="Q44" s="32" t="str">
        <f t="shared" si="37"/>
        <v/>
      </c>
      <c r="R44" s="32" t="str">
        <f t="shared" si="37"/>
        <v/>
      </c>
      <c r="S44" s="32" t="str">
        <f t="shared" si="37"/>
        <v/>
      </c>
      <c r="T44" s="27" t="str">
        <f t="shared" si="37"/>
        <v/>
      </c>
      <c r="U44" s="17" t="str">
        <f t="shared" si="37"/>
        <v/>
      </c>
      <c r="V44" s="18" t="str">
        <f t="shared" si="37"/>
        <v/>
      </c>
      <c r="W44" s="33" t="str">
        <f t="shared" si="37"/>
        <v/>
      </c>
      <c r="X44" s="27" t="str">
        <f t="shared" si="37"/>
        <v/>
      </c>
      <c r="Y44" s="32" t="str">
        <f t="shared" si="37"/>
        <v/>
      </c>
      <c r="Z44" s="33" t="str">
        <f t="shared" si="37"/>
        <v/>
      </c>
      <c r="AA44" s="33" t="str">
        <f t="shared" si="37"/>
        <v/>
      </c>
      <c r="AB44" s="33" t="str">
        <f t="shared" si="37"/>
        <v/>
      </c>
      <c r="AC44" s="27" t="str">
        <f t="shared" si="37"/>
        <v/>
      </c>
      <c r="AD44" s="27" t="str">
        <f t="shared" si="37"/>
        <v/>
      </c>
      <c r="AE44" s="17" t="str">
        <f t="shared" si="37"/>
        <v/>
      </c>
      <c r="AF44" s="18" t="str">
        <f t="shared" si="37"/>
        <v/>
      </c>
      <c r="AG44" s="34" t="str">
        <f t="shared" si="37"/>
        <v/>
      </c>
      <c r="AZ44" s="212"/>
      <c r="BA44" s="201"/>
      <c r="BB44" s="201"/>
      <c r="BC44" s="202"/>
    </row>
    <row r="45" spans="2:55" ht="12.95" customHeight="1" thickBot="1">
      <c r="B45" s="152"/>
      <c r="C45" s="158"/>
      <c r="D45" s="38" t="str">
        <f t="shared" ref="D45:AG45" si="38">IF(AND(D$29=1,$AR$30&gt;0,COUNTIF(D$63:D$84,$AR$30)&lt;1),$AR$30,IF(AND(D$29=2,$AS$30&gt;0,COUNTIF(D$63:D$84,$AS$30)&lt;1),$AS$30,IF(AND(D$29=3,$AT$30&gt;0,COUNTIF(D$63:D$84,$AT$30)&lt;1),$AT$30,IF(AND(D$29=4,$AU$30&gt;0,COUNTIF(D$63:D$84,$AU$30)&lt;1),$AU$30,IF(AND(D$29=5,$AV$30&gt;0,COUNTIF(D$63:D$84,$AV$30)&lt;1),$AV$30,IF(AND(D$29=6,$AW$30&gt;0,COUNTIF(D$63:D$84,$AW$30)&lt;1),$AW$30,""))))))</f>
        <v/>
      </c>
      <c r="E45" s="38" t="str">
        <f t="shared" si="38"/>
        <v/>
      </c>
      <c r="F45" s="38" t="str">
        <f t="shared" si="38"/>
        <v/>
      </c>
      <c r="G45" s="38" t="str">
        <f t="shared" si="38"/>
        <v/>
      </c>
      <c r="H45" s="39" t="str">
        <f t="shared" si="38"/>
        <v/>
      </c>
      <c r="I45" s="39" t="str">
        <f t="shared" si="38"/>
        <v/>
      </c>
      <c r="J45" s="38" t="str">
        <f t="shared" si="38"/>
        <v/>
      </c>
      <c r="K45" s="40" t="str">
        <f t="shared" si="38"/>
        <v/>
      </c>
      <c r="L45" s="38" t="str">
        <f t="shared" si="38"/>
        <v/>
      </c>
      <c r="M45" s="40" t="str">
        <f t="shared" si="38"/>
        <v/>
      </c>
      <c r="N45" s="38" t="str">
        <f t="shared" si="38"/>
        <v/>
      </c>
      <c r="O45" s="38" t="str">
        <f t="shared" si="38"/>
        <v/>
      </c>
      <c r="P45" s="38" t="str">
        <f t="shared" si="38"/>
        <v/>
      </c>
      <c r="Q45" s="39" t="str">
        <f t="shared" si="38"/>
        <v/>
      </c>
      <c r="R45" s="39" t="str">
        <f t="shared" si="38"/>
        <v/>
      </c>
      <c r="S45" s="39" t="str">
        <f t="shared" si="38"/>
        <v/>
      </c>
      <c r="T45" s="38" t="str">
        <f t="shared" si="38"/>
        <v/>
      </c>
      <c r="U45" s="40" t="str">
        <f t="shared" si="38"/>
        <v/>
      </c>
      <c r="V45" s="38" t="str">
        <f t="shared" si="38"/>
        <v/>
      </c>
      <c r="W45" s="40" t="str">
        <f t="shared" si="38"/>
        <v/>
      </c>
      <c r="X45" s="38" t="str">
        <f t="shared" si="38"/>
        <v/>
      </c>
      <c r="Y45" s="38" t="str">
        <f t="shared" si="38"/>
        <v/>
      </c>
      <c r="Z45" s="40" t="str">
        <f t="shared" si="38"/>
        <v/>
      </c>
      <c r="AA45" s="40" t="str">
        <f t="shared" si="38"/>
        <v/>
      </c>
      <c r="AB45" s="40" t="str">
        <f t="shared" si="38"/>
        <v/>
      </c>
      <c r="AC45" s="38" t="str">
        <f t="shared" si="38"/>
        <v/>
      </c>
      <c r="AD45" s="38" t="str">
        <f t="shared" si="38"/>
        <v/>
      </c>
      <c r="AE45" s="40" t="str">
        <f t="shared" si="38"/>
        <v/>
      </c>
      <c r="AF45" s="40" t="str">
        <f t="shared" si="38"/>
        <v/>
      </c>
      <c r="AG45" s="41" t="str">
        <f t="shared" si="38"/>
        <v/>
      </c>
      <c r="AZ45" s="212"/>
      <c r="BA45" s="201"/>
      <c r="BB45" s="201"/>
      <c r="BC45" s="202"/>
    </row>
    <row r="46" spans="2:55" ht="12.95" customHeight="1" thickTop="1">
      <c r="B46" s="150" t="s">
        <v>11</v>
      </c>
      <c r="C46" s="79" t="s">
        <v>12</v>
      </c>
      <c r="D46" s="17">
        <f t="shared" ref="D46:AG46" si="39">IF(D29=5,4,IF(D29=4,3,IF(D29=3,2,IF(D29=2,1,IF(D29=1,5,"")))))</f>
        <v>5</v>
      </c>
      <c r="E46" s="17">
        <f t="shared" si="39"/>
        <v>1</v>
      </c>
      <c r="F46" s="17">
        <f t="shared" si="39"/>
        <v>1</v>
      </c>
      <c r="G46" s="17">
        <f t="shared" si="39"/>
        <v>2</v>
      </c>
      <c r="H46" s="16">
        <f t="shared" si="39"/>
        <v>2</v>
      </c>
      <c r="I46" s="17">
        <f t="shared" si="39"/>
        <v>3</v>
      </c>
      <c r="J46" s="17">
        <f t="shared" si="39"/>
        <v>3</v>
      </c>
      <c r="K46" s="18">
        <f t="shared" si="39"/>
        <v>4</v>
      </c>
      <c r="L46" s="17">
        <f t="shared" si="39"/>
        <v>4</v>
      </c>
      <c r="M46" s="19">
        <f t="shared" si="39"/>
        <v>5</v>
      </c>
      <c r="N46" s="17">
        <f t="shared" si="39"/>
        <v>5</v>
      </c>
      <c r="O46" s="16">
        <f t="shared" si="39"/>
        <v>1</v>
      </c>
      <c r="P46" s="17">
        <f t="shared" si="39"/>
        <v>1</v>
      </c>
      <c r="Q46" s="16">
        <f t="shared" si="39"/>
        <v>2</v>
      </c>
      <c r="R46" s="20">
        <f t="shared" si="39"/>
        <v>2</v>
      </c>
      <c r="S46" s="16">
        <f t="shared" si="39"/>
        <v>3</v>
      </c>
      <c r="T46" s="18">
        <f t="shared" si="39"/>
        <v>3</v>
      </c>
      <c r="U46" s="18">
        <f t="shared" si="39"/>
        <v>4</v>
      </c>
      <c r="V46" s="17">
        <f t="shared" si="39"/>
        <v>4</v>
      </c>
      <c r="W46" s="19">
        <f t="shared" si="39"/>
        <v>5</v>
      </c>
      <c r="X46" s="17">
        <f t="shared" si="39"/>
        <v>5</v>
      </c>
      <c r="Y46" s="16">
        <f t="shared" si="39"/>
        <v>1</v>
      </c>
      <c r="Z46" s="18">
        <f t="shared" si="39"/>
        <v>1</v>
      </c>
      <c r="AA46" s="18">
        <f t="shared" si="39"/>
        <v>2</v>
      </c>
      <c r="AB46" s="18">
        <f t="shared" si="39"/>
        <v>2</v>
      </c>
      <c r="AC46" s="21">
        <f t="shared" si="39"/>
        <v>3</v>
      </c>
      <c r="AD46" s="17">
        <f t="shared" si="39"/>
        <v>3</v>
      </c>
      <c r="AE46" s="21">
        <f t="shared" si="39"/>
        <v>4</v>
      </c>
      <c r="AF46" s="18">
        <f t="shared" si="39"/>
        <v>4</v>
      </c>
      <c r="AG46" s="22">
        <f t="shared" si="39"/>
        <v>5</v>
      </c>
      <c r="AZ46" s="212"/>
      <c r="BA46" s="201"/>
      <c r="BB46" s="201"/>
      <c r="BC46" s="202"/>
    </row>
    <row r="47" spans="2:55" ht="12.95" customHeight="1">
      <c r="B47" s="154"/>
      <c r="C47" s="155" t="s">
        <v>10</v>
      </c>
      <c r="D47" s="23" t="str">
        <f t="shared" ref="D47:AG47" si="40">IF(AND(D$46=1,$AR$13&gt;0,COUNTIF(D$63:D$84,$AR$13)&lt;1),$AR$13,IF(AND(D$46=2,$AS$13&gt;0,COUNTIF(D$63:D$84,$AS$13)&lt;1),$AS$13,IF(AND(D$46=3,$AT$13&gt;0,COUNTIF(D$63:D$84,$AT$13)&lt;1),$AT$13,IF(AND(D$46=4,$AU$13&gt;0,COUNTIF(D$63:D$84,$AU$13)&lt;1),$AU$13,IF(AND(D$46=5,$AV$13&gt;0,COUNTIF(D$63:D$84,$AV$13)&lt;1),$AV$13,IF(AND(D$46=6,$AW$13&gt;0,COUNTIF(D$63:D$84,$AW$13)&lt;1),$AW$13,""))))))</f>
        <v/>
      </c>
      <c r="E47" s="23" t="str">
        <f t="shared" si="40"/>
        <v/>
      </c>
      <c r="F47" s="23" t="str">
        <f t="shared" si="40"/>
        <v/>
      </c>
      <c r="G47" s="23" t="str">
        <f t="shared" si="40"/>
        <v/>
      </c>
      <c r="H47" s="23" t="str">
        <f t="shared" si="40"/>
        <v/>
      </c>
      <c r="I47" s="23" t="str">
        <f t="shared" si="40"/>
        <v/>
      </c>
      <c r="J47" s="23" t="str">
        <f t="shared" si="40"/>
        <v/>
      </c>
      <c r="K47" s="23" t="str">
        <f t="shared" si="40"/>
        <v/>
      </c>
      <c r="L47" s="23" t="str">
        <f t="shared" si="40"/>
        <v/>
      </c>
      <c r="M47" s="23" t="str">
        <f t="shared" si="40"/>
        <v/>
      </c>
      <c r="N47" s="23" t="str">
        <f t="shared" si="40"/>
        <v/>
      </c>
      <c r="O47" s="23" t="str">
        <f t="shared" si="40"/>
        <v/>
      </c>
      <c r="P47" s="23" t="str">
        <f t="shared" si="40"/>
        <v/>
      </c>
      <c r="Q47" s="23" t="str">
        <f t="shared" si="40"/>
        <v/>
      </c>
      <c r="R47" s="23" t="str">
        <f t="shared" si="40"/>
        <v/>
      </c>
      <c r="S47" s="23" t="str">
        <f t="shared" si="40"/>
        <v/>
      </c>
      <c r="T47" s="23" t="str">
        <f t="shared" si="40"/>
        <v/>
      </c>
      <c r="U47" s="23" t="str">
        <f t="shared" si="40"/>
        <v/>
      </c>
      <c r="V47" s="23" t="str">
        <f t="shared" si="40"/>
        <v/>
      </c>
      <c r="W47" s="23" t="str">
        <f t="shared" si="40"/>
        <v/>
      </c>
      <c r="X47" s="23" t="str">
        <f t="shared" si="40"/>
        <v/>
      </c>
      <c r="Y47" s="23" t="str">
        <f t="shared" si="40"/>
        <v/>
      </c>
      <c r="Z47" s="23" t="str">
        <f t="shared" si="40"/>
        <v/>
      </c>
      <c r="AA47" s="23" t="str">
        <f t="shared" si="40"/>
        <v/>
      </c>
      <c r="AB47" s="23" t="str">
        <f t="shared" si="40"/>
        <v/>
      </c>
      <c r="AC47" s="23" t="str">
        <f t="shared" si="40"/>
        <v/>
      </c>
      <c r="AD47" s="23" t="str">
        <f t="shared" si="40"/>
        <v/>
      </c>
      <c r="AE47" s="23" t="str">
        <f t="shared" si="40"/>
        <v/>
      </c>
      <c r="AF47" s="23" t="str">
        <f t="shared" si="40"/>
        <v/>
      </c>
      <c r="AG47" s="24" t="str">
        <f t="shared" si="40"/>
        <v/>
      </c>
      <c r="AZ47" s="212"/>
      <c r="BA47" s="201"/>
      <c r="BB47" s="201"/>
      <c r="BC47" s="202"/>
    </row>
    <row r="48" spans="2:55" ht="12.95" customHeight="1">
      <c r="B48" s="154"/>
      <c r="C48" s="156"/>
      <c r="D48" s="25" t="str">
        <f t="shared" ref="D48:AG48" si="41">IF(AND(D$46=1,$AR$14&gt;0,COUNTIF(D$63:D$84,$AR$14)&lt;1),$AR$14,IF(AND(D$46=2,$AS$14&gt;0,COUNTIF(D$63:D$84,$AS$14)&lt;1),$AS$14,IF(AND(D$46=3,$AT$14&gt;0,COUNTIF(D$63:D$84,$AT$14)&lt;1),$AT$14,IF(AND(D$46=4,$AU$14&gt;0,COUNTIF(D$63:D$84,$AU$14)&lt;1),$AU$14,IF(AND(D$46=5,$AV$14&gt;0,COUNTIF(D$63:D$84,$AV$14)&lt;1),$AV$14,IF(AND(D$46=6,$AW$14&gt;0,COUNTIF(D$63:D$84,$AW$14)&lt;1),$AW$14,""))))))</f>
        <v/>
      </c>
      <c r="E48" s="25" t="str">
        <f t="shared" si="41"/>
        <v/>
      </c>
      <c r="F48" s="25" t="str">
        <f t="shared" si="41"/>
        <v/>
      </c>
      <c r="G48" s="25" t="str">
        <f t="shared" si="41"/>
        <v/>
      </c>
      <c r="H48" s="25" t="str">
        <f t="shared" si="41"/>
        <v/>
      </c>
      <c r="I48" s="25" t="str">
        <f t="shared" si="41"/>
        <v/>
      </c>
      <c r="J48" s="25" t="str">
        <f t="shared" si="41"/>
        <v/>
      </c>
      <c r="K48" s="25" t="str">
        <f t="shared" si="41"/>
        <v/>
      </c>
      <c r="L48" s="25" t="str">
        <f t="shared" si="41"/>
        <v/>
      </c>
      <c r="M48" s="25" t="str">
        <f t="shared" si="41"/>
        <v/>
      </c>
      <c r="N48" s="25" t="str">
        <f t="shared" si="41"/>
        <v/>
      </c>
      <c r="O48" s="25" t="str">
        <f t="shared" si="41"/>
        <v/>
      </c>
      <c r="P48" s="25" t="str">
        <f t="shared" si="41"/>
        <v/>
      </c>
      <c r="Q48" s="25" t="str">
        <f t="shared" si="41"/>
        <v/>
      </c>
      <c r="R48" s="25" t="str">
        <f t="shared" si="41"/>
        <v/>
      </c>
      <c r="S48" s="25" t="str">
        <f t="shared" si="41"/>
        <v/>
      </c>
      <c r="T48" s="25" t="str">
        <f t="shared" si="41"/>
        <v/>
      </c>
      <c r="U48" s="25" t="str">
        <f t="shared" si="41"/>
        <v/>
      </c>
      <c r="V48" s="25" t="str">
        <f t="shared" si="41"/>
        <v/>
      </c>
      <c r="W48" s="25" t="str">
        <f t="shared" si="41"/>
        <v/>
      </c>
      <c r="X48" s="25" t="str">
        <f t="shared" si="41"/>
        <v/>
      </c>
      <c r="Y48" s="25" t="str">
        <f t="shared" si="41"/>
        <v/>
      </c>
      <c r="Z48" s="25" t="str">
        <f t="shared" si="41"/>
        <v/>
      </c>
      <c r="AA48" s="25" t="str">
        <f t="shared" si="41"/>
        <v/>
      </c>
      <c r="AB48" s="25" t="str">
        <f t="shared" si="41"/>
        <v/>
      </c>
      <c r="AC48" s="25" t="str">
        <f t="shared" si="41"/>
        <v/>
      </c>
      <c r="AD48" s="25" t="str">
        <f t="shared" si="41"/>
        <v/>
      </c>
      <c r="AE48" s="25" t="str">
        <f t="shared" si="41"/>
        <v/>
      </c>
      <c r="AF48" s="25" t="str">
        <f t="shared" si="41"/>
        <v/>
      </c>
      <c r="AG48" s="26" t="str">
        <f t="shared" si="41"/>
        <v/>
      </c>
      <c r="AZ48" s="212"/>
      <c r="BA48" s="201"/>
      <c r="BB48" s="201"/>
      <c r="BC48" s="202"/>
    </row>
    <row r="49" spans="2:55" ht="12.95" customHeight="1">
      <c r="B49" s="154"/>
      <c r="C49" s="155" t="s">
        <v>42</v>
      </c>
      <c r="D49" s="17" t="str">
        <f t="shared" ref="D49:AG49" si="42">IF(AND(D$46=1,$AR$15&gt;0,COUNTIF(D$63:D$84,$AR$15)&lt;1),$AR$15,IF(AND(D$46=2,$AS$15&gt;0,COUNTIF(D$63:D$84,$AS$15)&lt;1),$AS$15,IF(AND(D$46=3,$AT$15&gt;0,COUNTIF(D$63:D$84,$AT$15)&lt;1),$AT$15,IF(AND(D$46=4,$AU$15&gt;0,COUNTIF(D$63:D$84,$AU$15)&lt;1),$AU$15,IF(AND(D$46=5,$AV$15&gt;0,COUNTIF(D$63:D$84,$AV$15)&lt;1),$AV$15,IF(AND(D$46=6,$AW$15&gt;0,COUNTIF(D$63:D$84,$AW$15)&lt;1),$AW$15,""))))))</f>
        <v/>
      </c>
      <c r="E49" s="17" t="str">
        <f t="shared" si="42"/>
        <v/>
      </c>
      <c r="F49" s="17" t="str">
        <f t="shared" si="42"/>
        <v/>
      </c>
      <c r="G49" s="17" t="str">
        <f t="shared" si="42"/>
        <v/>
      </c>
      <c r="H49" s="16" t="str">
        <f t="shared" si="42"/>
        <v/>
      </c>
      <c r="I49" s="17" t="str">
        <f t="shared" si="42"/>
        <v/>
      </c>
      <c r="J49" s="17" t="str">
        <f t="shared" si="42"/>
        <v/>
      </c>
      <c r="K49" s="27" t="str">
        <f t="shared" si="42"/>
        <v/>
      </c>
      <c r="L49" s="27" t="str">
        <f t="shared" si="42"/>
        <v/>
      </c>
      <c r="M49" s="19" t="str">
        <f t="shared" si="42"/>
        <v/>
      </c>
      <c r="N49" s="17" t="str">
        <f t="shared" si="42"/>
        <v/>
      </c>
      <c r="O49" s="17" t="str">
        <f t="shared" si="42"/>
        <v/>
      </c>
      <c r="P49" s="17" t="str">
        <f t="shared" si="42"/>
        <v/>
      </c>
      <c r="Q49" s="16" t="str">
        <f t="shared" si="42"/>
        <v/>
      </c>
      <c r="R49" s="16" t="str">
        <f t="shared" si="42"/>
        <v/>
      </c>
      <c r="S49" s="17" t="str">
        <f t="shared" si="42"/>
        <v/>
      </c>
      <c r="T49" s="17" t="str">
        <f t="shared" si="42"/>
        <v/>
      </c>
      <c r="U49" s="18" t="str">
        <f t="shared" si="42"/>
        <v/>
      </c>
      <c r="V49" s="17" t="str">
        <f t="shared" si="42"/>
        <v/>
      </c>
      <c r="W49" s="19" t="str">
        <f t="shared" si="42"/>
        <v/>
      </c>
      <c r="X49" s="17" t="str">
        <f t="shared" si="42"/>
        <v/>
      </c>
      <c r="Y49" s="17" t="str">
        <f t="shared" si="42"/>
        <v/>
      </c>
      <c r="Z49" s="18" t="str">
        <f t="shared" si="42"/>
        <v/>
      </c>
      <c r="AA49" s="18" t="str">
        <f t="shared" si="42"/>
        <v/>
      </c>
      <c r="AB49" s="18" t="str">
        <f t="shared" si="42"/>
        <v/>
      </c>
      <c r="AC49" s="17" t="str">
        <f t="shared" si="42"/>
        <v/>
      </c>
      <c r="AD49" s="17" t="str">
        <f t="shared" si="42"/>
        <v/>
      </c>
      <c r="AE49" s="18" t="str">
        <f t="shared" si="42"/>
        <v/>
      </c>
      <c r="AF49" s="18" t="str">
        <f t="shared" si="42"/>
        <v/>
      </c>
      <c r="AG49" s="22" t="str">
        <f t="shared" si="42"/>
        <v/>
      </c>
      <c r="AZ49" s="212"/>
      <c r="BA49" s="201"/>
      <c r="BB49" s="201"/>
      <c r="BC49" s="202"/>
    </row>
    <row r="50" spans="2:55" ht="12.95" customHeight="1">
      <c r="B50" s="154"/>
      <c r="C50" s="157"/>
      <c r="D50" s="28" t="str">
        <f t="shared" ref="D50:AG50" si="43">IF(AND(D$46=1,$AR$16&gt;0,COUNTIF(D$63:D$84,$AR$16)&lt;1),$AR$16,IF(AND(D$46=2,$AS$16&gt;0,COUNTIF(D$63:D$84,$AS$16)&lt;1),$AS$16,IF(AND(D$46=3,$AT$16&gt;0,COUNTIF(D$63:D$84,$AT$16)&lt;1),$AT$16,IF(AND(D$46=4,$AU$16&gt;0,COUNTIF(D$63:D$84,$AU$16)&lt;1),$AU$16,IF(AND(D$46=5,$AV$16&gt;0,COUNTIF(D$63:D$84,$AV$16)&lt;1),$AV$16,IF(AND(D$46=6,$AW$16&gt;0,COUNTIF(D$63:D$84,$AW$16)&lt;1),$AW$16,""))))))</f>
        <v/>
      </c>
      <c r="E50" s="28" t="str">
        <f t="shared" si="43"/>
        <v/>
      </c>
      <c r="F50" s="28" t="str">
        <f t="shared" si="43"/>
        <v/>
      </c>
      <c r="G50" s="28" t="str">
        <f t="shared" si="43"/>
        <v/>
      </c>
      <c r="H50" s="29" t="str">
        <f t="shared" si="43"/>
        <v/>
      </c>
      <c r="I50" s="28" t="str">
        <f t="shared" si="43"/>
        <v/>
      </c>
      <c r="J50" s="28" t="str">
        <f t="shared" si="43"/>
        <v/>
      </c>
      <c r="K50" s="28" t="str">
        <f t="shared" si="43"/>
        <v/>
      </c>
      <c r="L50" s="28" t="str">
        <f t="shared" si="43"/>
        <v/>
      </c>
      <c r="M50" s="30" t="str">
        <f t="shared" si="43"/>
        <v/>
      </c>
      <c r="N50" s="28" t="str">
        <f t="shared" si="43"/>
        <v/>
      </c>
      <c r="O50" s="28" t="str">
        <f t="shared" si="43"/>
        <v/>
      </c>
      <c r="P50" s="28" t="str">
        <f t="shared" si="43"/>
        <v/>
      </c>
      <c r="Q50" s="29" t="str">
        <f t="shared" si="43"/>
        <v/>
      </c>
      <c r="R50" s="29" t="str">
        <f t="shared" si="43"/>
        <v/>
      </c>
      <c r="S50" s="28" t="str">
        <f t="shared" si="43"/>
        <v/>
      </c>
      <c r="T50" s="28" t="str">
        <f t="shared" si="43"/>
        <v/>
      </c>
      <c r="U50" s="28" t="str">
        <f t="shared" si="43"/>
        <v/>
      </c>
      <c r="V50" s="28" t="str">
        <f t="shared" si="43"/>
        <v/>
      </c>
      <c r="W50" s="30" t="str">
        <f t="shared" si="43"/>
        <v/>
      </c>
      <c r="X50" s="28" t="str">
        <f t="shared" si="43"/>
        <v/>
      </c>
      <c r="Y50" s="28" t="str">
        <f t="shared" si="43"/>
        <v/>
      </c>
      <c r="Z50" s="30" t="str">
        <f t="shared" si="43"/>
        <v/>
      </c>
      <c r="AA50" s="30" t="str">
        <f t="shared" si="43"/>
        <v/>
      </c>
      <c r="AB50" s="30" t="str">
        <f t="shared" si="43"/>
        <v/>
      </c>
      <c r="AC50" s="28" t="str">
        <f t="shared" si="43"/>
        <v/>
      </c>
      <c r="AD50" s="28" t="str">
        <f t="shared" si="43"/>
        <v/>
      </c>
      <c r="AE50" s="28" t="str">
        <f t="shared" si="43"/>
        <v/>
      </c>
      <c r="AF50" s="30" t="str">
        <f t="shared" si="43"/>
        <v/>
      </c>
      <c r="AG50" s="31" t="str">
        <f t="shared" si="43"/>
        <v/>
      </c>
      <c r="AZ50" s="212"/>
      <c r="BA50" s="201"/>
      <c r="BB50" s="201"/>
      <c r="BC50" s="202"/>
    </row>
    <row r="51" spans="2:55" ht="12.95" customHeight="1">
      <c r="B51" s="154"/>
      <c r="C51" s="157"/>
      <c r="D51" s="17" t="str">
        <f t="shared" ref="D51:AG51" si="44">IF(AND(D$46=1,$AR$17&gt;0,COUNTIF(D$63:D$84,$AR$17)&lt;1),$AR$17,IF(AND(D$46=2,$AS$17&gt;0,COUNTIF(D$63:D$84,$AS$17)&lt;1),$AS$17,IF(AND(D$46=3,$AT$17&gt;0,COUNTIF(D$63:D$84,$AT$17)&lt;1),$AT$17,IF(AND(D$46=4,$AU$17&gt;0,COUNTIF(D$63:D$84,$AU$17)&lt;1),$AU$17,IF(AND(D$46=5,$AV$17&gt;0,COUNTIF(D$63:D$84,$AV$17)&lt;1),$AV$17,IF(AND(D$46=6,$AW$17&gt;0,COUNTIF(D$63:D$84,$AW$17)&lt;1),$AW$17,""))))))</f>
        <v/>
      </c>
      <c r="E51" s="17" t="str">
        <f t="shared" si="44"/>
        <v/>
      </c>
      <c r="F51" s="17" t="str">
        <f t="shared" si="44"/>
        <v/>
      </c>
      <c r="G51" s="17" t="str">
        <f t="shared" si="44"/>
        <v/>
      </c>
      <c r="H51" s="32" t="str">
        <f t="shared" si="44"/>
        <v/>
      </c>
      <c r="I51" s="17" t="str">
        <f t="shared" si="44"/>
        <v/>
      </c>
      <c r="J51" s="17" t="str">
        <f t="shared" si="44"/>
        <v/>
      </c>
      <c r="K51" s="18" t="str">
        <f t="shared" si="44"/>
        <v/>
      </c>
      <c r="L51" s="17" t="str">
        <f t="shared" si="44"/>
        <v/>
      </c>
      <c r="M51" s="18" t="str">
        <f t="shared" si="44"/>
        <v/>
      </c>
      <c r="N51" s="17" t="str">
        <f t="shared" si="44"/>
        <v/>
      </c>
      <c r="O51" s="17" t="str">
        <f t="shared" si="44"/>
        <v/>
      </c>
      <c r="P51" s="27" t="str">
        <f t="shared" si="44"/>
        <v/>
      </c>
      <c r="Q51" s="16" t="str">
        <f t="shared" si="44"/>
        <v/>
      </c>
      <c r="R51" s="16" t="str">
        <f t="shared" si="44"/>
        <v/>
      </c>
      <c r="S51" s="17" t="str">
        <f t="shared" si="44"/>
        <v/>
      </c>
      <c r="T51" s="17" t="str">
        <f t="shared" si="44"/>
        <v/>
      </c>
      <c r="U51" s="18" t="str">
        <f t="shared" si="44"/>
        <v/>
      </c>
      <c r="V51" s="17" t="str">
        <f t="shared" si="44"/>
        <v/>
      </c>
      <c r="W51" s="18" t="str">
        <f t="shared" si="44"/>
        <v/>
      </c>
      <c r="X51" s="17" t="str">
        <f t="shared" si="44"/>
        <v/>
      </c>
      <c r="Y51" s="17" t="str">
        <f t="shared" si="44"/>
        <v/>
      </c>
      <c r="Z51" s="27" t="str">
        <f t="shared" si="44"/>
        <v/>
      </c>
      <c r="AA51" s="32" t="str">
        <f t="shared" si="44"/>
        <v/>
      </c>
      <c r="AB51" s="32" t="str">
        <f t="shared" si="44"/>
        <v/>
      </c>
      <c r="AC51" s="17" t="str">
        <f t="shared" si="44"/>
        <v/>
      </c>
      <c r="AD51" s="17" t="str">
        <f t="shared" si="44"/>
        <v/>
      </c>
      <c r="AE51" s="18" t="str">
        <f t="shared" si="44"/>
        <v/>
      </c>
      <c r="AF51" s="17" t="str">
        <f t="shared" si="44"/>
        <v/>
      </c>
      <c r="AG51" s="22" t="str">
        <f t="shared" si="44"/>
        <v/>
      </c>
      <c r="AZ51" s="212"/>
      <c r="BA51" s="201"/>
      <c r="BB51" s="201"/>
      <c r="BC51" s="202"/>
    </row>
    <row r="52" spans="2:55" ht="12.95" customHeight="1">
      <c r="B52" s="154"/>
      <c r="C52" s="157"/>
      <c r="D52" s="28" t="str">
        <f t="shared" ref="D52:AG52" si="45">IF(AND(D$46=1,$AR$18&gt;0,COUNTIF(D$63:D$84,$AR$18)&lt;1),$AR$18,IF(AND(D$46=2,$AS$18&gt;0,COUNTIF(D$63:D$84,$AS$18)&lt;1),$AS$18,IF(AND(D$46=3,$AT$18&gt;0,COUNTIF(D$63:D$84,$AT$18)&lt;1),$AT$18,IF(AND(D$46=4,$AU$18&gt;0,COUNTIF(D$63:D$84,$AU$18)&lt;1),$AU$18,IF(AND(D$46=5,$AV$18&gt;0,COUNTIF(D$63:D$84,$AV$18)&lt;1),$AV$18,IF(AND(D$46=6,$AW$18&gt;0,COUNTIF(D$63:D$84,$AW$18)&lt;1),$AW$18,""))))))</f>
        <v/>
      </c>
      <c r="E52" s="28" t="str">
        <f t="shared" si="45"/>
        <v/>
      </c>
      <c r="F52" s="28" t="str">
        <f t="shared" si="45"/>
        <v/>
      </c>
      <c r="G52" s="28" t="str">
        <f t="shared" si="45"/>
        <v/>
      </c>
      <c r="H52" s="29" t="str">
        <f t="shared" si="45"/>
        <v/>
      </c>
      <c r="I52" s="28" t="str">
        <f t="shared" si="45"/>
        <v/>
      </c>
      <c r="J52" s="28" t="str">
        <f t="shared" si="45"/>
        <v/>
      </c>
      <c r="K52" s="28" t="str">
        <f t="shared" si="45"/>
        <v/>
      </c>
      <c r="L52" s="28" t="str">
        <f t="shared" si="45"/>
        <v/>
      </c>
      <c r="M52" s="28" t="str">
        <f t="shared" si="45"/>
        <v/>
      </c>
      <c r="N52" s="28" t="str">
        <f t="shared" si="45"/>
        <v/>
      </c>
      <c r="O52" s="29" t="str">
        <f t="shared" si="45"/>
        <v/>
      </c>
      <c r="P52" s="29" t="str">
        <f t="shared" si="45"/>
        <v/>
      </c>
      <c r="Q52" s="28" t="str">
        <f t="shared" si="45"/>
        <v/>
      </c>
      <c r="R52" s="28" t="str">
        <f t="shared" si="45"/>
        <v/>
      </c>
      <c r="S52" s="28" t="str">
        <f t="shared" si="45"/>
        <v/>
      </c>
      <c r="T52" s="28" t="str">
        <f t="shared" si="45"/>
        <v/>
      </c>
      <c r="U52" s="28" t="str">
        <f t="shared" si="45"/>
        <v/>
      </c>
      <c r="V52" s="28" t="str">
        <f t="shared" si="45"/>
        <v/>
      </c>
      <c r="W52" s="28" t="str">
        <f t="shared" si="45"/>
        <v/>
      </c>
      <c r="X52" s="28" t="str">
        <f t="shared" si="45"/>
        <v/>
      </c>
      <c r="Y52" s="29" t="str">
        <f t="shared" si="45"/>
        <v/>
      </c>
      <c r="Z52" s="29" t="str">
        <f t="shared" si="45"/>
        <v/>
      </c>
      <c r="AA52" s="30" t="str">
        <f t="shared" si="45"/>
        <v/>
      </c>
      <c r="AB52" s="30" t="str">
        <f t="shared" si="45"/>
        <v/>
      </c>
      <c r="AC52" s="28" t="str">
        <f t="shared" si="45"/>
        <v/>
      </c>
      <c r="AD52" s="28" t="str">
        <f t="shared" si="45"/>
        <v/>
      </c>
      <c r="AE52" s="28" t="str">
        <f t="shared" si="45"/>
        <v/>
      </c>
      <c r="AF52" s="30" t="str">
        <f t="shared" si="45"/>
        <v/>
      </c>
      <c r="AG52" s="31" t="str">
        <f t="shared" si="45"/>
        <v/>
      </c>
      <c r="AZ52" s="212"/>
      <c r="BA52" s="201"/>
      <c r="BB52" s="201"/>
      <c r="BC52" s="202"/>
    </row>
    <row r="53" spans="2:55" ht="12.95" customHeight="1">
      <c r="B53" s="154"/>
      <c r="C53" s="157"/>
      <c r="D53" s="17" t="str">
        <f t="shared" ref="D53:AG53" si="46">IF(AND(D$46=1,$AR$19&gt;0,COUNTIF(D$63:D$84,$AR$19)&lt;1),$AR$19,IF(AND(D$46=2,$AS$19&gt;0,COUNTIF(D$63:D$84,$AS$19)&lt;1),$AS$19,IF(AND(D$46=3,$AT$19&gt;0,COUNTIF(D$63:D$84,$AT$19)&lt;1),$AT$19,IF(AND(D$46=4,$AU$19&gt;0,COUNTIF(D$63:D$84,$AU$19)&lt;1),$AU$19,IF(AND(D$46=5,$AV$19&gt;0,COUNTIF(D$63:D$84,$AV$19)&lt;1),$AV$19,IF(AND(D$46=6,$AW$19&gt;0,COUNTIF(D$63:D$84,$AW$19)&lt;1),$AW$19,""))))))</f>
        <v/>
      </c>
      <c r="E53" s="17" t="str">
        <f t="shared" si="46"/>
        <v/>
      </c>
      <c r="F53" s="17" t="str">
        <f t="shared" si="46"/>
        <v/>
      </c>
      <c r="G53" s="17" t="str">
        <f t="shared" si="46"/>
        <v/>
      </c>
      <c r="H53" s="27" t="str">
        <f t="shared" si="46"/>
        <v/>
      </c>
      <c r="I53" s="17" t="str">
        <f t="shared" si="46"/>
        <v/>
      </c>
      <c r="J53" s="17" t="str">
        <f t="shared" si="46"/>
        <v/>
      </c>
      <c r="K53" s="18" t="str">
        <f t="shared" si="46"/>
        <v/>
      </c>
      <c r="L53" s="17" t="str">
        <f t="shared" si="46"/>
        <v/>
      </c>
      <c r="M53" s="18" t="str">
        <f t="shared" si="46"/>
        <v/>
      </c>
      <c r="N53" s="17" t="str">
        <f t="shared" si="46"/>
        <v/>
      </c>
      <c r="O53" s="17" t="str">
        <f t="shared" si="46"/>
        <v/>
      </c>
      <c r="P53" s="27" t="str">
        <f t="shared" si="46"/>
        <v/>
      </c>
      <c r="Q53" s="32" t="str">
        <f t="shared" si="46"/>
        <v/>
      </c>
      <c r="R53" s="27" t="str">
        <f t="shared" si="46"/>
        <v/>
      </c>
      <c r="S53" s="17" t="str">
        <f t="shared" si="46"/>
        <v/>
      </c>
      <c r="T53" s="17" t="str">
        <f t="shared" si="46"/>
        <v/>
      </c>
      <c r="U53" s="18" t="str">
        <f t="shared" si="46"/>
        <v/>
      </c>
      <c r="V53" s="17" t="str">
        <f t="shared" si="46"/>
        <v/>
      </c>
      <c r="W53" s="18" t="str">
        <f t="shared" si="46"/>
        <v/>
      </c>
      <c r="X53" s="17" t="str">
        <f t="shared" si="46"/>
        <v/>
      </c>
      <c r="Y53" s="17" t="str">
        <f t="shared" si="46"/>
        <v/>
      </c>
      <c r="Z53" s="17" t="str">
        <f t="shared" si="46"/>
        <v/>
      </c>
      <c r="AA53" s="18" t="str">
        <f t="shared" si="46"/>
        <v/>
      </c>
      <c r="AB53" s="18" t="str">
        <f t="shared" si="46"/>
        <v/>
      </c>
      <c r="AC53" s="17" t="str">
        <f t="shared" si="46"/>
        <v/>
      </c>
      <c r="AD53" s="17" t="str">
        <f t="shared" si="46"/>
        <v/>
      </c>
      <c r="AE53" s="18" t="str">
        <f t="shared" si="46"/>
        <v/>
      </c>
      <c r="AF53" s="18" t="str">
        <f t="shared" si="46"/>
        <v/>
      </c>
      <c r="AG53" s="22" t="str">
        <f t="shared" si="46"/>
        <v/>
      </c>
      <c r="AZ53" s="212"/>
      <c r="BA53" s="201"/>
      <c r="BB53" s="201"/>
      <c r="BC53" s="202"/>
    </row>
    <row r="54" spans="2:55" ht="12.95" customHeight="1">
      <c r="B54" s="154"/>
      <c r="C54" s="157"/>
      <c r="D54" s="28" t="str">
        <f t="shared" ref="D54:AG54" si="47">IF(AND(D$46=1,$AR$20&gt;0,COUNTIF(D$63:D$84,$AR$20)&lt;1),$AR$20,IF(AND(D$46=2,$AS$20&gt;0,COUNTIF(D$63:D$84,$AS$20)&lt;1),$AS$20,IF(AND(D$46=3,$AT$20&gt;0,COUNTIF(D$63:D$84,$AT$20)&lt;1),$AT$20,IF(AND(D$46=4,$AU$20&gt;0,COUNTIF(D$63:D$84,$AU$20)&lt;1),$AU$20,IF(AND(D$46=5,$AV$20&gt;0,COUNTIF(D$63:D$84,$AV$20)&lt;1),$AV$20,IF(AND(D$46=6,$AW$20&gt;0,COUNTIF(D$63:D$84,$AW$20)&lt;1),$AW$20,""))))))</f>
        <v/>
      </c>
      <c r="E54" s="28" t="str">
        <f t="shared" si="47"/>
        <v/>
      </c>
      <c r="F54" s="28" t="str">
        <f t="shared" si="47"/>
        <v/>
      </c>
      <c r="G54" s="28" t="str">
        <f t="shared" si="47"/>
        <v/>
      </c>
      <c r="H54" s="16" t="str">
        <f t="shared" si="47"/>
        <v/>
      </c>
      <c r="I54" s="28" t="str">
        <f t="shared" si="47"/>
        <v/>
      </c>
      <c r="J54" s="28" t="str">
        <f t="shared" si="47"/>
        <v/>
      </c>
      <c r="K54" s="28" t="str">
        <f t="shared" si="47"/>
        <v/>
      </c>
      <c r="L54" s="28" t="str">
        <f t="shared" si="47"/>
        <v/>
      </c>
      <c r="M54" s="28" t="str">
        <f t="shared" si="47"/>
        <v/>
      </c>
      <c r="N54" s="28" t="str">
        <f t="shared" si="47"/>
        <v/>
      </c>
      <c r="O54" s="28" t="str">
        <f t="shared" si="47"/>
        <v/>
      </c>
      <c r="P54" s="28" t="str">
        <f t="shared" si="47"/>
        <v/>
      </c>
      <c r="Q54" s="17" t="str">
        <f t="shared" si="47"/>
        <v/>
      </c>
      <c r="R54" s="16" t="str">
        <f t="shared" si="47"/>
        <v/>
      </c>
      <c r="S54" s="28" t="str">
        <f t="shared" si="47"/>
        <v/>
      </c>
      <c r="T54" s="28" t="str">
        <f t="shared" si="47"/>
        <v/>
      </c>
      <c r="U54" s="28" t="str">
        <f t="shared" si="47"/>
        <v/>
      </c>
      <c r="V54" s="28" t="str">
        <f t="shared" si="47"/>
        <v/>
      </c>
      <c r="W54" s="28" t="str">
        <f t="shared" si="47"/>
        <v/>
      </c>
      <c r="X54" s="28" t="str">
        <f t="shared" si="47"/>
        <v/>
      </c>
      <c r="Y54" s="28" t="str">
        <f t="shared" si="47"/>
        <v/>
      </c>
      <c r="Z54" s="30" t="str">
        <f t="shared" si="47"/>
        <v/>
      </c>
      <c r="AA54" s="28" t="str">
        <f t="shared" si="47"/>
        <v/>
      </c>
      <c r="AB54" s="28" t="str">
        <f t="shared" si="47"/>
        <v/>
      </c>
      <c r="AC54" s="28" t="str">
        <f t="shared" si="47"/>
        <v/>
      </c>
      <c r="AD54" s="28" t="str">
        <f t="shared" si="47"/>
        <v/>
      </c>
      <c r="AE54" s="28" t="str">
        <f t="shared" si="47"/>
        <v/>
      </c>
      <c r="AF54" s="30" t="str">
        <f t="shared" si="47"/>
        <v/>
      </c>
      <c r="AG54" s="31" t="str">
        <f t="shared" si="47"/>
        <v/>
      </c>
      <c r="AZ54" s="212"/>
      <c r="BA54" s="201"/>
      <c r="BB54" s="201"/>
      <c r="BC54" s="202"/>
    </row>
    <row r="55" spans="2:55" ht="12.95" customHeight="1">
      <c r="B55" s="154"/>
      <c r="C55" s="157"/>
      <c r="D55" s="27" t="str">
        <f t="shared" ref="D55:AG55" si="48">IF(AND(D$46=1,$AR$21&gt;0,COUNTIF(D$63:D$84,$AR$21)&lt;1),$AR$21,IF(AND(D$46=2,$AS$21&gt;0,COUNTIF(D$63:D$84,$AS$21)&lt;1),$AS$21,IF(AND(D$46=3,$AT$21&gt;0,COUNTIF(D$63:D$84,$AT$21)&lt;1),$AT$21,IF(AND(D$46=4,$AU$21&gt;0,COUNTIF(D$63:D$84,$AU$21)&lt;1),$AU$21,IF(AND(D$46=5,$AV$21&gt;0,COUNTIF(D$63:D$84,$AV$21)&lt;1),$AV$21,IF(AND(D$46=6,$AW$21&gt;0,COUNTIF(D$63:D$84,$AW$21)&lt;1),$AW$21,""))))))</f>
        <v/>
      </c>
      <c r="E55" s="27" t="str">
        <f t="shared" si="48"/>
        <v/>
      </c>
      <c r="F55" s="27" t="str">
        <f t="shared" si="48"/>
        <v/>
      </c>
      <c r="G55" s="27" t="str">
        <f t="shared" si="48"/>
        <v/>
      </c>
      <c r="H55" s="32" t="str">
        <f t="shared" si="48"/>
        <v/>
      </c>
      <c r="I55" s="27" t="str">
        <f t="shared" si="48"/>
        <v/>
      </c>
      <c r="J55" s="27" t="str">
        <f t="shared" si="48"/>
        <v/>
      </c>
      <c r="K55" s="33" t="str">
        <f t="shared" si="48"/>
        <v/>
      </c>
      <c r="L55" s="27" t="str">
        <f t="shared" si="48"/>
        <v/>
      </c>
      <c r="M55" s="33" t="str">
        <f t="shared" si="48"/>
        <v/>
      </c>
      <c r="N55" s="27" t="str">
        <f t="shared" si="48"/>
        <v/>
      </c>
      <c r="O55" s="27" t="str">
        <f t="shared" si="48"/>
        <v/>
      </c>
      <c r="P55" s="27" t="str">
        <f t="shared" si="48"/>
        <v/>
      </c>
      <c r="Q55" s="27" t="str">
        <f t="shared" si="48"/>
        <v/>
      </c>
      <c r="R55" s="32" t="str">
        <f t="shared" si="48"/>
        <v/>
      </c>
      <c r="S55" s="27" t="str">
        <f t="shared" si="48"/>
        <v/>
      </c>
      <c r="T55" s="27" t="str">
        <f t="shared" si="48"/>
        <v/>
      </c>
      <c r="U55" s="33" t="str">
        <f t="shared" si="48"/>
        <v/>
      </c>
      <c r="V55" s="27" t="str">
        <f t="shared" si="48"/>
        <v/>
      </c>
      <c r="W55" s="33" t="str">
        <f t="shared" si="48"/>
        <v/>
      </c>
      <c r="X55" s="27" t="str">
        <f t="shared" si="48"/>
        <v/>
      </c>
      <c r="Y55" s="27" t="str">
        <f t="shared" si="48"/>
        <v/>
      </c>
      <c r="Z55" s="27" t="str">
        <f t="shared" si="48"/>
        <v/>
      </c>
      <c r="AA55" s="32" t="str">
        <f t="shared" si="48"/>
        <v/>
      </c>
      <c r="AB55" s="32" t="str">
        <f t="shared" si="48"/>
        <v/>
      </c>
      <c r="AC55" s="27" t="str">
        <f t="shared" si="48"/>
        <v/>
      </c>
      <c r="AD55" s="27" t="str">
        <f t="shared" si="48"/>
        <v/>
      </c>
      <c r="AE55" s="33" t="str">
        <f t="shared" si="48"/>
        <v/>
      </c>
      <c r="AF55" s="33" t="str">
        <f t="shared" si="48"/>
        <v/>
      </c>
      <c r="AG55" s="34" t="str">
        <f t="shared" si="48"/>
        <v/>
      </c>
      <c r="AZ55" s="212"/>
      <c r="BA55" s="201"/>
      <c r="BB55" s="201"/>
      <c r="BC55" s="202"/>
    </row>
    <row r="56" spans="2:55" ht="12.95" customHeight="1">
      <c r="B56" s="154"/>
      <c r="C56" s="156"/>
      <c r="D56" s="25" t="str">
        <f t="shared" ref="D56:AG56" si="49">IF(AND(D$46=1,$AR$22&gt;0,COUNTIF(D$63:D$84,$AR$22)&lt;1),$AR$22,IF(AND(D$46=2,$AS$22&gt;0,COUNTIF(D$63:D$84,$AS$22)&lt;1),$AS$22,IF(AND(D$46=3,$AT$22&gt;0,COUNTIF(D$63:D$84,$AT$22)&lt;1),$AT$22,IF(AND(D$46=4,$AU$22&gt;0,COUNTIF(D$63:D$84,$AU$22)&lt;1),$AU$22,IF(AND(D$46=5,$AV$22&gt;0,COUNTIF(D$63:D$84,$AV$22)&lt;1),$AV$22,IF(AND(D$46=6,$AW$22&gt;0,COUNTIF(D$63:D$84,$AW$22)&lt;1),$AW$22,""))))))</f>
        <v/>
      </c>
      <c r="E56" s="25" t="str">
        <f t="shared" si="49"/>
        <v/>
      </c>
      <c r="F56" s="25" t="str">
        <f t="shared" si="49"/>
        <v/>
      </c>
      <c r="G56" s="25" t="str">
        <f t="shared" si="49"/>
        <v/>
      </c>
      <c r="H56" s="16" t="str">
        <f t="shared" si="49"/>
        <v/>
      </c>
      <c r="I56" s="25" t="str">
        <f t="shared" si="49"/>
        <v/>
      </c>
      <c r="J56" s="25" t="str">
        <f t="shared" si="49"/>
        <v/>
      </c>
      <c r="K56" s="35" t="str">
        <f t="shared" si="49"/>
        <v/>
      </c>
      <c r="L56" s="25" t="str">
        <f t="shared" si="49"/>
        <v/>
      </c>
      <c r="M56" s="35" t="str">
        <f t="shared" si="49"/>
        <v/>
      </c>
      <c r="N56" s="25" t="str">
        <f t="shared" si="49"/>
        <v/>
      </c>
      <c r="O56" s="25" t="str">
        <f t="shared" si="49"/>
        <v/>
      </c>
      <c r="P56" s="25" t="str">
        <f t="shared" si="49"/>
        <v/>
      </c>
      <c r="Q56" s="16" t="str">
        <f t="shared" si="49"/>
        <v/>
      </c>
      <c r="R56" s="16" t="str">
        <f t="shared" si="49"/>
        <v/>
      </c>
      <c r="S56" s="25" t="str">
        <f t="shared" si="49"/>
        <v/>
      </c>
      <c r="T56" s="25" t="str">
        <f t="shared" si="49"/>
        <v/>
      </c>
      <c r="U56" s="35" t="str">
        <f t="shared" si="49"/>
        <v/>
      </c>
      <c r="V56" s="25" t="str">
        <f t="shared" si="49"/>
        <v/>
      </c>
      <c r="W56" s="35" t="str">
        <f t="shared" si="49"/>
        <v/>
      </c>
      <c r="X56" s="25" t="str">
        <f t="shared" si="49"/>
        <v/>
      </c>
      <c r="Y56" s="25" t="str">
        <f t="shared" si="49"/>
        <v/>
      </c>
      <c r="Z56" s="35" t="str">
        <f t="shared" si="49"/>
        <v/>
      </c>
      <c r="AA56" s="17" t="str">
        <f t="shared" si="49"/>
        <v/>
      </c>
      <c r="AB56" s="16" t="str">
        <f t="shared" si="49"/>
        <v/>
      </c>
      <c r="AC56" s="25" t="str">
        <f t="shared" si="49"/>
        <v/>
      </c>
      <c r="AD56" s="25" t="str">
        <f t="shared" si="49"/>
        <v/>
      </c>
      <c r="AE56" s="35" t="str">
        <f t="shared" si="49"/>
        <v/>
      </c>
      <c r="AF56" s="35" t="str">
        <f t="shared" si="49"/>
        <v/>
      </c>
      <c r="AG56" s="26" t="str">
        <f t="shared" si="49"/>
        <v/>
      </c>
      <c r="AZ56" s="212"/>
      <c r="BA56" s="201"/>
      <c r="BB56" s="201"/>
      <c r="BC56" s="202"/>
    </row>
    <row r="57" spans="2:55" ht="12.95" customHeight="1">
      <c r="B57" s="154"/>
      <c r="C57" s="157" t="s">
        <v>0</v>
      </c>
      <c r="D57" s="17" t="str">
        <f t="shared" ref="D57:AG57" si="50">IF(AND(D$46=1,$AR$23&gt;0,COUNTIF(D$63:D$84,$AR$23)&lt;1),$AR$23,IF(AND(D$46=2,$AS$23&gt;0,COUNTIF(D$63:D$84,$AS$23)&lt;1),$AS$23,IF(AND(D$46=3,$AT$23&gt;0,COUNTIF(D$63:D$84,$AT$23)&lt;1),$AT$23,IF(AND(D$46=4,$AU$23&gt;0,COUNTIF(D$63:D$84,$AU$23)&lt;1),$AU$23,IF(AND(D$46=5,$AV$23&gt;0,COUNTIF(D$63:D$84,$AV$23)&lt;1),$AV$23,IF(AND(D$46=6,$AW$23&gt;0,COUNTIF(D$63:D$84,$AW$23)&lt;1),$AW$23,""))))))</f>
        <v/>
      </c>
      <c r="E57" s="17" t="str">
        <f t="shared" si="50"/>
        <v/>
      </c>
      <c r="F57" s="17" t="str">
        <f t="shared" si="50"/>
        <v/>
      </c>
      <c r="G57" s="17" t="str">
        <f t="shared" si="50"/>
        <v/>
      </c>
      <c r="H57" s="36" t="str">
        <f t="shared" si="50"/>
        <v/>
      </c>
      <c r="I57" s="16" t="str">
        <f t="shared" si="50"/>
        <v/>
      </c>
      <c r="J57" s="17" t="str">
        <f t="shared" si="50"/>
        <v/>
      </c>
      <c r="K57" s="18" t="str">
        <f t="shared" si="50"/>
        <v/>
      </c>
      <c r="L57" s="17" t="str">
        <f t="shared" si="50"/>
        <v/>
      </c>
      <c r="M57" s="18" t="str">
        <f t="shared" si="50"/>
        <v/>
      </c>
      <c r="N57" s="17" t="str">
        <f t="shared" si="50"/>
        <v/>
      </c>
      <c r="O57" s="17" t="str">
        <f t="shared" si="50"/>
        <v/>
      </c>
      <c r="P57" s="17" t="str">
        <f t="shared" si="50"/>
        <v/>
      </c>
      <c r="Q57" s="36" t="str">
        <f t="shared" si="50"/>
        <v/>
      </c>
      <c r="R57" s="36" t="str">
        <f t="shared" si="50"/>
        <v/>
      </c>
      <c r="S57" s="16" t="str">
        <f t="shared" si="50"/>
        <v/>
      </c>
      <c r="T57" s="17" t="str">
        <f t="shared" si="50"/>
        <v/>
      </c>
      <c r="U57" s="18" t="str">
        <f t="shared" si="50"/>
        <v/>
      </c>
      <c r="V57" s="17" t="str">
        <f t="shared" si="50"/>
        <v/>
      </c>
      <c r="W57" s="18" t="str">
        <f t="shared" si="50"/>
        <v/>
      </c>
      <c r="X57" s="17" t="str">
        <f t="shared" si="50"/>
        <v/>
      </c>
      <c r="Y57" s="17" t="str">
        <f t="shared" si="50"/>
        <v/>
      </c>
      <c r="Z57" s="18" t="str">
        <f t="shared" si="50"/>
        <v/>
      </c>
      <c r="AA57" s="37" t="str">
        <f t="shared" si="50"/>
        <v/>
      </c>
      <c r="AB57" s="23" t="str">
        <f t="shared" si="50"/>
        <v/>
      </c>
      <c r="AC57" s="16" t="str">
        <f t="shared" si="50"/>
        <v/>
      </c>
      <c r="AD57" s="17" t="str">
        <f t="shared" si="50"/>
        <v/>
      </c>
      <c r="AE57" s="18" t="str">
        <f t="shared" si="50"/>
        <v/>
      </c>
      <c r="AF57" s="18" t="str">
        <f t="shared" si="50"/>
        <v/>
      </c>
      <c r="AG57" s="22" t="str">
        <f t="shared" si="50"/>
        <v/>
      </c>
      <c r="AZ57" s="212"/>
      <c r="BA57" s="201"/>
      <c r="BB57" s="201"/>
      <c r="BC57" s="202"/>
    </row>
    <row r="58" spans="2:55" ht="12.95" customHeight="1">
      <c r="B58" s="154"/>
      <c r="C58" s="157"/>
      <c r="D58" s="28" t="str">
        <f t="shared" ref="D58:AG58" si="51">IF(AND(D$46=1,$AR$24&gt;0,COUNTIF(D$63:D$84,$AR$24)&lt;1),$AR$24,IF(AND(D$46=2,$AS$24&gt;0,COUNTIF(D$63:D$84,$AS$24)&lt;1),$AS$24,IF(AND(D$46=3,$AT$24&gt;0,COUNTIF(D$63:D$84,$AT$24)&lt;1),$AT$24,IF(AND(D$46=4,$AU$24&gt;0,COUNTIF(D$63:D$84,$AU$24)&lt;1),$AU$24,IF(AND(D$46=5,$AV$24&gt;0,COUNTIF(D$63:D$84,$AV$24)&lt;1),$AV$24,IF(AND(D$46=6,$AW$24&gt;0,COUNTIF(D$63:D$84,$AW$24)&lt;1),$AW$24,""))))))</f>
        <v/>
      </c>
      <c r="E58" s="28" t="str">
        <f t="shared" si="51"/>
        <v/>
      </c>
      <c r="F58" s="28" t="str">
        <f t="shared" si="51"/>
        <v/>
      </c>
      <c r="G58" s="28" t="str">
        <f t="shared" si="51"/>
        <v/>
      </c>
      <c r="H58" s="29" t="str">
        <f t="shared" si="51"/>
        <v/>
      </c>
      <c r="I58" s="29" t="str">
        <f t="shared" si="51"/>
        <v/>
      </c>
      <c r="J58" s="28" t="str">
        <f t="shared" si="51"/>
        <v/>
      </c>
      <c r="K58" s="28" t="str">
        <f t="shared" si="51"/>
        <v/>
      </c>
      <c r="L58" s="28" t="str">
        <f t="shared" si="51"/>
        <v/>
      </c>
      <c r="M58" s="28" t="str">
        <f t="shared" si="51"/>
        <v/>
      </c>
      <c r="N58" s="28" t="str">
        <f t="shared" si="51"/>
        <v/>
      </c>
      <c r="O58" s="28" t="str">
        <f t="shared" si="51"/>
        <v/>
      </c>
      <c r="P58" s="28" t="str">
        <f t="shared" si="51"/>
        <v/>
      </c>
      <c r="Q58" s="29" t="str">
        <f t="shared" si="51"/>
        <v/>
      </c>
      <c r="R58" s="29" t="str">
        <f t="shared" si="51"/>
        <v/>
      </c>
      <c r="S58" s="29" t="str">
        <f t="shared" si="51"/>
        <v/>
      </c>
      <c r="T58" s="28" t="str">
        <f t="shared" si="51"/>
        <v/>
      </c>
      <c r="U58" s="28" t="str">
        <f t="shared" si="51"/>
        <v/>
      </c>
      <c r="V58" s="28" t="str">
        <f t="shared" si="51"/>
        <v/>
      </c>
      <c r="W58" s="28" t="str">
        <f t="shared" si="51"/>
        <v/>
      </c>
      <c r="X58" s="28" t="str">
        <f t="shared" si="51"/>
        <v/>
      </c>
      <c r="Y58" s="28" t="str">
        <f t="shared" si="51"/>
        <v/>
      </c>
      <c r="Z58" s="30" t="str">
        <f t="shared" si="51"/>
        <v/>
      </c>
      <c r="AA58" s="30" t="str">
        <f t="shared" si="51"/>
        <v/>
      </c>
      <c r="AB58" s="30" t="str">
        <f t="shared" si="51"/>
        <v/>
      </c>
      <c r="AC58" s="28" t="str">
        <f t="shared" si="51"/>
        <v/>
      </c>
      <c r="AD58" s="28" t="str">
        <f t="shared" si="51"/>
        <v/>
      </c>
      <c r="AE58" s="28" t="str">
        <f t="shared" si="51"/>
        <v/>
      </c>
      <c r="AF58" s="30" t="str">
        <f t="shared" si="51"/>
        <v/>
      </c>
      <c r="AG58" s="31" t="str">
        <f t="shared" si="51"/>
        <v/>
      </c>
      <c r="AZ58" s="212"/>
      <c r="BA58" s="201"/>
      <c r="BB58" s="201"/>
      <c r="BC58" s="202"/>
    </row>
    <row r="59" spans="2:55" ht="12.95" customHeight="1">
      <c r="B59" s="154"/>
      <c r="C59" s="157"/>
      <c r="D59" s="17" t="str">
        <f t="shared" ref="D59:AG59" si="52">IF(AND(D$46=1,$AR$27&gt;0,COUNTIF(D$63:D$84,$AR$27)&lt;1),$AR$27,IF(AND(D$46=2,$AS$27&gt;0,COUNTIF(D$63:D$84,$AS$27)&lt;1),$AS$27,IF(AND(D$46=3,$AT$27&gt;0,COUNTIF(D$63:D$84,$AT$27)&lt;1),$AT$27,IF(AND(D$46=4,$AU$27&gt;0,COUNTIF(D$63:D$84,$AU$27)&lt;1),$AU$27,IF(AND(D$46=5,$AV$27&gt;0,COUNTIF(D$63:D$84,$AV$27)&lt;1),$AV$27,IF(AND(D$46=6,$AW$27&gt;0,COUNTIF(D$63:D$84,$AW$27)&lt;1),$AW$27,""))))))</f>
        <v/>
      </c>
      <c r="E59" s="17" t="str">
        <f t="shared" si="52"/>
        <v/>
      </c>
      <c r="F59" s="17" t="str">
        <f t="shared" si="52"/>
        <v/>
      </c>
      <c r="G59" s="17" t="str">
        <f t="shared" si="52"/>
        <v/>
      </c>
      <c r="H59" s="16" t="str">
        <f t="shared" si="52"/>
        <v/>
      </c>
      <c r="I59" s="16" t="str">
        <f t="shared" si="52"/>
        <v/>
      </c>
      <c r="J59" s="17" t="str">
        <f t="shared" si="52"/>
        <v/>
      </c>
      <c r="K59" s="18" t="str">
        <f t="shared" si="52"/>
        <v/>
      </c>
      <c r="L59" s="17" t="str">
        <f t="shared" si="52"/>
        <v/>
      </c>
      <c r="M59" s="18" t="str">
        <f t="shared" si="52"/>
        <v/>
      </c>
      <c r="N59" s="17" t="str">
        <f t="shared" si="52"/>
        <v/>
      </c>
      <c r="O59" s="17" t="str">
        <f t="shared" si="52"/>
        <v/>
      </c>
      <c r="P59" s="27" t="str">
        <f t="shared" si="52"/>
        <v/>
      </c>
      <c r="Q59" s="16" t="str">
        <f t="shared" si="52"/>
        <v/>
      </c>
      <c r="R59" s="16" t="str">
        <f t="shared" si="52"/>
        <v/>
      </c>
      <c r="S59" s="16" t="str">
        <f t="shared" si="52"/>
        <v/>
      </c>
      <c r="T59" s="17" t="str">
        <f t="shared" si="52"/>
        <v/>
      </c>
      <c r="U59" s="18" t="str">
        <f t="shared" si="52"/>
        <v/>
      </c>
      <c r="V59" s="17" t="str">
        <f t="shared" si="52"/>
        <v/>
      </c>
      <c r="W59" s="18" t="str">
        <f t="shared" si="52"/>
        <v/>
      </c>
      <c r="X59" s="17" t="str">
        <f t="shared" si="52"/>
        <v/>
      </c>
      <c r="Y59" s="17" t="str">
        <f t="shared" si="52"/>
        <v/>
      </c>
      <c r="Z59" s="27" t="str">
        <f t="shared" si="52"/>
        <v/>
      </c>
      <c r="AA59" s="16" t="str">
        <f t="shared" si="52"/>
        <v/>
      </c>
      <c r="AB59" s="16" t="str">
        <f t="shared" si="52"/>
        <v/>
      </c>
      <c r="AC59" s="17" t="str">
        <f t="shared" si="52"/>
        <v/>
      </c>
      <c r="AD59" s="17" t="str">
        <f t="shared" si="52"/>
        <v/>
      </c>
      <c r="AE59" s="18" t="str">
        <f t="shared" si="52"/>
        <v/>
      </c>
      <c r="AF59" s="18" t="str">
        <f t="shared" si="52"/>
        <v/>
      </c>
      <c r="AG59" s="22" t="str">
        <f t="shared" si="52"/>
        <v/>
      </c>
      <c r="AZ59" s="212"/>
      <c r="BA59" s="201"/>
      <c r="BB59" s="201"/>
      <c r="BC59" s="202"/>
    </row>
    <row r="60" spans="2:55" ht="12.95" customHeight="1">
      <c r="B60" s="154"/>
      <c r="C60" s="157"/>
      <c r="D60" s="28" t="str">
        <f t="shared" ref="D60:AG60" si="53">IF(AND(D$46=1,$AR$28&gt;0,COUNTIF(D$63:D$84,$AR$28)&lt;1),$AR$28,IF(AND(D$46=2,$AS$28&gt;0,COUNTIF(D$63:D$84,$AS$28)&lt;1),$AS$28,IF(AND(D$46=3,$AT$25&gt;0,COUNTIF(D$63:D$84,$AT$25)&lt;1),$AT$25,IF(AND(D$46=4,$AU$28&gt;0,COUNTIF(D$63:D$84,$AU$28)&lt;1),$AU$28,IF(AND(D$46=5,$AV$28&gt;0,COUNTIF(D$63:D$84,$AV$28)&lt;1),$AV$28,IF(AND(D$46=6,$AW$28&gt;0,COUNTIF(D$63:D$84,$AW$28)&lt;1),$AW$28,""))))))</f>
        <v/>
      </c>
      <c r="E60" s="28" t="str">
        <f t="shared" si="53"/>
        <v/>
      </c>
      <c r="F60" s="28" t="str">
        <f t="shared" si="53"/>
        <v/>
      </c>
      <c r="G60" s="28" t="str">
        <f t="shared" si="53"/>
        <v/>
      </c>
      <c r="H60" s="29" t="str">
        <f t="shared" si="53"/>
        <v/>
      </c>
      <c r="I60" s="29" t="str">
        <f t="shared" si="53"/>
        <v/>
      </c>
      <c r="J60" s="28" t="str">
        <f t="shared" si="53"/>
        <v/>
      </c>
      <c r="K60" s="28" t="str">
        <f t="shared" si="53"/>
        <v/>
      </c>
      <c r="L60" s="28" t="str">
        <f t="shared" si="53"/>
        <v/>
      </c>
      <c r="M60" s="28" t="str">
        <f t="shared" si="53"/>
        <v/>
      </c>
      <c r="N60" s="28" t="str">
        <f t="shared" si="53"/>
        <v/>
      </c>
      <c r="O60" s="28" t="str">
        <f t="shared" si="53"/>
        <v/>
      </c>
      <c r="P60" s="28" t="str">
        <f t="shared" si="53"/>
        <v/>
      </c>
      <c r="Q60" s="29" t="str">
        <f t="shared" si="53"/>
        <v/>
      </c>
      <c r="R60" s="29" t="str">
        <f t="shared" si="53"/>
        <v/>
      </c>
      <c r="S60" s="29" t="str">
        <f t="shared" si="53"/>
        <v/>
      </c>
      <c r="T60" s="28" t="str">
        <f t="shared" si="53"/>
        <v/>
      </c>
      <c r="U60" s="28" t="str">
        <f t="shared" si="53"/>
        <v/>
      </c>
      <c r="V60" s="28" t="str">
        <f t="shared" si="53"/>
        <v/>
      </c>
      <c r="W60" s="28" t="str">
        <f t="shared" si="53"/>
        <v/>
      </c>
      <c r="X60" s="28" t="str">
        <f t="shared" si="53"/>
        <v/>
      </c>
      <c r="Y60" s="28" t="str">
        <f t="shared" si="53"/>
        <v/>
      </c>
      <c r="Z60" s="30" t="str">
        <f t="shared" si="53"/>
        <v/>
      </c>
      <c r="AA60" s="30" t="str">
        <f t="shared" si="53"/>
        <v/>
      </c>
      <c r="AB60" s="30" t="str">
        <f t="shared" si="53"/>
        <v/>
      </c>
      <c r="AC60" s="28" t="str">
        <f t="shared" si="53"/>
        <v/>
      </c>
      <c r="AD60" s="28" t="str">
        <f t="shared" si="53"/>
        <v/>
      </c>
      <c r="AE60" s="28" t="str">
        <f t="shared" si="53"/>
        <v/>
      </c>
      <c r="AF60" s="30" t="str">
        <f t="shared" si="53"/>
        <v/>
      </c>
      <c r="AG60" s="31" t="str">
        <f t="shared" si="53"/>
        <v/>
      </c>
      <c r="AZ60" s="212"/>
      <c r="BA60" s="201"/>
      <c r="BB60" s="201"/>
      <c r="BC60" s="202"/>
    </row>
    <row r="61" spans="2:55" ht="12.95" customHeight="1">
      <c r="B61" s="154"/>
      <c r="C61" s="157"/>
      <c r="D61" s="27" t="str">
        <f t="shared" ref="D61:AG61" si="54">IF(AND(D$46=1,$AR$29&gt;0,COUNTIF(D$63:D$84,$AR$29)&lt;1),$AR$29,IF(AND(D$46=2,$AS$29&gt;0,COUNTIF(D$63:D$84,$AS$29)&lt;1),$AS$29,IF(AND(D$46=3,$AT$29&gt;0,COUNTIF(D$63:D$84,$AT$29)&lt;1),$AT$29,IF(AND(D$46=4,$AU$29&gt;0,COUNTIF(D$63:D$84,$AU$29)&lt;1),$AU$29,IF(AND(D$46=5,$AV$29&gt;0,COUNTIF(D$63:D$84,$AV$29)&lt;1),$AV$29,IF(AND(D$46=6,$AW$29&gt;0,COUNTIF(D$63:D$84,$AW$29)&lt;1),$AW$29,""))))))</f>
        <v/>
      </c>
      <c r="E61" s="27" t="str">
        <f t="shared" si="54"/>
        <v/>
      </c>
      <c r="F61" s="27" t="str">
        <f t="shared" si="54"/>
        <v/>
      </c>
      <c r="G61" s="27" t="str">
        <f t="shared" si="54"/>
        <v/>
      </c>
      <c r="H61" s="32" t="str">
        <f t="shared" si="54"/>
        <v/>
      </c>
      <c r="I61" s="32" t="str">
        <f t="shared" si="54"/>
        <v/>
      </c>
      <c r="J61" s="27" t="str">
        <f t="shared" si="54"/>
        <v/>
      </c>
      <c r="K61" s="17" t="str">
        <f t="shared" si="54"/>
        <v/>
      </c>
      <c r="L61" s="18" t="str">
        <f t="shared" si="54"/>
        <v/>
      </c>
      <c r="M61" s="33" t="str">
        <f t="shared" si="54"/>
        <v/>
      </c>
      <c r="N61" s="27" t="str">
        <f t="shared" si="54"/>
        <v/>
      </c>
      <c r="O61" s="32" t="str">
        <f t="shared" si="54"/>
        <v/>
      </c>
      <c r="P61" s="27" t="str">
        <f t="shared" si="54"/>
        <v/>
      </c>
      <c r="Q61" s="32" t="str">
        <f t="shared" si="54"/>
        <v/>
      </c>
      <c r="R61" s="32" t="str">
        <f t="shared" si="54"/>
        <v/>
      </c>
      <c r="S61" s="32" t="str">
        <f t="shared" si="54"/>
        <v/>
      </c>
      <c r="T61" s="27" t="str">
        <f t="shared" si="54"/>
        <v/>
      </c>
      <c r="U61" s="17" t="str">
        <f t="shared" si="54"/>
        <v/>
      </c>
      <c r="V61" s="18" t="str">
        <f t="shared" si="54"/>
        <v/>
      </c>
      <c r="W61" s="33" t="str">
        <f t="shared" si="54"/>
        <v/>
      </c>
      <c r="X61" s="27" t="str">
        <f t="shared" si="54"/>
        <v/>
      </c>
      <c r="Y61" s="32" t="str">
        <f t="shared" si="54"/>
        <v/>
      </c>
      <c r="Z61" s="33" t="str">
        <f t="shared" si="54"/>
        <v/>
      </c>
      <c r="AA61" s="33" t="str">
        <f t="shared" si="54"/>
        <v/>
      </c>
      <c r="AB61" s="33" t="str">
        <f t="shared" si="54"/>
        <v/>
      </c>
      <c r="AC61" s="27" t="str">
        <f t="shared" si="54"/>
        <v/>
      </c>
      <c r="AD61" s="27" t="str">
        <f t="shared" si="54"/>
        <v/>
      </c>
      <c r="AE61" s="17" t="str">
        <f t="shared" si="54"/>
        <v/>
      </c>
      <c r="AF61" s="18" t="str">
        <f t="shared" si="54"/>
        <v/>
      </c>
      <c r="AG61" s="34" t="str">
        <f t="shared" si="54"/>
        <v/>
      </c>
      <c r="AZ61" s="212"/>
      <c r="BA61" s="201"/>
      <c r="BB61" s="201"/>
      <c r="BC61" s="202"/>
    </row>
    <row r="62" spans="2:55" ht="12.95" customHeight="1" thickBot="1">
      <c r="B62" s="152"/>
      <c r="C62" s="158"/>
      <c r="D62" s="38" t="str">
        <f t="shared" ref="D62:AG62" si="55">IF(AND(D$46=1,$AR$30&gt;0,COUNTIF(D$63:D$84,$AR$30)&lt;1),$AR$30,IF(AND(D$46=2,$AS$30&gt;0,COUNTIF(D$63:D$84,$AS$30)&lt;1),$AS$30,IF(AND(D$46=3,$AT$30&gt;0,COUNTIF(D$63:D$84,$AT$30)&lt;1),$AT$30,IF(AND(D$46=4,$AU$30&gt;0,COUNTIF(D$63:D$84,$AU$30)&lt;1),$AU$30,IF(AND(D$46=5,$AV$30&gt;0,COUNTIF(D$63:D$84,$AV$30)&lt;1),$AV$30,IF(AND(D$46=6,$AW$30&gt;0,COUNTIF(D$63:D$84,$AW$30)&lt;1),$AW$30,""))))))</f>
        <v/>
      </c>
      <c r="E62" s="38" t="str">
        <f t="shared" si="55"/>
        <v/>
      </c>
      <c r="F62" s="38" t="str">
        <f t="shared" si="55"/>
        <v/>
      </c>
      <c r="G62" s="38" t="str">
        <f t="shared" si="55"/>
        <v/>
      </c>
      <c r="H62" s="39" t="str">
        <f t="shared" si="55"/>
        <v/>
      </c>
      <c r="I62" s="39" t="str">
        <f t="shared" si="55"/>
        <v/>
      </c>
      <c r="J62" s="38" t="str">
        <f t="shared" si="55"/>
        <v/>
      </c>
      <c r="K62" s="40" t="str">
        <f t="shared" si="55"/>
        <v/>
      </c>
      <c r="L62" s="38" t="str">
        <f t="shared" si="55"/>
        <v/>
      </c>
      <c r="M62" s="40" t="str">
        <f t="shared" si="55"/>
        <v/>
      </c>
      <c r="N62" s="38" t="str">
        <f t="shared" si="55"/>
        <v/>
      </c>
      <c r="O62" s="38" t="str">
        <f t="shared" si="55"/>
        <v/>
      </c>
      <c r="P62" s="38" t="str">
        <f t="shared" si="55"/>
        <v/>
      </c>
      <c r="Q62" s="39" t="str">
        <f t="shared" si="55"/>
        <v/>
      </c>
      <c r="R62" s="39" t="str">
        <f t="shared" si="55"/>
        <v/>
      </c>
      <c r="S62" s="39" t="str">
        <f t="shared" si="55"/>
        <v/>
      </c>
      <c r="T62" s="38" t="str">
        <f t="shared" si="55"/>
        <v/>
      </c>
      <c r="U62" s="40" t="str">
        <f t="shared" si="55"/>
        <v/>
      </c>
      <c r="V62" s="38" t="str">
        <f t="shared" si="55"/>
        <v/>
      </c>
      <c r="W62" s="40" t="str">
        <f t="shared" si="55"/>
        <v/>
      </c>
      <c r="X62" s="38" t="str">
        <f t="shared" si="55"/>
        <v/>
      </c>
      <c r="Y62" s="38" t="str">
        <f t="shared" si="55"/>
        <v/>
      </c>
      <c r="Z62" s="40" t="str">
        <f t="shared" si="55"/>
        <v/>
      </c>
      <c r="AA62" s="40" t="str">
        <f t="shared" si="55"/>
        <v/>
      </c>
      <c r="AB62" s="40" t="str">
        <f t="shared" si="55"/>
        <v/>
      </c>
      <c r="AC62" s="38" t="str">
        <f t="shared" si="55"/>
        <v/>
      </c>
      <c r="AD62" s="38" t="str">
        <f t="shared" si="55"/>
        <v/>
      </c>
      <c r="AE62" s="40" t="str">
        <f t="shared" si="55"/>
        <v/>
      </c>
      <c r="AF62" s="40" t="str">
        <f t="shared" si="55"/>
        <v/>
      </c>
      <c r="AG62" s="41" t="str">
        <f t="shared" si="55"/>
        <v/>
      </c>
      <c r="AZ62" s="212"/>
      <c r="BA62" s="201"/>
      <c r="BB62" s="201"/>
      <c r="BC62" s="202"/>
    </row>
    <row r="63" spans="2:55" ht="12.95" customHeight="1" thickTop="1">
      <c r="B63" s="167" t="s">
        <v>31</v>
      </c>
      <c r="C63" s="168"/>
      <c r="D63" s="25"/>
      <c r="E63" s="25"/>
      <c r="F63" s="25"/>
      <c r="G63" s="25"/>
      <c r="H63" s="42"/>
      <c r="I63" s="25"/>
      <c r="J63" s="25"/>
      <c r="K63" s="25"/>
      <c r="L63" s="42"/>
      <c r="M63" s="42"/>
      <c r="N63" s="25"/>
      <c r="O63" s="42"/>
      <c r="P63" s="25"/>
      <c r="Q63" s="25"/>
      <c r="R63" s="42"/>
      <c r="S63" s="42"/>
      <c r="T63" s="25"/>
      <c r="U63" s="25"/>
      <c r="V63" s="25"/>
      <c r="W63" s="25"/>
      <c r="X63" s="42"/>
      <c r="Y63" s="25"/>
      <c r="Z63" s="42"/>
      <c r="AA63" s="25"/>
      <c r="AB63" s="43"/>
      <c r="AC63" s="25"/>
      <c r="AD63" s="25"/>
      <c r="AE63" s="25"/>
      <c r="AF63" s="21"/>
      <c r="AG63" s="44"/>
      <c r="AZ63" s="212"/>
      <c r="BA63" s="201"/>
      <c r="BB63" s="201"/>
      <c r="BC63" s="202"/>
    </row>
    <row r="64" spans="2:55" ht="12.95" customHeight="1">
      <c r="B64" s="169"/>
      <c r="C64" s="170"/>
      <c r="D64" s="25"/>
      <c r="E64" s="25"/>
      <c r="F64" s="25"/>
      <c r="G64" s="25"/>
      <c r="H64" s="42"/>
      <c r="I64" s="25"/>
      <c r="J64" s="25"/>
      <c r="K64" s="45"/>
      <c r="L64" s="46"/>
      <c r="M64" s="46"/>
      <c r="N64" s="47"/>
      <c r="O64" s="48"/>
      <c r="P64" s="45"/>
      <c r="Q64" s="47"/>
      <c r="R64" s="48"/>
      <c r="S64" s="47"/>
      <c r="T64" s="47"/>
      <c r="U64" s="47"/>
      <c r="V64" s="47"/>
      <c r="W64" s="47"/>
      <c r="X64" s="47"/>
      <c r="Y64" s="47"/>
      <c r="Z64" s="47"/>
      <c r="AA64" s="46"/>
      <c r="AB64" s="46"/>
      <c r="AC64" s="46"/>
      <c r="AD64" s="46"/>
      <c r="AE64" s="47"/>
      <c r="AF64" s="25"/>
      <c r="AG64" s="26"/>
      <c r="AZ64" s="212"/>
      <c r="BA64" s="201"/>
      <c r="BB64" s="201"/>
      <c r="BC64" s="202"/>
    </row>
    <row r="65" spans="2:55" ht="12.95" customHeight="1">
      <c r="B65" s="169"/>
      <c r="C65" s="170"/>
      <c r="D65" s="25"/>
      <c r="E65" s="25"/>
      <c r="F65" s="25"/>
      <c r="G65" s="25"/>
      <c r="H65" s="42"/>
      <c r="I65" s="25"/>
      <c r="J65" s="25"/>
      <c r="K65" s="25"/>
      <c r="L65" s="25"/>
      <c r="M65" s="25"/>
      <c r="N65" s="25"/>
      <c r="O65" s="48"/>
      <c r="P65" s="45"/>
      <c r="Q65" s="47"/>
      <c r="R65" s="48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25"/>
      <c r="AG65" s="26"/>
      <c r="AZ65" s="212"/>
      <c r="BA65" s="201"/>
      <c r="BB65" s="201"/>
      <c r="BC65" s="202"/>
    </row>
    <row r="66" spans="2:55" ht="12.95" customHeight="1">
      <c r="B66" s="169"/>
      <c r="C66" s="170"/>
      <c r="D66" s="25"/>
      <c r="E66" s="25"/>
      <c r="F66" s="25"/>
      <c r="G66" s="25"/>
      <c r="H66" s="42"/>
      <c r="I66" s="25"/>
      <c r="J66" s="25"/>
      <c r="K66" s="45"/>
      <c r="L66" s="46"/>
      <c r="M66" s="46"/>
      <c r="N66" s="47"/>
      <c r="O66" s="48"/>
      <c r="P66" s="45"/>
      <c r="Q66" s="47"/>
      <c r="R66" s="48"/>
      <c r="S66" s="47"/>
      <c r="T66" s="47"/>
      <c r="U66" s="47"/>
      <c r="V66" s="47"/>
      <c r="W66" s="47"/>
      <c r="X66" s="47"/>
      <c r="Y66" s="47"/>
      <c r="Z66" s="47"/>
      <c r="AA66" s="45"/>
      <c r="AB66" s="46"/>
      <c r="AC66" s="47"/>
      <c r="AD66" s="47"/>
      <c r="AE66" s="47"/>
      <c r="AF66" s="25"/>
      <c r="AG66" s="26"/>
      <c r="AZ66" s="212"/>
      <c r="BA66" s="201"/>
      <c r="BB66" s="201"/>
      <c r="BC66" s="202"/>
    </row>
    <row r="67" spans="2:55" ht="12.95" customHeight="1">
      <c r="B67" s="169"/>
      <c r="C67" s="170"/>
      <c r="D67" s="25"/>
      <c r="E67" s="25"/>
      <c r="F67" s="25"/>
      <c r="G67" s="25"/>
      <c r="H67" s="42"/>
      <c r="I67" s="25"/>
      <c r="J67" s="25"/>
      <c r="K67" s="45"/>
      <c r="L67" s="46"/>
      <c r="M67" s="46"/>
      <c r="N67" s="47"/>
      <c r="O67" s="48"/>
      <c r="P67" s="45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6"/>
      <c r="AB67" s="46"/>
      <c r="AC67" s="47"/>
      <c r="AD67" s="47"/>
      <c r="AE67" s="47"/>
      <c r="AF67" s="25"/>
      <c r="AG67" s="26"/>
      <c r="AZ67" s="212"/>
      <c r="BA67" s="201"/>
      <c r="BB67" s="201"/>
      <c r="BC67" s="202"/>
    </row>
    <row r="68" spans="2:55" ht="12.95" customHeight="1">
      <c r="B68" s="169"/>
      <c r="C68" s="170"/>
      <c r="D68" s="25"/>
      <c r="E68" s="25"/>
      <c r="F68" s="25"/>
      <c r="G68" s="25"/>
      <c r="H68" s="42"/>
      <c r="I68" s="25"/>
      <c r="J68" s="25"/>
      <c r="K68" s="45"/>
      <c r="L68" s="46"/>
      <c r="M68" s="46"/>
      <c r="N68" s="47"/>
      <c r="O68" s="48"/>
      <c r="P68" s="45"/>
      <c r="Q68" s="47"/>
      <c r="R68" s="48"/>
      <c r="S68" s="47"/>
      <c r="T68" s="47"/>
      <c r="U68" s="47"/>
      <c r="V68" s="47"/>
      <c r="W68" s="47"/>
      <c r="X68" s="47"/>
      <c r="Y68" s="47"/>
      <c r="Z68" s="47"/>
      <c r="AA68" s="45"/>
      <c r="AB68" s="46"/>
      <c r="AC68" s="47"/>
      <c r="AD68" s="47"/>
      <c r="AE68" s="47"/>
      <c r="AF68" s="25"/>
      <c r="AG68" s="26"/>
      <c r="AZ68" s="212"/>
      <c r="BA68" s="201"/>
      <c r="BB68" s="201"/>
      <c r="BC68" s="202"/>
    </row>
    <row r="69" spans="2:55" ht="12.95" customHeight="1">
      <c r="B69" s="169"/>
      <c r="C69" s="170"/>
      <c r="D69" s="25"/>
      <c r="E69" s="25"/>
      <c r="F69" s="25"/>
      <c r="G69" s="25"/>
      <c r="H69" s="42"/>
      <c r="I69" s="25"/>
      <c r="J69" s="25"/>
      <c r="K69" s="45"/>
      <c r="L69" s="46"/>
      <c r="M69" s="46"/>
      <c r="N69" s="47"/>
      <c r="O69" s="48"/>
      <c r="P69" s="45"/>
      <c r="Q69" s="47"/>
      <c r="R69" s="48"/>
      <c r="S69" s="45"/>
      <c r="T69" s="46"/>
      <c r="U69" s="47"/>
      <c r="V69" s="45"/>
      <c r="W69" s="47"/>
      <c r="X69" s="48"/>
      <c r="Y69" s="45"/>
      <c r="Z69" s="47"/>
      <c r="AA69" s="45"/>
      <c r="AB69" s="46"/>
      <c r="AC69" s="47"/>
      <c r="AD69" s="47"/>
      <c r="AE69" s="47"/>
      <c r="AF69" s="25"/>
      <c r="AG69" s="26"/>
      <c r="AZ69" s="212"/>
      <c r="BA69" s="201"/>
      <c r="BB69" s="201"/>
      <c r="BC69" s="202"/>
    </row>
    <row r="70" spans="2:55" ht="12.95" customHeight="1">
      <c r="B70" s="169"/>
      <c r="C70" s="170"/>
      <c r="D70" s="25"/>
      <c r="E70" s="25"/>
      <c r="F70" s="25"/>
      <c r="G70" s="25"/>
      <c r="H70" s="42"/>
      <c r="I70" s="25"/>
      <c r="J70" s="25"/>
      <c r="K70" s="46"/>
      <c r="L70" s="46"/>
      <c r="M70" s="46"/>
      <c r="N70" s="47"/>
      <c r="O70" s="48"/>
      <c r="P70" s="45"/>
      <c r="Q70" s="47"/>
      <c r="R70" s="48"/>
      <c r="S70" s="45"/>
      <c r="T70" s="46"/>
      <c r="U70" s="47"/>
      <c r="V70" s="45"/>
      <c r="W70" s="47"/>
      <c r="X70" s="48"/>
      <c r="Y70" s="47"/>
      <c r="Z70" s="47"/>
      <c r="AA70" s="47"/>
      <c r="AB70" s="47"/>
      <c r="AC70" s="47"/>
      <c r="AD70" s="47"/>
      <c r="AE70" s="47"/>
      <c r="AF70" s="25"/>
      <c r="AG70" s="26"/>
      <c r="AZ70" s="212"/>
      <c r="BA70" s="201"/>
      <c r="BB70" s="201"/>
      <c r="BC70" s="202"/>
    </row>
    <row r="71" spans="2:55" ht="12.95" customHeight="1">
      <c r="B71" s="169"/>
      <c r="C71" s="170"/>
      <c r="D71" s="47"/>
      <c r="E71" s="47"/>
      <c r="F71" s="47"/>
      <c r="G71" s="47"/>
      <c r="H71" s="45"/>
      <c r="I71" s="46"/>
      <c r="J71" s="47"/>
      <c r="K71" s="45"/>
      <c r="L71" s="46"/>
      <c r="M71" s="46"/>
      <c r="N71" s="47"/>
      <c r="O71" s="48"/>
      <c r="P71" s="45"/>
      <c r="Q71" s="47"/>
      <c r="R71" s="48"/>
      <c r="S71" s="45"/>
      <c r="T71" s="46"/>
      <c r="U71" s="47"/>
      <c r="V71" s="45"/>
      <c r="W71" s="47"/>
      <c r="X71" s="48"/>
      <c r="Y71" s="45"/>
      <c r="Z71" s="47"/>
      <c r="AA71" s="45"/>
      <c r="AB71" s="46"/>
      <c r="AC71" s="47"/>
      <c r="AD71" s="47"/>
      <c r="AE71" s="47"/>
      <c r="AF71" s="25"/>
      <c r="AG71" s="26"/>
      <c r="AZ71" s="212"/>
      <c r="BA71" s="201"/>
      <c r="BB71" s="201"/>
      <c r="BC71" s="202"/>
    </row>
    <row r="72" spans="2:55" ht="12.95" customHeight="1">
      <c r="B72" s="169"/>
      <c r="C72" s="170"/>
      <c r="D72" s="47"/>
      <c r="E72" s="47"/>
      <c r="F72" s="47"/>
      <c r="G72" s="47"/>
      <c r="H72" s="45"/>
      <c r="I72" s="46"/>
      <c r="J72" s="47"/>
      <c r="K72" s="45"/>
      <c r="L72" s="46"/>
      <c r="M72" s="46"/>
      <c r="N72" s="47"/>
      <c r="O72" s="48"/>
      <c r="P72" s="45"/>
      <c r="Q72" s="47"/>
      <c r="R72" s="48"/>
      <c r="S72" s="45"/>
      <c r="T72" s="46"/>
      <c r="U72" s="47"/>
      <c r="V72" s="45"/>
      <c r="W72" s="47"/>
      <c r="X72" s="48"/>
      <c r="Y72" s="45"/>
      <c r="Z72" s="47"/>
      <c r="AA72" s="45"/>
      <c r="AB72" s="46"/>
      <c r="AC72" s="47"/>
      <c r="AD72" s="47"/>
      <c r="AE72" s="47"/>
      <c r="AF72" s="25"/>
      <c r="AG72" s="26"/>
      <c r="AZ72" s="212"/>
      <c r="BA72" s="201"/>
      <c r="BB72" s="201"/>
      <c r="BC72" s="202"/>
    </row>
    <row r="73" spans="2:55" ht="12.95" customHeight="1">
      <c r="B73" s="169"/>
      <c r="C73" s="170"/>
      <c r="D73" s="47"/>
      <c r="E73" s="47"/>
      <c r="F73" s="47"/>
      <c r="G73" s="47"/>
      <c r="H73" s="48"/>
      <c r="I73" s="46"/>
      <c r="J73" s="47"/>
      <c r="K73" s="45"/>
      <c r="L73" s="46"/>
      <c r="M73" s="46"/>
      <c r="N73" s="47"/>
      <c r="O73" s="48"/>
      <c r="P73" s="45"/>
      <c r="Q73" s="47"/>
      <c r="R73" s="48"/>
      <c r="S73" s="45"/>
      <c r="T73" s="46"/>
      <c r="U73" s="47"/>
      <c r="V73" s="45"/>
      <c r="W73" s="47"/>
      <c r="X73" s="48"/>
      <c r="Y73" s="45"/>
      <c r="Z73" s="47"/>
      <c r="AA73" s="45"/>
      <c r="AB73" s="46"/>
      <c r="AC73" s="47"/>
      <c r="AD73" s="47"/>
      <c r="AE73" s="47"/>
      <c r="AF73" s="25"/>
      <c r="AG73" s="26"/>
    </row>
    <row r="74" spans="2:55" ht="12.95" customHeight="1">
      <c r="B74" s="169"/>
      <c r="C74" s="170"/>
      <c r="D74" s="47"/>
      <c r="E74" s="47"/>
      <c r="F74" s="47"/>
      <c r="G74" s="47"/>
      <c r="H74" s="48"/>
      <c r="I74" s="46"/>
      <c r="J74" s="47"/>
      <c r="K74" s="45"/>
      <c r="L74" s="46"/>
      <c r="M74" s="46"/>
      <c r="N74" s="47"/>
      <c r="O74" s="48"/>
      <c r="P74" s="45"/>
      <c r="Q74" s="47"/>
      <c r="R74" s="48"/>
      <c r="S74" s="45"/>
      <c r="T74" s="46"/>
      <c r="U74" s="47"/>
      <c r="V74" s="45"/>
      <c r="W74" s="47"/>
      <c r="X74" s="48"/>
      <c r="Y74" s="45"/>
      <c r="Z74" s="47"/>
      <c r="AA74" s="45"/>
      <c r="AB74" s="46"/>
      <c r="AC74" s="47"/>
      <c r="AD74" s="47"/>
      <c r="AE74" s="47"/>
      <c r="AF74" s="47"/>
      <c r="AG74" s="49"/>
    </row>
    <row r="75" spans="2:55" ht="12.95" customHeight="1" thickBot="1">
      <c r="B75" s="171"/>
      <c r="C75" s="172"/>
      <c r="D75" s="50"/>
      <c r="E75" s="50"/>
      <c r="F75" s="50"/>
      <c r="G75" s="50"/>
      <c r="H75" s="51"/>
      <c r="I75" s="52"/>
      <c r="J75" s="50"/>
      <c r="K75" s="53"/>
      <c r="L75" s="52"/>
      <c r="M75" s="52"/>
      <c r="N75" s="50"/>
      <c r="O75" s="51"/>
      <c r="P75" s="53"/>
      <c r="Q75" s="50"/>
      <c r="R75" s="51"/>
      <c r="S75" s="53"/>
      <c r="T75" s="52"/>
      <c r="U75" s="50"/>
      <c r="V75" s="53"/>
      <c r="W75" s="50"/>
      <c r="X75" s="51"/>
      <c r="Y75" s="53"/>
      <c r="Z75" s="50"/>
      <c r="AA75" s="53"/>
      <c r="AB75" s="52"/>
      <c r="AC75" s="50"/>
      <c r="AD75" s="50"/>
      <c r="AE75" s="50"/>
      <c r="AF75" s="50"/>
      <c r="AG75" s="54"/>
    </row>
    <row r="76" spans="2:55" ht="12.95" customHeight="1">
      <c r="B76" s="183" t="s">
        <v>30</v>
      </c>
      <c r="C76" s="184"/>
      <c r="D76" s="25"/>
      <c r="E76" s="25"/>
      <c r="F76" s="25"/>
      <c r="G76" s="25"/>
      <c r="H76" s="42"/>
      <c r="I76" s="25"/>
      <c r="J76" s="25"/>
      <c r="K76" s="42"/>
      <c r="L76" s="25"/>
      <c r="M76" s="25"/>
      <c r="N76" s="25"/>
      <c r="O76" s="42"/>
      <c r="P76" s="25"/>
      <c r="Q76" s="25"/>
      <c r="R76" s="42"/>
      <c r="S76" s="42"/>
      <c r="T76" s="35"/>
      <c r="U76" s="25"/>
      <c r="V76" s="43"/>
      <c r="W76" s="25"/>
      <c r="X76" s="42"/>
      <c r="Y76" s="43"/>
      <c r="Z76" s="25"/>
      <c r="AA76" s="43"/>
      <c r="AB76" s="35"/>
      <c r="AC76" s="25"/>
      <c r="AD76" s="25"/>
      <c r="AE76" s="25"/>
      <c r="AF76" s="25"/>
      <c r="AG76" s="26"/>
    </row>
    <row r="77" spans="2:55" ht="12.95" customHeight="1">
      <c r="B77" s="169"/>
      <c r="C77" s="170"/>
      <c r="D77" s="47"/>
      <c r="E77" s="47"/>
      <c r="F77" s="47"/>
      <c r="G77" s="47"/>
      <c r="H77" s="48"/>
      <c r="I77" s="47"/>
      <c r="J77" s="47"/>
      <c r="K77" s="48"/>
      <c r="L77" s="47"/>
      <c r="M77" s="47"/>
      <c r="N77" s="47"/>
      <c r="O77" s="48"/>
      <c r="P77" s="47"/>
      <c r="Q77" s="47"/>
      <c r="R77" s="48"/>
      <c r="S77" s="48"/>
      <c r="T77" s="46"/>
      <c r="U77" s="47"/>
      <c r="V77" s="47"/>
      <c r="W77" s="47"/>
      <c r="X77" s="48"/>
      <c r="Y77" s="47"/>
      <c r="Z77" s="47"/>
      <c r="AA77" s="47"/>
      <c r="AB77" s="47"/>
      <c r="AC77" s="47"/>
      <c r="AD77" s="47"/>
      <c r="AE77" s="47"/>
      <c r="AF77" s="47"/>
      <c r="AG77" s="49"/>
    </row>
    <row r="78" spans="2:55" ht="12.95" customHeight="1">
      <c r="B78" s="169"/>
      <c r="C78" s="170"/>
      <c r="D78" s="47"/>
      <c r="E78" s="47"/>
      <c r="F78" s="47"/>
      <c r="G78" s="47"/>
      <c r="H78" s="48"/>
      <c r="I78" s="46"/>
      <c r="J78" s="47"/>
      <c r="K78" s="45"/>
      <c r="L78" s="46"/>
      <c r="M78" s="46"/>
      <c r="N78" s="47"/>
      <c r="O78" s="48"/>
      <c r="P78" s="45"/>
      <c r="Q78" s="47"/>
      <c r="R78" s="48"/>
      <c r="S78" s="45"/>
      <c r="T78" s="46"/>
      <c r="U78" s="47"/>
      <c r="V78" s="45"/>
      <c r="W78" s="47"/>
      <c r="X78" s="48"/>
      <c r="Y78" s="45"/>
      <c r="Z78" s="47"/>
      <c r="AA78" s="45"/>
      <c r="AB78" s="46"/>
      <c r="AC78" s="47"/>
      <c r="AD78" s="47"/>
      <c r="AE78" s="47"/>
      <c r="AF78" s="47"/>
      <c r="AG78" s="49"/>
    </row>
    <row r="79" spans="2:55" ht="12.95" customHeight="1">
      <c r="B79" s="169"/>
      <c r="C79" s="170"/>
      <c r="D79" s="47"/>
      <c r="E79" s="47"/>
      <c r="F79" s="47"/>
      <c r="G79" s="47"/>
      <c r="H79" s="48"/>
      <c r="I79" s="46"/>
      <c r="J79" s="47"/>
      <c r="K79" s="45"/>
      <c r="L79" s="46"/>
      <c r="M79" s="46"/>
      <c r="N79" s="47"/>
      <c r="O79" s="48"/>
      <c r="P79" s="45"/>
      <c r="Q79" s="47"/>
      <c r="R79" s="48"/>
      <c r="S79" s="45"/>
      <c r="T79" s="46"/>
      <c r="U79" s="47"/>
      <c r="V79" s="45"/>
      <c r="W79" s="47"/>
      <c r="X79" s="48"/>
      <c r="Y79" s="45"/>
      <c r="Z79" s="47"/>
      <c r="AA79" s="45"/>
      <c r="AB79" s="46"/>
      <c r="AC79" s="47"/>
      <c r="AD79" s="47"/>
      <c r="AE79" s="47"/>
      <c r="AF79" s="47"/>
      <c r="AG79" s="49"/>
    </row>
    <row r="80" spans="2:55" ht="12.95" customHeight="1">
      <c r="B80" s="169"/>
      <c r="C80" s="170"/>
      <c r="D80" s="47"/>
      <c r="E80" s="47"/>
      <c r="F80" s="47"/>
      <c r="G80" s="47"/>
      <c r="H80" s="48"/>
      <c r="I80" s="46"/>
      <c r="J80" s="47"/>
      <c r="K80" s="45"/>
      <c r="L80" s="46"/>
      <c r="M80" s="46"/>
      <c r="N80" s="47"/>
      <c r="O80" s="48"/>
      <c r="P80" s="45"/>
      <c r="Q80" s="47"/>
      <c r="R80" s="48"/>
      <c r="S80" s="45"/>
      <c r="T80" s="46"/>
      <c r="U80" s="47"/>
      <c r="V80" s="45"/>
      <c r="W80" s="47"/>
      <c r="X80" s="48"/>
      <c r="Y80" s="45"/>
      <c r="Z80" s="47"/>
      <c r="AA80" s="45"/>
      <c r="AB80" s="46"/>
      <c r="AC80" s="47"/>
      <c r="AD80" s="47"/>
      <c r="AE80" s="47"/>
      <c r="AF80" s="47"/>
      <c r="AG80" s="49"/>
    </row>
    <row r="81" spans="2:33" ht="12.95" customHeight="1">
      <c r="B81" s="169"/>
      <c r="C81" s="170"/>
      <c r="D81" s="47"/>
      <c r="E81" s="47"/>
      <c r="F81" s="47"/>
      <c r="G81" s="47"/>
      <c r="H81" s="48"/>
      <c r="I81" s="46"/>
      <c r="J81" s="47"/>
      <c r="K81" s="45"/>
      <c r="L81" s="46"/>
      <c r="M81" s="46"/>
      <c r="N81" s="47"/>
      <c r="O81" s="48"/>
      <c r="P81" s="45"/>
      <c r="Q81" s="47"/>
      <c r="R81" s="48"/>
      <c r="S81" s="45"/>
      <c r="T81" s="46"/>
      <c r="U81" s="47"/>
      <c r="V81" s="45"/>
      <c r="W81" s="47"/>
      <c r="X81" s="48"/>
      <c r="Y81" s="45"/>
      <c r="Z81" s="47"/>
      <c r="AA81" s="45"/>
      <c r="AB81" s="46"/>
      <c r="AC81" s="47"/>
      <c r="AD81" s="47"/>
      <c r="AE81" s="47"/>
      <c r="AF81" s="47"/>
      <c r="AG81" s="49"/>
    </row>
    <row r="82" spans="2:33" ht="12.95" customHeight="1">
      <c r="B82" s="169"/>
      <c r="C82" s="170"/>
      <c r="D82" s="23"/>
      <c r="E82" s="23"/>
      <c r="F82" s="23"/>
      <c r="G82" s="23"/>
      <c r="H82" s="36"/>
      <c r="I82" s="37"/>
      <c r="J82" s="23"/>
      <c r="K82" s="55"/>
      <c r="L82" s="37"/>
      <c r="M82" s="37"/>
      <c r="N82" s="23"/>
      <c r="O82" s="36"/>
      <c r="P82" s="55"/>
      <c r="Q82" s="23"/>
      <c r="R82" s="36"/>
      <c r="S82" s="55"/>
      <c r="T82" s="37"/>
      <c r="U82" s="23"/>
      <c r="V82" s="55"/>
      <c r="W82" s="23"/>
      <c r="X82" s="36"/>
      <c r="Y82" s="55"/>
      <c r="Z82" s="23"/>
      <c r="AA82" s="55"/>
      <c r="AB82" s="37"/>
      <c r="AC82" s="23"/>
      <c r="AD82" s="23"/>
      <c r="AE82" s="23"/>
      <c r="AF82" s="23"/>
      <c r="AG82" s="24"/>
    </row>
    <row r="83" spans="2:33" ht="12.95" customHeight="1">
      <c r="B83" s="169"/>
      <c r="C83" s="170"/>
      <c r="D83" s="23"/>
      <c r="E83" s="23"/>
      <c r="F83" s="23"/>
      <c r="G83" s="23"/>
      <c r="H83" s="36"/>
      <c r="I83" s="37"/>
      <c r="J83" s="23"/>
      <c r="K83" s="55"/>
      <c r="L83" s="37"/>
      <c r="M83" s="37"/>
      <c r="N83" s="23"/>
      <c r="O83" s="36"/>
      <c r="P83" s="55"/>
      <c r="Q83" s="23"/>
      <c r="R83" s="36"/>
      <c r="S83" s="55"/>
      <c r="T83" s="37"/>
      <c r="U83" s="23"/>
      <c r="V83" s="55"/>
      <c r="W83" s="23"/>
      <c r="X83" s="36"/>
      <c r="Y83" s="55"/>
      <c r="Z83" s="23"/>
      <c r="AA83" s="55"/>
      <c r="AB83" s="37"/>
      <c r="AC83" s="23"/>
      <c r="AD83" s="23"/>
      <c r="AE83" s="23"/>
      <c r="AF83" s="23"/>
      <c r="AG83" s="24"/>
    </row>
    <row r="84" spans="2:33" ht="12.95" customHeight="1" thickBot="1">
      <c r="B84" s="185"/>
      <c r="C84" s="186"/>
      <c r="D84" s="56"/>
      <c r="E84" s="56"/>
      <c r="F84" s="56"/>
      <c r="G84" s="56"/>
      <c r="H84" s="57"/>
      <c r="I84" s="58"/>
      <c r="J84" s="56"/>
      <c r="K84" s="59"/>
      <c r="L84" s="58"/>
      <c r="M84" s="58"/>
      <c r="N84" s="56"/>
      <c r="O84" s="57"/>
      <c r="P84" s="59"/>
      <c r="Q84" s="56"/>
      <c r="R84" s="57"/>
      <c r="S84" s="59"/>
      <c r="T84" s="58"/>
      <c r="U84" s="56"/>
      <c r="V84" s="59"/>
      <c r="W84" s="56"/>
      <c r="X84" s="57"/>
      <c r="Y84" s="59"/>
      <c r="Z84" s="56"/>
      <c r="AA84" s="59"/>
      <c r="AB84" s="58"/>
      <c r="AC84" s="56"/>
      <c r="AD84" s="56"/>
      <c r="AE84" s="56"/>
      <c r="AF84" s="56"/>
      <c r="AG84" s="60"/>
    </row>
    <row r="85" spans="2:33" ht="12.95" customHeight="1" thickTop="1"/>
    <row r="92" spans="2:33" ht="12.95" customHeight="1">
      <c r="B92" s="62"/>
    </row>
  </sheetData>
  <mergeCells count="155">
    <mergeCell ref="AV11:AV12"/>
    <mergeCell ref="AW11:AW12"/>
    <mergeCell ref="AZ11:AZ13"/>
    <mergeCell ref="BA11:BA13"/>
    <mergeCell ref="BB11:BB13"/>
    <mergeCell ref="BC11:BC13"/>
    <mergeCell ref="B9:C9"/>
    <mergeCell ref="B10:C11"/>
    <mergeCell ref="AR11:AR12"/>
    <mergeCell ref="AS11:AS12"/>
    <mergeCell ref="AT11:AT12"/>
    <mergeCell ref="AU11:AU12"/>
    <mergeCell ref="B12:B28"/>
    <mergeCell ref="C13:C14"/>
    <mergeCell ref="AO13:AQ14"/>
    <mergeCell ref="C15:C22"/>
    <mergeCell ref="AO15:AP22"/>
    <mergeCell ref="AQ15:AQ16"/>
    <mergeCell ref="BB15:BB16"/>
    <mergeCell ref="BC15:BC16"/>
    <mergeCell ref="AQ17:AQ18"/>
    <mergeCell ref="AZ17:AZ18"/>
    <mergeCell ref="AZ15:AZ16"/>
    <mergeCell ref="BA15:BA16"/>
    <mergeCell ref="BA17:BA18"/>
    <mergeCell ref="BB17:BB18"/>
    <mergeCell ref="BC17:BC18"/>
    <mergeCell ref="BB19:BB20"/>
    <mergeCell ref="BC19:BC20"/>
    <mergeCell ref="AQ21:AQ22"/>
    <mergeCell ref="AZ21:AZ22"/>
    <mergeCell ref="BA21:BA22"/>
    <mergeCell ref="BB21:BB22"/>
    <mergeCell ref="BC21:BC22"/>
    <mergeCell ref="AQ19:AQ20"/>
    <mergeCell ref="AZ19:AZ20"/>
    <mergeCell ref="BA19:BA20"/>
    <mergeCell ref="C23:C28"/>
    <mergeCell ref="AO23:AP30"/>
    <mergeCell ref="AQ23:AQ24"/>
    <mergeCell ref="BB23:BB24"/>
    <mergeCell ref="BC23:BC24"/>
    <mergeCell ref="AQ25:AQ26"/>
    <mergeCell ref="AZ25:AZ26"/>
    <mergeCell ref="AZ23:AZ24"/>
    <mergeCell ref="BA23:BA24"/>
    <mergeCell ref="BA25:BA26"/>
    <mergeCell ref="BB25:BB26"/>
    <mergeCell ref="BC25:BC26"/>
    <mergeCell ref="AQ27:AQ28"/>
    <mergeCell ref="AZ27:AZ28"/>
    <mergeCell ref="BA27:BA28"/>
    <mergeCell ref="BB27:BB28"/>
    <mergeCell ref="BC27:BC28"/>
    <mergeCell ref="B29:B45"/>
    <mergeCell ref="AQ29:AQ30"/>
    <mergeCell ref="C30:C31"/>
    <mergeCell ref="AZ31:AZ32"/>
    <mergeCell ref="BA31:BA32"/>
    <mergeCell ref="BB31:BB32"/>
    <mergeCell ref="BC31:BC32"/>
    <mergeCell ref="C32:C39"/>
    <mergeCell ref="AO32:AQ33"/>
    <mergeCell ref="AS32:AS33"/>
    <mergeCell ref="AZ33:AZ34"/>
    <mergeCell ref="BA33:BA34"/>
    <mergeCell ref="AZ29:AZ30"/>
    <mergeCell ref="BA29:BA30"/>
    <mergeCell ref="BB29:BB30"/>
    <mergeCell ref="BC29:BC30"/>
    <mergeCell ref="AZ37:AZ38"/>
    <mergeCell ref="BA37:BA38"/>
    <mergeCell ref="BB37:BB38"/>
    <mergeCell ref="BC37:BC38"/>
    <mergeCell ref="AZ39:AZ40"/>
    <mergeCell ref="BA39:BA40"/>
    <mergeCell ref="BB39:BB40"/>
    <mergeCell ref="BC39:BC40"/>
    <mergeCell ref="BB33:BB34"/>
    <mergeCell ref="BC33:BC34"/>
    <mergeCell ref="AZ35:AZ36"/>
    <mergeCell ref="BA35:BA36"/>
    <mergeCell ref="BB35:BB36"/>
    <mergeCell ref="BC35:BC36"/>
    <mergeCell ref="BA45:BA46"/>
    <mergeCell ref="BB45:BB46"/>
    <mergeCell ref="BC45:BC46"/>
    <mergeCell ref="B46:B62"/>
    <mergeCell ref="C47:C48"/>
    <mergeCell ref="AZ47:AZ48"/>
    <mergeCell ref="BA47:BA48"/>
    <mergeCell ref="BB47:BB48"/>
    <mergeCell ref="BC47:BC48"/>
    <mergeCell ref="C49:C56"/>
    <mergeCell ref="C40:C45"/>
    <mergeCell ref="AZ41:AZ42"/>
    <mergeCell ref="BA41:BA42"/>
    <mergeCell ref="BB41:BB42"/>
    <mergeCell ref="BC41:BC42"/>
    <mergeCell ref="AZ43:AZ44"/>
    <mergeCell ref="BA43:BA44"/>
    <mergeCell ref="BB43:BB44"/>
    <mergeCell ref="BC43:BC44"/>
    <mergeCell ref="AZ45:AZ46"/>
    <mergeCell ref="AZ53:AZ54"/>
    <mergeCell ref="BA53:BA54"/>
    <mergeCell ref="BB53:BB54"/>
    <mergeCell ref="BC53:BC54"/>
    <mergeCell ref="AZ55:AZ56"/>
    <mergeCell ref="BA55:BA56"/>
    <mergeCell ref="BB55:BB56"/>
    <mergeCell ref="BC55:BC56"/>
    <mergeCell ref="AZ49:AZ50"/>
    <mergeCell ref="BA49:BA50"/>
    <mergeCell ref="BB49:BB50"/>
    <mergeCell ref="BC49:BC50"/>
    <mergeCell ref="AZ51:AZ52"/>
    <mergeCell ref="BA51:BA52"/>
    <mergeCell ref="BB51:BB52"/>
    <mergeCell ref="BC51:BC52"/>
    <mergeCell ref="C57:C62"/>
    <mergeCell ref="AZ57:AZ58"/>
    <mergeCell ref="BA57:BA58"/>
    <mergeCell ref="BB57:BB58"/>
    <mergeCell ref="BC57:BC58"/>
    <mergeCell ref="AZ59:AZ60"/>
    <mergeCell ref="BA59:BA60"/>
    <mergeCell ref="BB59:BB60"/>
    <mergeCell ref="BC59:BC60"/>
    <mergeCell ref="AZ61:AZ62"/>
    <mergeCell ref="BA61:BA62"/>
    <mergeCell ref="BB61:BB62"/>
    <mergeCell ref="BC61:BC62"/>
    <mergeCell ref="AZ63:AZ64"/>
    <mergeCell ref="BA63:BA64"/>
    <mergeCell ref="BB63:BB64"/>
    <mergeCell ref="BC63:BC64"/>
    <mergeCell ref="AZ65:AZ66"/>
    <mergeCell ref="BA65:BA66"/>
    <mergeCell ref="B76:C84"/>
    <mergeCell ref="AZ69:AZ70"/>
    <mergeCell ref="BA69:BA70"/>
    <mergeCell ref="BB69:BB70"/>
    <mergeCell ref="BC69:BC70"/>
    <mergeCell ref="AZ71:AZ72"/>
    <mergeCell ref="BA71:BA72"/>
    <mergeCell ref="BB71:BB72"/>
    <mergeCell ref="BC71:BC72"/>
    <mergeCell ref="B63:C75"/>
    <mergeCell ref="BB65:BB66"/>
    <mergeCell ref="BC65:BC66"/>
    <mergeCell ref="AZ67:AZ68"/>
    <mergeCell ref="BA67:BA68"/>
    <mergeCell ref="BB67:BB68"/>
    <mergeCell ref="BC67:BC68"/>
  </mergeCells>
  <conditionalFormatting sqref="D46:AG62">
    <cfRule type="expression" dxfId="63" priority="26">
      <formula>D$46=6</formula>
    </cfRule>
    <cfRule type="expression" dxfId="62" priority="27">
      <formula>D$46=5</formula>
    </cfRule>
    <cfRule type="expression" dxfId="61" priority="28">
      <formula>D$46=4</formula>
    </cfRule>
    <cfRule type="expression" dxfId="60" priority="29">
      <formula>D$46=3</formula>
    </cfRule>
    <cfRule type="expression" dxfId="59" priority="30">
      <formula>D$46=2</formula>
    </cfRule>
    <cfRule type="expression" dxfId="58" priority="31">
      <formula>D$46=1</formula>
    </cfRule>
  </conditionalFormatting>
  <conditionalFormatting sqref="D29:AG45">
    <cfRule type="expression" dxfId="57" priority="32">
      <formula>D$29=6</formula>
    </cfRule>
    <cfRule type="expression" dxfId="56" priority="179">
      <formula>D$29=5</formula>
    </cfRule>
    <cfRule type="expression" dxfId="55" priority="181">
      <formula>D$29=4</formula>
    </cfRule>
    <cfRule type="expression" dxfId="54" priority="182">
      <formula>D$29=3</formula>
    </cfRule>
    <cfRule type="expression" dxfId="53" priority="183">
      <formula>D$29=2</formula>
    </cfRule>
    <cfRule type="expression" dxfId="52" priority="184">
      <formula>D$29=1</formula>
    </cfRule>
  </conditionalFormatting>
  <conditionalFormatting sqref="D12:AG28">
    <cfRule type="expression" dxfId="51" priority="185">
      <formula>D$12=6</formula>
    </cfRule>
    <cfRule type="expression" dxfId="50" priority="186">
      <formula>D$12=5</formula>
    </cfRule>
    <cfRule type="expression" dxfId="49" priority="187">
      <formula>D$12=4</formula>
    </cfRule>
    <cfRule type="expression" dxfId="48" priority="188">
      <formula>D$12=3</formula>
    </cfRule>
    <cfRule type="expression" dxfId="47" priority="189">
      <formula>D$12=2</formula>
    </cfRule>
    <cfRule type="expression" dxfId="46" priority="190">
      <formula>D$12=1</formula>
    </cfRule>
  </conditionalFormatting>
  <conditionalFormatting sqref="D10:AG84">
    <cfRule type="expression" dxfId="45" priority="15">
      <formula>D$7="CL"</formula>
    </cfRule>
  </conditionalFormatting>
  <conditionalFormatting sqref="D9:AG9">
    <cfRule type="expression" dxfId="44" priority="4">
      <formula>IF($B$9="","",COUNTIF(Férié,D9:AG9)&gt;0)</formula>
    </cfRule>
  </conditionalFormatting>
  <conditionalFormatting sqref="D12:AG84">
    <cfRule type="expression" dxfId="43" priority="16">
      <formula>NOT(ISERROR(MATCH(D12,$AW$13:$AW$30,0)))</formula>
    </cfRule>
    <cfRule type="expression" dxfId="42" priority="17">
      <formula>NOT(ISERROR(MATCH(D12,$AV$13:$AV$30,0)))</formula>
    </cfRule>
    <cfRule type="expression" dxfId="41" priority="18">
      <formula>NOT(ISERROR(MATCH(D12,$AU$13:$AU$30,0)))</formula>
    </cfRule>
    <cfRule type="expression" dxfId="40" priority="19">
      <formula>NOT(ISERROR(MATCH(D12,$AT$13:$AT$30,0)))</formula>
    </cfRule>
    <cfRule type="expression" dxfId="39" priority="20">
      <formula>NOT(ISERROR(MATCH(D12,$AS$13:$AS$30,0)))</formula>
    </cfRule>
    <cfRule type="expression" dxfId="38" priority="21">
      <formula>NOT(ISERROR(MATCH(D12,$AR$13:$AR$30,0)))</formula>
    </cfRule>
    <cfRule type="expression" dxfId="37" priority="22">
      <formula>NOT(ISERROR(MATCH(D12,$BC$15:$BC$72,0)))</formula>
    </cfRule>
    <cfRule type="expression" dxfId="36" priority="23">
      <formula>NOT(ISERROR(MATCH(D12,$AZ$15:$AZ$72,0)))</formula>
    </cfRule>
    <cfRule type="expression" dxfId="35" priority="24">
      <formula>NOT(ISERROR(MATCH(D12,$BB$15:$BB$72,0)))</formula>
    </cfRule>
    <cfRule type="expression" dxfId="34" priority="25">
      <formula>NOT(ISERROR(MATCH(D12,$BA$15:$BA$72,0)))</formula>
    </cfRule>
  </conditionalFormatting>
  <conditionalFormatting sqref="D8:AG8">
    <cfRule type="expression" dxfId="33" priority="1">
      <formula>OR(COUNTIF(D12:D84,$AZ$15:$BC$72)&gt;1)</formula>
    </cfRule>
    <cfRule type="expression" dxfId="32" priority="2">
      <formula>OR(COUNTIF(D12:D84,$AR$13:$AW$30)&gt;1)</formula>
    </cfRule>
  </conditionalFormatting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3"/>
  <dimension ref="A1:BC92"/>
  <sheetViews>
    <sheetView zoomScale="70" zoomScaleNormal="70" workbookViewId="0">
      <pane xSplit="3" ySplit="9" topLeftCell="D10" activePane="bottomRight" state="frozen"/>
      <selection activeCell="B10" sqref="B10:B11"/>
      <selection pane="topRight" activeCell="B10" sqref="B10:B11"/>
      <selection pane="bottomLeft" activeCell="B10" sqref="B10:B11"/>
      <selection pane="bottomRight" activeCell="D10" sqref="D10:AH10"/>
    </sheetView>
  </sheetViews>
  <sheetFormatPr baseColWidth="10" defaultColWidth="7" defaultRowHeight="12.95" customHeight="1"/>
  <cols>
    <col min="2" max="2" width="9.5703125" bestFit="1" customWidth="1"/>
    <col min="3" max="3" width="8.7109375" customWidth="1"/>
    <col min="4" max="4" width="7" customWidth="1"/>
    <col min="33" max="33" width="7" style="1"/>
    <col min="35" max="35" width="7" style="106" customWidth="1"/>
    <col min="52" max="52" width="7" style="130"/>
    <col min="53" max="54" width="7" style="1"/>
    <col min="55" max="55" width="7" style="95"/>
  </cols>
  <sheetData>
    <row r="1" spans="1:55" ht="12.95" customHeight="1">
      <c r="A1" s="105">
        <f ca="1">COUNTIF(INDIRECT(ADDRESS(13,IF(ISNA(MATCH(Recherche!$B$7,($9:$9))),1,MATCH(Recherche!$B$7,($9:$9))))):INDIRECT(ADDRESS(84,IF(ISNA(MATCH(Recherche!$B$8,($9:$9))),1,MATCH(Recherche!$B$8,($9:$9))))),Recherche!$B$9)</f>
        <v>0</v>
      </c>
    </row>
    <row r="2" spans="1:55" ht="12.95" customHeight="1">
      <c r="B2" s="2"/>
      <c r="C2" s="2"/>
      <c r="D2" s="3" t="s">
        <v>1</v>
      </c>
      <c r="E2" s="2"/>
      <c r="F2" s="2"/>
      <c r="G2" s="2"/>
      <c r="H2" s="81">
        <v>1</v>
      </c>
      <c r="I2" s="2"/>
      <c r="J2" s="82">
        <v>2</v>
      </c>
      <c r="K2" s="2"/>
      <c r="L2" s="123">
        <v>3</v>
      </c>
      <c r="M2" s="2"/>
      <c r="N2" s="124">
        <v>4</v>
      </c>
      <c r="O2" s="2"/>
      <c r="P2" s="125">
        <v>5</v>
      </c>
      <c r="Q2" s="2"/>
      <c r="R2" s="127" t="s">
        <v>2</v>
      </c>
      <c r="S2" s="2"/>
      <c r="T2" s="133" t="s">
        <v>43</v>
      </c>
      <c r="U2" s="134" t="s">
        <v>44</v>
      </c>
      <c r="V2" s="135"/>
      <c r="W2" s="136"/>
      <c r="X2" s="2"/>
      <c r="Y2" s="2"/>
      <c r="Z2" s="2"/>
      <c r="AA2" s="2"/>
      <c r="AB2" s="2"/>
      <c r="AC2" s="2"/>
      <c r="AD2" s="2"/>
      <c r="AE2" s="2"/>
      <c r="AF2" s="2"/>
      <c r="AG2" s="6"/>
      <c r="AH2" s="2"/>
    </row>
    <row r="3" spans="1:55" ht="12.95" customHeight="1">
      <c r="B3" s="2"/>
      <c r="C3" s="2"/>
      <c r="D3" s="4" t="s">
        <v>3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6"/>
      <c r="AH3" s="2"/>
    </row>
    <row r="4" spans="1:55" ht="12.95" customHeight="1">
      <c r="B4" s="2"/>
      <c r="C4" s="2"/>
      <c r="D4" s="5" t="s">
        <v>4</v>
      </c>
      <c r="E4" s="2"/>
      <c r="F4" s="2"/>
      <c r="G4" s="2"/>
      <c r="H4" s="108" t="s">
        <v>5</v>
      </c>
      <c r="I4" s="2"/>
      <c r="J4" s="80" t="s">
        <v>6</v>
      </c>
      <c r="K4" s="2"/>
      <c r="L4" s="2"/>
      <c r="M4" s="2"/>
      <c r="N4" s="2"/>
      <c r="O4" s="2"/>
      <c r="P4" s="132">
        <v>6</v>
      </c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6"/>
      <c r="AH4" s="2"/>
    </row>
    <row r="5" spans="1:55" ht="12.95" customHeight="1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6"/>
      <c r="AH5" s="2"/>
    </row>
    <row r="6" spans="1:55" ht="12.95" customHeight="1" thickBot="1">
      <c r="B6" s="2"/>
      <c r="C6" s="2"/>
      <c r="D6" s="92" t="str">
        <f>IF(AND(D8="lun",E8="mar",D12=5,E12=5),"ê","")</f>
        <v/>
      </c>
      <c r="E6" s="92" t="str">
        <f t="shared" ref="E6:AH6" si="0">IF(AND(E8="lun",F8="mar",E12=5,F12=5),"ê","")</f>
        <v/>
      </c>
      <c r="F6" s="92" t="str">
        <f t="shared" si="0"/>
        <v/>
      </c>
      <c r="G6" s="92" t="str">
        <f t="shared" si="0"/>
        <v/>
      </c>
      <c r="H6" s="92" t="str">
        <f t="shared" si="0"/>
        <v/>
      </c>
      <c r="I6" s="92" t="str">
        <f t="shared" si="0"/>
        <v/>
      </c>
      <c r="J6" s="92" t="str">
        <f t="shared" si="0"/>
        <v/>
      </c>
      <c r="K6" s="92" t="str">
        <f t="shared" si="0"/>
        <v/>
      </c>
      <c r="L6" s="92" t="str">
        <f t="shared" si="0"/>
        <v/>
      </c>
      <c r="M6" s="92" t="str">
        <f t="shared" si="0"/>
        <v/>
      </c>
      <c r="N6" s="92" t="str">
        <f t="shared" si="0"/>
        <v/>
      </c>
      <c r="O6" s="92" t="str">
        <f t="shared" si="0"/>
        <v/>
      </c>
      <c r="P6" s="92" t="str">
        <f t="shared" si="0"/>
        <v/>
      </c>
      <c r="Q6" s="92" t="str">
        <f t="shared" si="0"/>
        <v/>
      </c>
      <c r="R6" s="92" t="str">
        <f t="shared" si="0"/>
        <v/>
      </c>
      <c r="S6" s="92" t="str">
        <f t="shared" si="0"/>
        <v>ê</v>
      </c>
      <c r="T6" s="92" t="str">
        <f t="shared" si="0"/>
        <v/>
      </c>
      <c r="U6" s="92" t="str">
        <f t="shared" si="0"/>
        <v/>
      </c>
      <c r="V6" s="92" t="str">
        <f t="shared" si="0"/>
        <v/>
      </c>
      <c r="W6" s="92" t="str">
        <f t="shared" si="0"/>
        <v/>
      </c>
      <c r="X6" s="92" t="str">
        <f t="shared" si="0"/>
        <v/>
      </c>
      <c r="Y6" s="92" t="str">
        <f t="shared" si="0"/>
        <v/>
      </c>
      <c r="Z6" s="92" t="str">
        <f t="shared" si="0"/>
        <v/>
      </c>
      <c r="AA6" s="92" t="str">
        <f t="shared" si="0"/>
        <v/>
      </c>
      <c r="AB6" s="92" t="str">
        <f t="shared" si="0"/>
        <v/>
      </c>
      <c r="AC6" s="92" t="str">
        <f t="shared" si="0"/>
        <v/>
      </c>
      <c r="AD6" s="92" t="str">
        <f t="shared" si="0"/>
        <v/>
      </c>
      <c r="AE6" s="92" t="str">
        <f t="shared" si="0"/>
        <v/>
      </c>
      <c r="AF6" s="92" t="str">
        <f t="shared" si="0"/>
        <v/>
      </c>
      <c r="AG6" s="100" t="str">
        <f t="shared" si="0"/>
        <v/>
      </c>
      <c r="AH6" s="92" t="str">
        <f t="shared" si="0"/>
        <v/>
      </c>
    </row>
    <row r="7" spans="1:55" s="1" customFormat="1" ht="12.95" customHeight="1" thickBot="1">
      <c r="B7" s="6"/>
      <c r="C7" s="6"/>
      <c r="D7" s="85"/>
      <c r="E7" s="84"/>
      <c r="F7" s="83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4"/>
      <c r="AF7" s="84"/>
      <c r="AG7" s="84"/>
      <c r="AH7" s="86"/>
      <c r="AI7" s="106"/>
      <c r="AZ7" s="130"/>
      <c r="BC7" s="95"/>
    </row>
    <row r="8" spans="1:55" ht="15" customHeight="1" thickTop="1" thickBot="1">
      <c r="B8" s="6"/>
      <c r="C8" s="7"/>
      <c r="D8" s="73" t="str">
        <f>IF(D9="","",TEXT(D9,"jjj"))</f>
        <v>dim</v>
      </c>
      <c r="E8" s="74" t="str">
        <f t="shared" ref="E8:AI8" si="1">IF(E9="","",TEXT(E9,"jjj"))</f>
        <v>lun</v>
      </c>
      <c r="F8" s="74" t="str">
        <f t="shared" si="1"/>
        <v>mar</v>
      </c>
      <c r="G8" s="74" t="str">
        <f t="shared" si="1"/>
        <v>mer</v>
      </c>
      <c r="H8" s="74" t="str">
        <f t="shared" si="1"/>
        <v>jeu</v>
      </c>
      <c r="I8" s="75" t="str">
        <f t="shared" si="1"/>
        <v>ven</v>
      </c>
      <c r="J8" s="74" t="str">
        <f t="shared" si="1"/>
        <v>sam</v>
      </c>
      <c r="K8" s="76" t="str">
        <f t="shared" si="1"/>
        <v>dim</v>
      </c>
      <c r="L8" s="74" t="str">
        <f t="shared" si="1"/>
        <v>lun</v>
      </c>
      <c r="M8" s="77" t="str">
        <f t="shared" si="1"/>
        <v>mar</v>
      </c>
      <c r="N8" s="74" t="str">
        <f t="shared" si="1"/>
        <v>mer</v>
      </c>
      <c r="O8" s="77" t="str">
        <f t="shared" si="1"/>
        <v>jeu</v>
      </c>
      <c r="P8" s="75" t="str">
        <f t="shared" si="1"/>
        <v>ven</v>
      </c>
      <c r="Q8" s="74" t="str">
        <f t="shared" si="1"/>
        <v>sam</v>
      </c>
      <c r="R8" s="77" t="str">
        <f t="shared" si="1"/>
        <v>dim</v>
      </c>
      <c r="S8" s="77" t="str">
        <f t="shared" si="1"/>
        <v>lun</v>
      </c>
      <c r="T8" s="77" t="str">
        <f t="shared" si="1"/>
        <v>mar</v>
      </c>
      <c r="U8" s="74" t="str">
        <f t="shared" si="1"/>
        <v>mer</v>
      </c>
      <c r="V8" s="77" t="str">
        <f t="shared" si="1"/>
        <v>jeu</v>
      </c>
      <c r="W8" s="75" t="str">
        <f t="shared" si="1"/>
        <v>ven</v>
      </c>
      <c r="X8" s="74" t="str">
        <f t="shared" si="1"/>
        <v>sam</v>
      </c>
      <c r="Y8" s="76" t="str">
        <f t="shared" si="1"/>
        <v>dim</v>
      </c>
      <c r="Z8" s="74" t="str">
        <f t="shared" si="1"/>
        <v>lun</v>
      </c>
      <c r="AA8" s="77" t="str">
        <f t="shared" si="1"/>
        <v>mar</v>
      </c>
      <c r="AB8" s="74" t="str">
        <f t="shared" si="1"/>
        <v>mer</v>
      </c>
      <c r="AC8" s="77" t="str">
        <f t="shared" si="1"/>
        <v>jeu</v>
      </c>
      <c r="AD8" s="75" t="str">
        <f t="shared" si="1"/>
        <v>ven</v>
      </c>
      <c r="AE8" s="74" t="str">
        <f t="shared" si="1"/>
        <v>sam</v>
      </c>
      <c r="AF8" s="74" t="str">
        <f t="shared" si="1"/>
        <v>dim</v>
      </c>
      <c r="AG8" s="75" t="str">
        <f t="shared" si="1"/>
        <v>lun</v>
      </c>
      <c r="AH8" s="78" t="str">
        <f t="shared" si="1"/>
        <v>mar</v>
      </c>
      <c r="AI8" s="106" t="str">
        <f t="shared" si="1"/>
        <v>mer</v>
      </c>
    </row>
    <row r="9" spans="1:55" ht="12.95" customHeight="1" thickTop="1" thickBot="1">
      <c r="B9" s="148">
        <f>IF(JANVIER!$B$9="","",EDATE(JANVIER!B9,11))</f>
        <v>43800</v>
      </c>
      <c r="C9" s="149"/>
      <c r="D9" s="87">
        <f>IF(B9="","",B9)</f>
        <v>43800</v>
      </c>
      <c r="E9" s="88">
        <f>IF($B$9="","",D9+1)</f>
        <v>43801</v>
      </c>
      <c r="F9" s="88">
        <f t="shared" ref="F9:AI9" si="2">IF($B$9="","",E9+1)</f>
        <v>43802</v>
      </c>
      <c r="G9" s="88">
        <f t="shared" si="2"/>
        <v>43803</v>
      </c>
      <c r="H9" s="88">
        <f t="shared" si="2"/>
        <v>43804</v>
      </c>
      <c r="I9" s="88">
        <f t="shared" si="2"/>
        <v>43805</v>
      </c>
      <c r="J9" s="88">
        <f t="shared" si="2"/>
        <v>43806</v>
      </c>
      <c r="K9" s="88">
        <f t="shared" si="2"/>
        <v>43807</v>
      </c>
      <c r="L9" s="88">
        <f t="shared" si="2"/>
        <v>43808</v>
      </c>
      <c r="M9" s="88">
        <f t="shared" si="2"/>
        <v>43809</v>
      </c>
      <c r="N9" s="89">
        <f t="shared" si="2"/>
        <v>43810</v>
      </c>
      <c r="O9" s="88">
        <f t="shared" si="2"/>
        <v>43811</v>
      </c>
      <c r="P9" s="88">
        <f t="shared" si="2"/>
        <v>43812</v>
      </c>
      <c r="Q9" s="89">
        <f t="shared" si="2"/>
        <v>43813</v>
      </c>
      <c r="R9" s="88">
        <f t="shared" si="2"/>
        <v>43814</v>
      </c>
      <c r="S9" s="88">
        <f t="shared" si="2"/>
        <v>43815</v>
      </c>
      <c r="T9" s="88">
        <f t="shared" si="2"/>
        <v>43816</v>
      </c>
      <c r="U9" s="88">
        <f t="shared" si="2"/>
        <v>43817</v>
      </c>
      <c r="V9" s="88">
        <f t="shared" si="2"/>
        <v>43818</v>
      </c>
      <c r="W9" s="88">
        <f t="shared" si="2"/>
        <v>43819</v>
      </c>
      <c r="X9" s="88">
        <f t="shared" si="2"/>
        <v>43820</v>
      </c>
      <c r="Y9" s="88">
        <f t="shared" si="2"/>
        <v>43821</v>
      </c>
      <c r="Z9" s="88">
        <f t="shared" si="2"/>
        <v>43822</v>
      </c>
      <c r="AA9" s="88">
        <f t="shared" si="2"/>
        <v>43823</v>
      </c>
      <c r="AB9" s="88">
        <f t="shared" si="2"/>
        <v>43824</v>
      </c>
      <c r="AC9" s="88">
        <f t="shared" si="2"/>
        <v>43825</v>
      </c>
      <c r="AD9" s="88">
        <f t="shared" si="2"/>
        <v>43826</v>
      </c>
      <c r="AE9" s="88">
        <f t="shared" si="2"/>
        <v>43827</v>
      </c>
      <c r="AF9" s="89">
        <f t="shared" si="2"/>
        <v>43828</v>
      </c>
      <c r="AG9" s="90">
        <f t="shared" si="2"/>
        <v>43829</v>
      </c>
      <c r="AH9" s="91">
        <f t="shared" si="2"/>
        <v>43830</v>
      </c>
      <c r="AI9" s="107">
        <f t="shared" si="2"/>
        <v>43831</v>
      </c>
    </row>
    <row r="10" spans="1:55" ht="12.95" customHeight="1" thickTop="1" thickBot="1">
      <c r="B10" s="150" t="s">
        <v>9</v>
      </c>
      <c r="C10" s="151"/>
      <c r="D10" s="13" t="str">
        <f t="shared" ref="D10:AH10" si="3">IF(AND($B$9&gt;0,D8&lt;&gt;"sam",D8&lt;&gt;"dim",$AS$32&gt;0,COUNTIF(Férié,$D$9:$AH$9)&lt;&gt;1,COUNTIF(D$63:D$84,$AS$32)&lt;1),$AS$32,"")</f>
        <v/>
      </c>
      <c r="E10" s="10" t="str">
        <f t="shared" si="3"/>
        <v/>
      </c>
      <c r="F10" s="10" t="str">
        <f t="shared" si="3"/>
        <v/>
      </c>
      <c r="G10" s="10" t="str">
        <f t="shared" si="3"/>
        <v/>
      </c>
      <c r="H10" s="10" t="str">
        <f t="shared" si="3"/>
        <v/>
      </c>
      <c r="I10" s="10" t="str">
        <f t="shared" si="3"/>
        <v/>
      </c>
      <c r="J10" s="10" t="str">
        <f t="shared" si="3"/>
        <v/>
      </c>
      <c r="K10" s="10" t="str">
        <f t="shared" si="3"/>
        <v/>
      </c>
      <c r="L10" s="10" t="str">
        <f t="shared" si="3"/>
        <v/>
      </c>
      <c r="M10" s="10" t="str">
        <f t="shared" si="3"/>
        <v/>
      </c>
      <c r="N10" s="10" t="str">
        <f t="shared" si="3"/>
        <v/>
      </c>
      <c r="O10" s="10" t="str">
        <f t="shared" si="3"/>
        <v/>
      </c>
      <c r="P10" s="10" t="str">
        <f t="shared" si="3"/>
        <v/>
      </c>
      <c r="Q10" s="10" t="str">
        <f t="shared" si="3"/>
        <v/>
      </c>
      <c r="R10" s="10" t="str">
        <f t="shared" si="3"/>
        <v/>
      </c>
      <c r="S10" s="10" t="str">
        <f t="shared" si="3"/>
        <v/>
      </c>
      <c r="T10" s="10" t="str">
        <f t="shared" si="3"/>
        <v/>
      </c>
      <c r="U10" s="10" t="str">
        <f t="shared" si="3"/>
        <v/>
      </c>
      <c r="V10" s="10" t="str">
        <f t="shared" si="3"/>
        <v/>
      </c>
      <c r="W10" s="10" t="str">
        <f t="shared" si="3"/>
        <v/>
      </c>
      <c r="X10" s="10" t="str">
        <f t="shared" si="3"/>
        <v/>
      </c>
      <c r="Y10" s="10" t="str">
        <f t="shared" si="3"/>
        <v/>
      </c>
      <c r="Z10" s="10" t="str">
        <f t="shared" si="3"/>
        <v/>
      </c>
      <c r="AA10" s="10" t="str">
        <f t="shared" si="3"/>
        <v/>
      </c>
      <c r="AB10" s="10" t="str">
        <f t="shared" si="3"/>
        <v/>
      </c>
      <c r="AC10" s="10" t="str">
        <f t="shared" si="3"/>
        <v/>
      </c>
      <c r="AD10" s="10" t="str">
        <f t="shared" si="3"/>
        <v/>
      </c>
      <c r="AE10" s="10" t="str">
        <f t="shared" si="3"/>
        <v/>
      </c>
      <c r="AF10" s="10" t="str">
        <f t="shared" si="3"/>
        <v/>
      </c>
      <c r="AG10" s="63" t="str">
        <f t="shared" si="3"/>
        <v/>
      </c>
      <c r="AH10" s="11" t="str">
        <f t="shared" si="3"/>
        <v/>
      </c>
    </row>
    <row r="11" spans="1:55" ht="12.95" customHeight="1" thickBot="1">
      <c r="B11" s="152"/>
      <c r="C11" s="153"/>
      <c r="D11" s="15"/>
      <c r="E11" s="15"/>
      <c r="F11" s="15"/>
      <c r="G11" s="15"/>
      <c r="H11" s="8"/>
      <c r="I11" s="15"/>
      <c r="J11" s="15"/>
      <c r="K11" s="15"/>
      <c r="L11" s="15"/>
      <c r="M11" s="15"/>
      <c r="N11" s="15"/>
      <c r="O11" s="8"/>
      <c r="P11" s="15"/>
      <c r="Q11" s="15"/>
      <c r="R11" s="8"/>
      <c r="S11" s="8"/>
      <c r="T11" s="12"/>
      <c r="U11" s="15"/>
      <c r="V11" s="15"/>
      <c r="W11" s="15"/>
      <c r="X11" s="15"/>
      <c r="Y11" s="15"/>
      <c r="Z11" s="15"/>
      <c r="AA11" s="15"/>
      <c r="AB11" s="15"/>
      <c r="AC11" s="14"/>
      <c r="AD11" s="15"/>
      <c r="AE11" s="14"/>
      <c r="AF11" s="15"/>
      <c r="AG11" s="12"/>
      <c r="AH11" s="9"/>
      <c r="AO11" s="1"/>
      <c r="AP11" s="1"/>
      <c r="AQ11" s="1"/>
      <c r="AR11" s="197">
        <v>1</v>
      </c>
      <c r="AS11" s="181">
        <v>2</v>
      </c>
      <c r="AT11" s="187">
        <v>3</v>
      </c>
      <c r="AU11" s="189">
        <v>4</v>
      </c>
      <c r="AV11" s="191">
        <v>5</v>
      </c>
      <c r="AW11" s="193">
        <v>6</v>
      </c>
      <c r="AZ11" s="217" t="s">
        <v>1</v>
      </c>
      <c r="BA11" s="206" t="s">
        <v>2</v>
      </c>
      <c r="BB11" s="206" t="s">
        <v>14</v>
      </c>
      <c r="BC11" s="209" t="s">
        <v>15</v>
      </c>
    </row>
    <row r="12" spans="1:55" ht="12.95" customHeight="1" thickTop="1" thickBot="1">
      <c r="B12" s="150" t="s">
        <v>8</v>
      </c>
      <c r="C12" s="79" t="s">
        <v>12</v>
      </c>
      <c r="D12" s="17">
        <f>IF(AND(NOVEMBRE!AF12=5,NOVEMBRE!AG12=5),1,IF(AND(NOVEMBRE!AF12=1,NOVEMBRE!AG12=1),2,IF(AND(NOVEMBRE!AF12=2,NOVEMBRE!AG12=2),3,IF(AND(NOVEMBRE!AF12=3,NOVEMBRE!AG12=3),4,IF(AND(NOVEMBRE!AF12=4,NOVEMBRE!AG12=4),5,IF(AND(NOVEMBRE!AF12=5,NOVEMBRE!AG12=1),1,IF(AND(NOVEMBRE!AF12=1,NOVEMBRE!AG12=2),2,IF(AND(NOVEMBRE!AF12=2,NOVEMBRE!AG12=3),3,IF(AND(NOVEMBRE!AF12=3,NOVEMBRE!AG12=4),4,IF(AND(NOVEMBRE!AF12=4,NOVEMBRE!AG12=5),5,""))))))))))</f>
        <v>2</v>
      </c>
      <c r="E12" s="17">
        <f>IF(AND(NOVEMBRE!AG12=5,D12=5),1,IF(AND(NOVEMBRE!AG12=1,D12=1),2,IF(AND(NOVEMBRE!AG12=2,D12=2),3,IF(AND(NOVEMBRE!AG12=3,D12=3),4,IF(AND(NOVEMBRE!AG12=4,D12=4),5,IF(AND(NOVEMBRE!AG12=5,D12=1),1,IF(AND(NOVEMBRE!AG12=1,D12=2),2,IF(AND(NOVEMBRE!AG12=2,D12=3),3,IF(AND(NOVEMBRE!AG12=3,D12=4),4,IF(AND(NOVEMBRE!AG12=4,D12=5),5,""))))))))))</f>
        <v>3</v>
      </c>
      <c r="F12" s="17">
        <f>IF(AND(D12=5,E12=5),1,IF(AND(D12=1,E12=1),2,IF(AND(D12=2,E12=2),3,IF(AND(D12=3,E12=3),4,IF(AND(D12=4,E12=4),5,IF(AND(D12=5,E12=1),1,IF(AND(D12=1,E12=2),2,IF(AND(D12=2,E12=3),3,IF(AND(D12=3,E12=4),4,IF(AND(D12=4,E12=5),5,""))))))))))</f>
        <v>3</v>
      </c>
      <c r="G12" s="17">
        <f t="shared" ref="G12:AI12" si="4">IF(AND(E12=5,F12=5),1,IF(AND(E12=1,F12=1),2,IF(AND(E12=2,F12=2),3,IF(AND(E12=3,F12=3),4,IF(AND(E12=4,F12=4),5,IF(AND(E12=5,F12=1),1,IF(AND(E12=1,F12=2),2,IF(AND(E12=2,F12=3),3,IF(AND(E12=3,F12=4),4,IF(AND(E12=4,F12=5),5,""))))))))))</f>
        <v>4</v>
      </c>
      <c r="H12" s="16">
        <f t="shared" si="4"/>
        <v>4</v>
      </c>
      <c r="I12" s="17">
        <f t="shared" si="4"/>
        <v>5</v>
      </c>
      <c r="J12" s="17">
        <f t="shared" si="4"/>
        <v>5</v>
      </c>
      <c r="K12" s="18">
        <f t="shared" si="4"/>
        <v>1</v>
      </c>
      <c r="L12" s="17">
        <f t="shared" si="4"/>
        <v>1</v>
      </c>
      <c r="M12" s="19">
        <f t="shared" si="4"/>
        <v>2</v>
      </c>
      <c r="N12" s="17">
        <f t="shared" si="4"/>
        <v>2</v>
      </c>
      <c r="O12" s="16">
        <f t="shared" si="4"/>
        <v>3</v>
      </c>
      <c r="P12" s="17">
        <f t="shared" si="4"/>
        <v>3</v>
      </c>
      <c r="Q12" s="16">
        <f t="shared" si="4"/>
        <v>4</v>
      </c>
      <c r="R12" s="20">
        <f t="shared" si="4"/>
        <v>4</v>
      </c>
      <c r="S12" s="16">
        <f t="shared" si="4"/>
        <v>5</v>
      </c>
      <c r="T12" s="18">
        <f t="shared" si="4"/>
        <v>5</v>
      </c>
      <c r="U12" s="18">
        <f t="shared" si="4"/>
        <v>1</v>
      </c>
      <c r="V12" s="17">
        <f t="shared" si="4"/>
        <v>1</v>
      </c>
      <c r="W12" s="19">
        <f t="shared" si="4"/>
        <v>2</v>
      </c>
      <c r="X12" s="17">
        <f t="shared" si="4"/>
        <v>2</v>
      </c>
      <c r="Y12" s="16">
        <f t="shared" si="4"/>
        <v>3</v>
      </c>
      <c r="Z12" s="18">
        <f t="shared" si="4"/>
        <v>3</v>
      </c>
      <c r="AA12" s="18">
        <f t="shared" si="4"/>
        <v>4</v>
      </c>
      <c r="AB12" s="18">
        <f t="shared" si="4"/>
        <v>4</v>
      </c>
      <c r="AC12" s="21">
        <f t="shared" si="4"/>
        <v>5</v>
      </c>
      <c r="AD12" s="17">
        <f t="shared" si="4"/>
        <v>5</v>
      </c>
      <c r="AE12" s="21">
        <f t="shared" si="4"/>
        <v>1</v>
      </c>
      <c r="AF12" s="18">
        <f t="shared" si="4"/>
        <v>1</v>
      </c>
      <c r="AG12" s="18">
        <f t="shared" si="4"/>
        <v>2</v>
      </c>
      <c r="AH12" s="22">
        <f t="shared" si="4"/>
        <v>2</v>
      </c>
      <c r="AI12" s="106">
        <f t="shared" si="4"/>
        <v>3</v>
      </c>
      <c r="AO12" s="1"/>
      <c r="AP12" s="1"/>
      <c r="AQ12" s="1"/>
      <c r="AR12" s="198"/>
      <c r="AS12" s="182"/>
      <c r="AT12" s="188"/>
      <c r="AU12" s="190"/>
      <c r="AV12" s="192"/>
      <c r="AW12" s="194"/>
      <c r="AZ12" s="218"/>
      <c r="BA12" s="207"/>
      <c r="BB12" s="207"/>
      <c r="BC12" s="210"/>
    </row>
    <row r="13" spans="1:55" ht="12.95" customHeight="1" thickBot="1">
      <c r="B13" s="154"/>
      <c r="C13" s="155" t="s">
        <v>10</v>
      </c>
      <c r="D13" s="23" t="str">
        <f t="shared" ref="D13:AH13" si="5">IF(AND(D$12=1,$AR$13&gt;0,COUNTIF(D$63:D$84,$AR$13)&lt;1),$AR$13,IF(AND(D$12=2,$AS$13&gt;0,COUNTIF(D$63:D$84,$AS$13)&lt;1),$AS$13,IF(AND(D$12=3,$AT$13&gt;0,COUNTIF(D$63:D$84,$AT$13)&lt;1),$AT$13,IF(AND(D$12=4,$AU$13&gt;0,COUNTIF(D$63:D$84,$AU$13)&lt;1),$AU$13,IF(AND(D$12=5,$AV$13&gt;0,COUNTIF(D$63:D$84,$AV$13)&lt;1),$AV$13,IF(AND(D$12=6,$AW$13&gt;0,COUNTIF(D$63:D$84,$AW$13)&lt;1),$AW$13,""))))))</f>
        <v/>
      </c>
      <c r="E13" s="23" t="str">
        <f t="shared" si="5"/>
        <v/>
      </c>
      <c r="F13" s="23" t="str">
        <f t="shared" si="5"/>
        <v/>
      </c>
      <c r="G13" s="23" t="str">
        <f t="shared" si="5"/>
        <v/>
      </c>
      <c r="H13" s="23" t="str">
        <f t="shared" si="5"/>
        <v/>
      </c>
      <c r="I13" s="23" t="str">
        <f t="shared" si="5"/>
        <v/>
      </c>
      <c r="J13" s="23" t="str">
        <f t="shared" si="5"/>
        <v/>
      </c>
      <c r="K13" s="23" t="str">
        <f t="shared" si="5"/>
        <v/>
      </c>
      <c r="L13" s="23" t="str">
        <f t="shared" si="5"/>
        <v/>
      </c>
      <c r="M13" s="23" t="str">
        <f t="shared" si="5"/>
        <v/>
      </c>
      <c r="N13" s="23" t="str">
        <f t="shared" si="5"/>
        <v/>
      </c>
      <c r="O13" s="23" t="str">
        <f t="shared" si="5"/>
        <v/>
      </c>
      <c r="P13" s="23" t="str">
        <f t="shared" si="5"/>
        <v/>
      </c>
      <c r="Q13" s="23" t="str">
        <f t="shared" si="5"/>
        <v/>
      </c>
      <c r="R13" s="23" t="str">
        <f t="shared" si="5"/>
        <v/>
      </c>
      <c r="S13" s="23" t="str">
        <f t="shared" si="5"/>
        <v/>
      </c>
      <c r="T13" s="23" t="str">
        <f t="shared" si="5"/>
        <v/>
      </c>
      <c r="U13" s="23" t="str">
        <f t="shared" si="5"/>
        <v/>
      </c>
      <c r="V13" s="23" t="str">
        <f t="shared" si="5"/>
        <v/>
      </c>
      <c r="W13" s="23" t="str">
        <f t="shared" si="5"/>
        <v/>
      </c>
      <c r="X13" s="23" t="str">
        <f t="shared" si="5"/>
        <v/>
      </c>
      <c r="Y13" s="23" t="str">
        <f t="shared" si="5"/>
        <v/>
      </c>
      <c r="Z13" s="23" t="str">
        <f t="shared" si="5"/>
        <v/>
      </c>
      <c r="AA13" s="23" t="str">
        <f t="shared" si="5"/>
        <v/>
      </c>
      <c r="AB13" s="23" t="str">
        <f t="shared" si="5"/>
        <v/>
      </c>
      <c r="AC13" s="23" t="str">
        <f t="shared" si="5"/>
        <v/>
      </c>
      <c r="AD13" s="23" t="str">
        <f t="shared" si="5"/>
        <v/>
      </c>
      <c r="AE13" s="23" t="str">
        <f t="shared" si="5"/>
        <v/>
      </c>
      <c r="AF13" s="23" t="str">
        <f t="shared" si="5"/>
        <v/>
      </c>
      <c r="AG13" s="37" t="str">
        <f t="shared" si="5"/>
        <v/>
      </c>
      <c r="AH13" s="24" t="str">
        <f t="shared" si="5"/>
        <v/>
      </c>
      <c r="AJ13" s="94" t="str">
        <f>IF($AR$13="","",$AR$13)</f>
        <v/>
      </c>
      <c r="AK13" s="94" t="str">
        <f>IF($AR$13="","",COUNTIF($D$12:$AH$62,$AJ$13))</f>
        <v/>
      </c>
      <c r="AO13" s="175" t="s">
        <v>32</v>
      </c>
      <c r="AP13" s="176"/>
      <c r="AQ13" s="195"/>
      <c r="AR13" s="110"/>
      <c r="AS13" s="116"/>
      <c r="AT13" s="116"/>
      <c r="AU13" s="116"/>
      <c r="AV13" s="116"/>
      <c r="AW13" s="117"/>
      <c r="AZ13" s="219"/>
      <c r="BA13" s="208"/>
      <c r="BB13" s="208"/>
      <c r="BC13" s="211"/>
    </row>
    <row r="14" spans="1:55" ht="12.95" customHeight="1" thickBot="1">
      <c r="B14" s="154"/>
      <c r="C14" s="156"/>
      <c r="D14" s="25" t="str">
        <f t="shared" ref="D14:AH14" si="6">IF(AND(D$12=1,$AR$14&gt;0,COUNTIF(D$63:D$84,$AR$14)&lt;1),$AR$14,IF(AND(D$12=2,$AS$14&gt;0,COUNTIF(D$63:D$84,$AS$14)&lt;1),$AS$14,IF(AND(D$12=3,$AT$14&gt;0,COUNTIF(D$63:D$84,$AT$14)&lt;1),$AT$14,IF(AND(D$12=4,$AU$14&gt;0,COUNTIF(D$63:D$84,$AU$14)&lt;1),$AU$14,IF(AND(D$12=5,$AV$14&gt;0,COUNTIF(D$63:D$84,$AV$14)&lt;1),$AV$14,IF(AND(D$12=6,$AW$14&gt;0,COUNTIF(D$63:D$84,$AW$14)&lt;1),$AW$14,""))))))</f>
        <v/>
      </c>
      <c r="E14" s="25" t="str">
        <f t="shared" si="6"/>
        <v/>
      </c>
      <c r="F14" s="25" t="str">
        <f t="shared" si="6"/>
        <v/>
      </c>
      <c r="G14" s="25" t="str">
        <f t="shared" si="6"/>
        <v/>
      </c>
      <c r="H14" s="25" t="str">
        <f t="shared" si="6"/>
        <v/>
      </c>
      <c r="I14" s="25" t="str">
        <f t="shared" si="6"/>
        <v/>
      </c>
      <c r="J14" s="25" t="str">
        <f t="shared" si="6"/>
        <v/>
      </c>
      <c r="K14" s="25" t="str">
        <f t="shared" si="6"/>
        <v/>
      </c>
      <c r="L14" s="25" t="str">
        <f t="shared" si="6"/>
        <v/>
      </c>
      <c r="M14" s="25" t="str">
        <f t="shared" si="6"/>
        <v/>
      </c>
      <c r="N14" s="25" t="str">
        <f t="shared" si="6"/>
        <v/>
      </c>
      <c r="O14" s="25" t="str">
        <f t="shared" si="6"/>
        <v/>
      </c>
      <c r="P14" s="25" t="str">
        <f t="shared" si="6"/>
        <v/>
      </c>
      <c r="Q14" s="25" t="str">
        <f t="shared" si="6"/>
        <v/>
      </c>
      <c r="R14" s="25" t="str">
        <f t="shared" si="6"/>
        <v/>
      </c>
      <c r="S14" s="25" t="str">
        <f t="shared" si="6"/>
        <v/>
      </c>
      <c r="T14" s="25" t="str">
        <f t="shared" si="6"/>
        <v/>
      </c>
      <c r="U14" s="25" t="str">
        <f t="shared" si="6"/>
        <v/>
      </c>
      <c r="V14" s="25" t="str">
        <f t="shared" si="6"/>
        <v/>
      </c>
      <c r="W14" s="25" t="str">
        <f t="shared" si="6"/>
        <v/>
      </c>
      <c r="X14" s="25" t="str">
        <f t="shared" si="6"/>
        <v/>
      </c>
      <c r="Y14" s="25" t="str">
        <f t="shared" si="6"/>
        <v/>
      </c>
      <c r="Z14" s="25" t="str">
        <f t="shared" si="6"/>
        <v/>
      </c>
      <c r="AA14" s="25" t="str">
        <f t="shared" si="6"/>
        <v/>
      </c>
      <c r="AB14" s="25" t="str">
        <f t="shared" si="6"/>
        <v/>
      </c>
      <c r="AC14" s="25" t="str">
        <f t="shared" si="6"/>
        <v/>
      </c>
      <c r="AD14" s="25" t="str">
        <f t="shared" si="6"/>
        <v/>
      </c>
      <c r="AE14" s="25" t="str">
        <f t="shared" si="6"/>
        <v/>
      </c>
      <c r="AF14" s="25" t="str">
        <f t="shared" si="6"/>
        <v/>
      </c>
      <c r="AG14" s="35" t="str">
        <f t="shared" si="6"/>
        <v/>
      </c>
      <c r="AH14" s="26" t="str">
        <f t="shared" si="6"/>
        <v/>
      </c>
      <c r="AJ14" s="1"/>
      <c r="AK14" s="1"/>
      <c r="AO14" s="179"/>
      <c r="AP14" s="180"/>
      <c r="AQ14" s="196"/>
      <c r="AR14" s="118"/>
      <c r="AS14" s="112"/>
      <c r="AT14" s="112"/>
      <c r="AU14" s="112"/>
      <c r="AV14" s="112"/>
      <c r="AW14" s="113"/>
      <c r="AZ14" s="131"/>
      <c r="BA14" s="93"/>
      <c r="BB14" s="93"/>
      <c r="BC14" s="96"/>
    </row>
    <row r="15" spans="1:55" ht="12.95" customHeight="1">
      <c r="B15" s="154"/>
      <c r="C15" s="155" t="s">
        <v>42</v>
      </c>
      <c r="D15" s="17" t="str">
        <f t="shared" ref="D15:AH15" si="7">IF(AND(D$12=1,$AR$15&gt;0,COUNTIF(D$63:D$84,$AR$15)&lt;1),$AR$15,IF(AND(D$12=2,$AS$15&gt;0,COUNTIF(D$63:D$84,$AS$15)&lt;1),$AS$15,IF(AND(D$12=3,$AT$15&gt;0,COUNTIF(D$63:D$84,$AT$15)&lt;1),$AT$15,IF(AND(D$12=4,$AU$15&gt;0,COUNTIF(D$63:D$84,$AU$15)&lt;1),$AU$15,IF(AND(D$12=5,$AV$15&gt;0,COUNTIF(D$63:D$84,$AV$15)&lt;1),$AV$15,IF(AND(D$12=6,$AW$15&gt;0,COUNTIF(D$63:D$84,$AW$15)&lt;1),$AW$15,""))))))</f>
        <v/>
      </c>
      <c r="E15" s="17" t="str">
        <f t="shared" si="7"/>
        <v/>
      </c>
      <c r="F15" s="17" t="str">
        <f t="shared" si="7"/>
        <v/>
      </c>
      <c r="G15" s="17" t="str">
        <f t="shared" si="7"/>
        <v/>
      </c>
      <c r="H15" s="16" t="str">
        <f t="shared" si="7"/>
        <v/>
      </c>
      <c r="I15" s="17" t="str">
        <f t="shared" si="7"/>
        <v/>
      </c>
      <c r="J15" s="17" t="str">
        <f t="shared" si="7"/>
        <v/>
      </c>
      <c r="K15" s="27" t="str">
        <f t="shared" si="7"/>
        <v/>
      </c>
      <c r="L15" s="27" t="str">
        <f t="shared" si="7"/>
        <v/>
      </c>
      <c r="M15" s="19" t="str">
        <f t="shared" si="7"/>
        <v/>
      </c>
      <c r="N15" s="17" t="str">
        <f t="shared" si="7"/>
        <v/>
      </c>
      <c r="O15" s="17" t="str">
        <f t="shared" si="7"/>
        <v/>
      </c>
      <c r="P15" s="17" t="str">
        <f t="shared" si="7"/>
        <v/>
      </c>
      <c r="Q15" s="16" t="str">
        <f t="shared" si="7"/>
        <v/>
      </c>
      <c r="R15" s="16" t="str">
        <f t="shared" si="7"/>
        <v/>
      </c>
      <c r="S15" s="17" t="str">
        <f t="shared" si="7"/>
        <v/>
      </c>
      <c r="T15" s="17" t="str">
        <f t="shared" si="7"/>
        <v/>
      </c>
      <c r="U15" s="18" t="str">
        <f t="shared" si="7"/>
        <v/>
      </c>
      <c r="V15" s="17" t="str">
        <f t="shared" si="7"/>
        <v/>
      </c>
      <c r="W15" s="19" t="str">
        <f t="shared" si="7"/>
        <v/>
      </c>
      <c r="X15" s="17" t="str">
        <f t="shared" si="7"/>
        <v/>
      </c>
      <c r="Y15" s="17" t="str">
        <f t="shared" si="7"/>
        <v/>
      </c>
      <c r="Z15" s="18" t="str">
        <f t="shared" si="7"/>
        <v/>
      </c>
      <c r="AA15" s="18" t="str">
        <f t="shared" si="7"/>
        <v/>
      </c>
      <c r="AB15" s="18" t="str">
        <f t="shared" si="7"/>
        <v/>
      </c>
      <c r="AC15" s="17" t="str">
        <f t="shared" si="7"/>
        <v/>
      </c>
      <c r="AD15" s="17" t="str">
        <f t="shared" si="7"/>
        <v/>
      </c>
      <c r="AE15" s="18" t="str">
        <f t="shared" si="7"/>
        <v/>
      </c>
      <c r="AF15" s="18" t="str">
        <f t="shared" si="7"/>
        <v/>
      </c>
      <c r="AG15" s="18" t="str">
        <f t="shared" si="7"/>
        <v/>
      </c>
      <c r="AH15" s="22" t="str">
        <f t="shared" si="7"/>
        <v/>
      </c>
      <c r="AJ15" s="94" t="str">
        <f>IF($AS$13="","",$AS$13)</f>
        <v/>
      </c>
      <c r="AK15" s="94" t="str">
        <f>IF($AS$13="","",COUNTIF($D$12:$AH$62,$AJ$15))</f>
        <v/>
      </c>
      <c r="AO15" s="175" t="s">
        <v>42</v>
      </c>
      <c r="AP15" s="176"/>
      <c r="AQ15" s="199" t="s">
        <v>13</v>
      </c>
      <c r="AR15" s="119"/>
      <c r="AS15" s="116"/>
      <c r="AT15" s="116"/>
      <c r="AU15" s="116"/>
      <c r="AV15" s="116"/>
      <c r="AW15" s="117"/>
      <c r="AZ15" s="212"/>
      <c r="BA15" s="201"/>
      <c r="BB15" s="201"/>
      <c r="BC15" s="202"/>
    </row>
    <row r="16" spans="1:55" ht="12.95" customHeight="1">
      <c r="B16" s="154"/>
      <c r="C16" s="157"/>
      <c r="D16" s="28" t="str">
        <f t="shared" ref="D16:AH16" si="8">IF(AND(D$12=1,$AR$16&gt;0,COUNTIF(D$63:D$84,$AR$16)&lt;1),$AR$16,IF(AND(D$12=2,$AS$16&gt;0,COUNTIF(D$63:D$84,$AS$16)&lt;1),$AS$16,IF(AND(D$12=3,$AT$16&gt;0,COUNTIF(D$63:D$84,$AT$16)&lt;1),$AT$16,IF(AND(D$12=4,$AU$16&gt;0,COUNTIF(D$63:D$84,$AU$16)&lt;1),$AU$16,IF(AND(D$12=5,$AV$16&gt;0,COUNTIF(D$63:D$84,$AV$16)&lt;1),$AV$16,IF(AND(D$12=6,$AW$16&gt;0,COUNTIF(D$63:D$84,$AW$16)&lt;1),$AW$16,""))))))</f>
        <v/>
      </c>
      <c r="E16" s="28" t="str">
        <f t="shared" si="8"/>
        <v/>
      </c>
      <c r="F16" s="28" t="str">
        <f t="shared" si="8"/>
        <v/>
      </c>
      <c r="G16" s="28" t="str">
        <f t="shared" si="8"/>
        <v/>
      </c>
      <c r="H16" s="29" t="str">
        <f t="shared" si="8"/>
        <v/>
      </c>
      <c r="I16" s="28" t="str">
        <f t="shared" si="8"/>
        <v/>
      </c>
      <c r="J16" s="28" t="str">
        <f t="shared" si="8"/>
        <v/>
      </c>
      <c r="K16" s="28" t="str">
        <f t="shared" si="8"/>
        <v/>
      </c>
      <c r="L16" s="28" t="str">
        <f t="shared" si="8"/>
        <v/>
      </c>
      <c r="M16" s="30" t="str">
        <f t="shared" si="8"/>
        <v/>
      </c>
      <c r="N16" s="28" t="str">
        <f t="shared" si="8"/>
        <v/>
      </c>
      <c r="O16" s="28" t="str">
        <f t="shared" si="8"/>
        <v/>
      </c>
      <c r="P16" s="28" t="str">
        <f t="shared" si="8"/>
        <v/>
      </c>
      <c r="Q16" s="29" t="str">
        <f t="shared" si="8"/>
        <v/>
      </c>
      <c r="R16" s="29" t="str">
        <f t="shared" si="8"/>
        <v/>
      </c>
      <c r="S16" s="28" t="str">
        <f t="shared" si="8"/>
        <v/>
      </c>
      <c r="T16" s="28" t="str">
        <f t="shared" si="8"/>
        <v/>
      </c>
      <c r="U16" s="28" t="str">
        <f t="shared" si="8"/>
        <v/>
      </c>
      <c r="V16" s="28" t="str">
        <f t="shared" si="8"/>
        <v/>
      </c>
      <c r="W16" s="30" t="str">
        <f t="shared" si="8"/>
        <v/>
      </c>
      <c r="X16" s="28" t="str">
        <f t="shared" si="8"/>
        <v/>
      </c>
      <c r="Y16" s="28" t="str">
        <f t="shared" si="8"/>
        <v/>
      </c>
      <c r="Z16" s="30" t="str">
        <f t="shared" si="8"/>
        <v/>
      </c>
      <c r="AA16" s="30" t="str">
        <f t="shared" si="8"/>
        <v/>
      </c>
      <c r="AB16" s="30" t="str">
        <f t="shared" si="8"/>
        <v/>
      </c>
      <c r="AC16" s="28" t="str">
        <f t="shared" si="8"/>
        <v/>
      </c>
      <c r="AD16" s="28" t="str">
        <f t="shared" si="8"/>
        <v/>
      </c>
      <c r="AE16" s="28" t="str">
        <f t="shared" si="8"/>
        <v/>
      </c>
      <c r="AF16" s="30" t="str">
        <f t="shared" si="8"/>
        <v/>
      </c>
      <c r="AG16" s="30" t="str">
        <f t="shared" si="8"/>
        <v/>
      </c>
      <c r="AH16" s="31" t="str">
        <f t="shared" si="8"/>
        <v/>
      </c>
      <c r="AJ16" s="1"/>
      <c r="AK16" s="1"/>
      <c r="AO16" s="177"/>
      <c r="AP16" s="178"/>
      <c r="AQ16" s="173"/>
      <c r="AR16" s="114"/>
      <c r="AS16" s="109"/>
      <c r="AT16" s="109"/>
      <c r="AU16" s="109"/>
      <c r="AV16" s="109"/>
      <c r="AW16" s="115"/>
      <c r="AZ16" s="212"/>
      <c r="BA16" s="201"/>
      <c r="BB16" s="201"/>
      <c r="BC16" s="202"/>
    </row>
    <row r="17" spans="2:55" ht="12.95" customHeight="1">
      <c r="B17" s="154"/>
      <c r="C17" s="157"/>
      <c r="D17" s="17" t="str">
        <f t="shared" ref="D17:AH17" si="9">IF(AND(D$12=1,$AR$17&gt;0,COUNTIF(D$63:D$84,$AR$17)&lt;1),$AR$17,IF(AND(D$12=2,$AS$17&gt;0,COUNTIF(D$63:D$84,$AS$17)&lt;1),$AS$17,IF(AND(D$12=3,$AT$17&gt;0,COUNTIF(D$63:D$84,$AT$17)&lt;1),$AT$17,IF(AND(D$12=4,$AU$17&gt;0,COUNTIF(D$63:D$84,$AU$17)&lt;1),$AU$17,IF(AND(D$12=5,$AV$17&gt;0,COUNTIF(D$63:D$84,$AV$17)&lt;1),$AV$17,IF(AND(D$12=6,$AW$17&gt;0,COUNTIF(D$63:D$84,$AW$17)&lt;1),$AW$17,""))))))</f>
        <v/>
      </c>
      <c r="E17" s="17" t="str">
        <f t="shared" si="9"/>
        <v/>
      </c>
      <c r="F17" s="17" t="str">
        <f t="shared" si="9"/>
        <v/>
      </c>
      <c r="G17" s="17" t="str">
        <f t="shared" si="9"/>
        <v/>
      </c>
      <c r="H17" s="32" t="str">
        <f t="shared" si="9"/>
        <v/>
      </c>
      <c r="I17" s="17" t="str">
        <f t="shared" si="9"/>
        <v/>
      </c>
      <c r="J17" s="17" t="str">
        <f t="shared" si="9"/>
        <v/>
      </c>
      <c r="K17" s="18" t="str">
        <f t="shared" si="9"/>
        <v/>
      </c>
      <c r="L17" s="17" t="str">
        <f t="shared" si="9"/>
        <v/>
      </c>
      <c r="M17" s="18" t="str">
        <f t="shared" si="9"/>
        <v/>
      </c>
      <c r="N17" s="17" t="str">
        <f t="shared" si="9"/>
        <v/>
      </c>
      <c r="O17" s="17" t="str">
        <f t="shared" si="9"/>
        <v/>
      </c>
      <c r="P17" s="27" t="str">
        <f t="shared" si="9"/>
        <v/>
      </c>
      <c r="Q17" s="16" t="str">
        <f t="shared" si="9"/>
        <v/>
      </c>
      <c r="R17" s="16" t="str">
        <f t="shared" si="9"/>
        <v/>
      </c>
      <c r="S17" s="17" t="str">
        <f t="shared" si="9"/>
        <v/>
      </c>
      <c r="T17" s="17" t="str">
        <f t="shared" si="9"/>
        <v/>
      </c>
      <c r="U17" s="18" t="str">
        <f t="shared" si="9"/>
        <v/>
      </c>
      <c r="V17" s="17" t="str">
        <f t="shared" si="9"/>
        <v/>
      </c>
      <c r="W17" s="18" t="str">
        <f t="shared" si="9"/>
        <v/>
      </c>
      <c r="X17" s="17" t="str">
        <f t="shared" si="9"/>
        <v/>
      </c>
      <c r="Y17" s="17" t="str">
        <f t="shared" si="9"/>
        <v/>
      </c>
      <c r="Z17" s="27" t="str">
        <f t="shared" si="9"/>
        <v/>
      </c>
      <c r="AA17" s="32" t="str">
        <f t="shared" si="9"/>
        <v/>
      </c>
      <c r="AB17" s="32" t="str">
        <f t="shared" si="9"/>
        <v/>
      </c>
      <c r="AC17" s="17" t="str">
        <f t="shared" si="9"/>
        <v/>
      </c>
      <c r="AD17" s="17" t="str">
        <f t="shared" si="9"/>
        <v/>
      </c>
      <c r="AE17" s="18" t="str">
        <f t="shared" si="9"/>
        <v/>
      </c>
      <c r="AF17" s="17" t="str">
        <f t="shared" si="9"/>
        <v/>
      </c>
      <c r="AG17" s="18" t="str">
        <f t="shared" si="9"/>
        <v/>
      </c>
      <c r="AH17" s="22" t="str">
        <f t="shared" si="9"/>
        <v/>
      </c>
      <c r="AJ17" s="94" t="str">
        <f>IF($AT$13="","",$AT$13)</f>
        <v/>
      </c>
      <c r="AK17" s="94" t="str">
        <f>IF($AT$13="","",COUNTIF($D$12:$AH$62,$AJ$17))</f>
        <v/>
      </c>
      <c r="AO17" s="177"/>
      <c r="AP17" s="178"/>
      <c r="AQ17" s="173" t="s">
        <v>34</v>
      </c>
      <c r="AR17" s="120"/>
      <c r="AS17" s="121"/>
      <c r="AT17" s="121"/>
      <c r="AU17" s="121"/>
      <c r="AV17" s="121"/>
      <c r="AW17" s="122"/>
      <c r="AZ17" s="212"/>
      <c r="BA17" s="201"/>
      <c r="BB17" s="201"/>
      <c r="BC17" s="202"/>
    </row>
    <row r="18" spans="2:55" ht="12.95" customHeight="1">
      <c r="B18" s="154"/>
      <c r="C18" s="157"/>
      <c r="D18" s="28" t="str">
        <f t="shared" ref="D18:AH18" si="10">IF(AND(D$12=1,$AR$18&gt;0,COUNTIF(D$63:D$84,$AR$18)&lt;1),$AR$18,IF(AND(D$12=2,$AS$18&gt;0,COUNTIF(D$63:D$84,$AS$18)&lt;1),$AS$18,IF(AND(D$12=3,$AT$18&gt;0,COUNTIF(D$63:D$84,$AT$18)&lt;1),$AT$18,IF(AND(D$12=4,$AU$18&gt;0,COUNTIF(D$63:D$84,$AU$18)&lt;1),$AU$18,IF(AND(D$12=5,$AV$18&gt;0,COUNTIF(D$63:D$84,$AV$18)&lt;1),$AV$18,IF(AND(D$12=6,$AW$18&gt;0,COUNTIF(D$63:D$84,$AW$18)&lt;1),$AW$18,""))))))</f>
        <v/>
      </c>
      <c r="E18" s="28" t="str">
        <f t="shared" si="10"/>
        <v/>
      </c>
      <c r="F18" s="28" t="str">
        <f t="shared" si="10"/>
        <v/>
      </c>
      <c r="G18" s="28" t="str">
        <f t="shared" si="10"/>
        <v/>
      </c>
      <c r="H18" s="29" t="str">
        <f t="shared" si="10"/>
        <v/>
      </c>
      <c r="I18" s="28" t="str">
        <f t="shared" si="10"/>
        <v/>
      </c>
      <c r="J18" s="28" t="str">
        <f t="shared" si="10"/>
        <v/>
      </c>
      <c r="K18" s="28" t="str">
        <f t="shared" si="10"/>
        <v/>
      </c>
      <c r="L18" s="28" t="str">
        <f t="shared" si="10"/>
        <v/>
      </c>
      <c r="M18" s="28" t="str">
        <f t="shared" si="10"/>
        <v/>
      </c>
      <c r="N18" s="28" t="str">
        <f t="shared" si="10"/>
        <v/>
      </c>
      <c r="O18" s="29" t="str">
        <f t="shared" si="10"/>
        <v/>
      </c>
      <c r="P18" s="29" t="str">
        <f t="shared" si="10"/>
        <v/>
      </c>
      <c r="Q18" s="28" t="str">
        <f t="shared" si="10"/>
        <v/>
      </c>
      <c r="R18" s="28" t="str">
        <f t="shared" si="10"/>
        <v/>
      </c>
      <c r="S18" s="28" t="str">
        <f t="shared" si="10"/>
        <v/>
      </c>
      <c r="T18" s="28" t="str">
        <f t="shared" si="10"/>
        <v/>
      </c>
      <c r="U18" s="28" t="str">
        <f t="shared" si="10"/>
        <v/>
      </c>
      <c r="V18" s="28" t="str">
        <f t="shared" si="10"/>
        <v/>
      </c>
      <c r="W18" s="28" t="str">
        <f t="shared" si="10"/>
        <v/>
      </c>
      <c r="X18" s="28" t="str">
        <f t="shared" si="10"/>
        <v/>
      </c>
      <c r="Y18" s="29" t="str">
        <f t="shared" si="10"/>
        <v/>
      </c>
      <c r="Z18" s="29" t="str">
        <f t="shared" si="10"/>
        <v/>
      </c>
      <c r="AA18" s="30" t="str">
        <f t="shared" si="10"/>
        <v/>
      </c>
      <c r="AB18" s="30" t="str">
        <f t="shared" si="10"/>
        <v/>
      </c>
      <c r="AC18" s="28" t="str">
        <f t="shared" si="10"/>
        <v/>
      </c>
      <c r="AD18" s="28" t="str">
        <f t="shared" si="10"/>
        <v/>
      </c>
      <c r="AE18" s="28" t="str">
        <f t="shared" si="10"/>
        <v/>
      </c>
      <c r="AF18" s="30" t="str">
        <f t="shared" si="10"/>
        <v/>
      </c>
      <c r="AG18" s="30" t="str">
        <f t="shared" si="10"/>
        <v/>
      </c>
      <c r="AH18" s="31" t="str">
        <f t="shared" si="10"/>
        <v/>
      </c>
      <c r="AJ18" s="1"/>
      <c r="AK18" s="1"/>
      <c r="AO18" s="177"/>
      <c r="AP18" s="178"/>
      <c r="AQ18" s="173"/>
      <c r="AR18" s="114"/>
      <c r="AS18" s="109"/>
      <c r="AT18" s="109"/>
      <c r="AU18" s="109"/>
      <c r="AV18" s="109"/>
      <c r="AW18" s="115"/>
      <c r="AZ18" s="212"/>
      <c r="BA18" s="201"/>
      <c r="BB18" s="201"/>
      <c r="BC18" s="202"/>
    </row>
    <row r="19" spans="2:55" ht="12.95" customHeight="1">
      <c r="B19" s="154"/>
      <c r="C19" s="157"/>
      <c r="D19" s="17" t="str">
        <f t="shared" ref="D19:AH19" si="11">IF(AND(D$12=1,$AR$19&gt;0,COUNTIF(D$63:D$84,$AR$19)&lt;1),$AR$19,IF(AND(D$12=2,$AS$19&gt;0,COUNTIF(D$63:D$84,$AS$19)&lt;1),$AS$19,IF(AND(D$12=3,$AT$19&gt;0,COUNTIF(D$63:D$84,$AT$19)&lt;1),$AT$19,IF(AND(D$12=4,$AU$19&gt;0,COUNTIF(D$63:D$84,$AU$19)&lt;1),$AU$19,IF(AND(D$12=5,$AV$19&gt;0,COUNTIF(D$63:D$84,$AV$19)&lt;1),$AV$19,IF(AND(D$12=6,$AW$19&gt;0,COUNTIF(D$63:D$84,$AW$19)&lt;1),$AW$19,""))))))</f>
        <v/>
      </c>
      <c r="E19" s="17" t="str">
        <f t="shared" si="11"/>
        <v/>
      </c>
      <c r="F19" s="17" t="str">
        <f t="shared" si="11"/>
        <v/>
      </c>
      <c r="G19" s="17" t="str">
        <f t="shared" si="11"/>
        <v/>
      </c>
      <c r="H19" s="27" t="str">
        <f t="shared" si="11"/>
        <v/>
      </c>
      <c r="I19" s="17" t="str">
        <f t="shared" si="11"/>
        <v/>
      </c>
      <c r="J19" s="17" t="str">
        <f t="shared" si="11"/>
        <v/>
      </c>
      <c r="K19" s="18" t="str">
        <f t="shared" si="11"/>
        <v/>
      </c>
      <c r="L19" s="17" t="str">
        <f t="shared" si="11"/>
        <v/>
      </c>
      <c r="M19" s="18" t="str">
        <f t="shared" si="11"/>
        <v/>
      </c>
      <c r="N19" s="17" t="str">
        <f t="shared" si="11"/>
        <v/>
      </c>
      <c r="O19" s="17" t="str">
        <f t="shared" si="11"/>
        <v/>
      </c>
      <c r="P19" s="27" t="str">
        <f t="shared" si="11"/>
        <v/>
      </c>
      <c r="Q19" s="32" t="str">
        <f t="shared" si="11"/>
        <v/>
      </c>
      <c r="R19" s="27" t="str">
        <f t="shared" si="11"/>
        <v/>
      </c>
      <c r="S19" s="17" t="str">
        <f t="shared" si="11"/>
        <v/>
      </c>
      <c r="T19" s="17" t="str">
        <f t="shared" si="11"/>
        <v/>
      </c>
      <c r="U19" s="18" t="str">
        <f t="shared" si="11"/>
        <v/>
      </c>
      <c r="V19" s="17" t="str">
        <f t="shared" si="11"/>
        <v/>
      </c>
      <c r="W19" s="18" t="str">
        <f t="shared" si="11"/>
        <v/>
      </c>
      <c r="X19" s="17" t="str">
        <f t="shared" si="11"/>
        <v/>
      </c>
      <c r="Y19" s="17" t="str">
        <f t="shared" si="11"/>
        <v/>
      </c>
      <c r="Z19" s="17" t="str">
        <f t="shared" si="11"/>
        <v/>
      </c>
      <c r="AA19" s="18" t="str">
        <f t="shared" si="11"/>
        <v/>
      </c>
      <c r="AB19" s="18" t="str">
        <f t="shared" si="11"/>
        <v/>
      </c>
      <c r="AC19" s="17" t="str">
        <f t="shared" si="11"/>
        <v/>
      </c>
      <c r="AD19" s="17" t="str">
        <f t="shared" si="11"/>
        <v/>
      </c>
      <c r="AE19" s="18" t="str">
        <f t="shared" si="11"/>
        <v/>
      </c>
      <c r="AF19" s="18" t="str">
        <f t="shared" si="11"/>
        <v/>
      </c>
      <c r="AG19" s="18" t="str">
        <f t="shared" si="11"/>
        <v/>
      </c>
      <c r="AH19" s="22" t="str">
        <f t="shared" si="11"/>
        <v/>
      </c>
      <c r="AJ19" s="94" t="str">
        <f>IF($AU$13="","",$AU$13)</f>
        <v/>
      </c>
      <c r="AK19" s="94" t="str">
        <f>IF($AU$13="","",COUNTIF($D$12:$AH$62,$AJ$19))</f>
        <v/>
      </c>
      <c r="AO19" s="177"/>
      <c r="AP19" s="178"/>
      <c r="AQ19" s="173" t="s">
        <v>35</v>
      </c>
      <c r="AR19" s="120"/>
      <c r="AS19" s="121"/>
      <c r="AT19" s="121"/>
      <c r="AU19" s="121"/>
      <c r="AV19" s="121"/>
      <c r="AW19" s="122"/>
      <c r="AZ19" s="212"/>
      <c r="BA19" s="201"/>
      <c r="BB19" s="201"/>
      <c r="BC19" s="202"/>
    </row>
    <row r="20" spans="2:55" ht="12.95" customHeight="1">
      <c r="B20" s="154"/>
      <c r="C20" s="157"/>
      <c r="D20" s="28" t="str">
        <f t="shared" ref="D20:AH20" si="12">IF(AND(D$12=1,$AR$20&gt;0,COUNTIF(D$63:D$84,$AR$20)&lt;1),$AR$20,IF(AND(D$12=2,$AS$20&gt;0,COUNTIF(D$63:D$84,$AS$20)&lt;1),$AS$20,IF(AND(D$12=3,$AT$20&gt;0,COUNTIF(D$63:D$84,$AT$20)&lt;1),$AT$20,IF(AND(D$12=4,$AU$20&gt;0,COUNTIF(D$63:D$84,$AU$20)&lt;1),$AU$20,IF(AND(D$12=5,$AV$20&gt;0,COUNTIF(D$63:D$84,$AV$20)&lt;1),$AV$20,IF(AND(D$12=6,$AW$20&gt;0,COUNTIF(D$63:D$84,$AW$20)&lt;1),$AW$20,""))))))</f>
        <v/>
      </c>
      <c r="E20" s="28" t="str">
        <f t="shared" si="12"/>
        <v/>
      </c>
      <c r="F20" s="28" t="str">
        <f t="shared" si="12"/>
        <v/>
      </c>
      <c r="G20" s="28" t="str">
        <f t="shared" si="12"/>
        <v/>
      </c>
      <c r="H20" s="16" t="str">
        <f t="shared" si="12"/>
        <v/>
      </c>
      <c r="I20" s="28" t="str">
        <f t="shared" si="12"/>
        <v/>
      </c>
      <c r="J20" s="28" t="str">
        <f t="shared" si="12"/>
        <v/>
      </c>
      <c r="K20" s="28" t="str">
        <f t="shared" si="12"/>
        <v/>
      </c>
      <c r="L20" s="28" t="str">
        <f t="shared" si="12"/>
        <v/>
      </c>
      <c r="M20" s="28" t="str">
        <f t="shared" si="12"/>
        <v/>
      </c>
      <c r="N20" s="28" t="str">
        <f t="shared" si="12"/>
        <v/>
      </c>
      <c r="O20" s="28" t="str">
        <f t="shared" si="12"/>
        <v/>
      </c>
      <c r="P20" s="28" t="str">
        <f t="shared" si="12"/>
        <v/>
      </c>
      <c r="Q20" s="17" t="str">
        <f t="shared" si="12"/>
        <v/>
      </c>
      <c r="R20" s="16" t="str">
        <f t="shared" si="12"/>
        <v/>
      </c>
      <c r="S20" s="28" t="str">
        <f t="shared" si="12"/>
        <v/>
      </c>
      <c r="T20" s="28" t="str">
        <f t="shared" si="12"/>
        <v/>
      </c>
      <c r="U20" s="28" t="str">
        <f t="shared" si="12"/>
        <v/>
      </c>
      <c r="V20" s="28" t="str">
        <f t="shared" si="12"/>
        <v/>
      </c>
      <c r="W20" s="28" t="str">
        <f t="shared" si="12"/>
        <v/>
      </c>
      <c r="X20" s="28" t="str">
        <f t="shared" si="12"/>
        <v/>
      </c>
      <c r="Y20" s="28" t="str">
        <f t="shared" si="12"/>
        <v/>
      </c>
      <c r="Z20" s="30" t="str">
        <f t="shared" si="12"/>
        <v/>
      </c>
      <c r="AA20" s="28" t="str">
        <f t="shared" si="12"/>
        <v/>
      </c>
      <c r="AB20" s="28" t="str">
        <f t="shared" si="12"/>
        <v/>
      </c>
      <c r="AC20" s="28" t="str">
        <f t="shared" si="12"/>
        <v/>
      </c>
      <c r="AD20" s="28" t="str">
        <f t="shared" si="12"/>
        <v/>
      </c>
      <c r="AE20" s="28" t="str">
        <f t="shared" si="12"/>
        <v/>
      </c>
      <c r="AF20" s="30" t="str">
        <f t="shared" si="12"/>
        <v/>
      </c>
      <c r="AG20" s="30" t="str">
        <f t="shared" si="12"/>
        <v/>
      </c>
      <c r="AH20" s="31" t="str">
        <f t="shared" si="12"/>
        <v/>
      </c>
      <c r="AJ20" s="1"/>
      <c r="AK20" s="1"/>
      <c r="AO20" s="177"/>
      <c r="AP20" s="178"/>
      <c r="AQ20" s="173"/>
      <c r="AR20" s="114"/>
      <c r="AS20" s="109"/>
      <c r="AT20" s="109"/>
      <c r="AU20" s="109"/>
      <c r="AV20" s="109"/>
      <c r="AW20" s="115"/>
      <c r="AZ20" s="212"/>
      <c r="BA20" s="201"/>
      <c r="BB20" s="201"/>
      <c r="BC20" s="202"/>
    </row>
    <row r="21" spans="2:55" ht="12.95" customHeight="1">
      <c r="B21" s="154"/>
      <c r="C21" s="157"/>
      <c r="D21" s="27" t="str">
        <f t="shared" ref="D21:AH21" si="13">IF(AND(D$12=1,$AR$21&gt;0,COUNTIF(D$63:D$84,$AR$21)&lt;1),$AR$21,IF(AND(D$12=2,$AS$21&gt;0,COUNTIF(D$63:D$84,$AS$21)&lt;1),$AS$21,IF(AND(D$12=3,$AT$21&gt;0,COUNTIF(D$63:D$84,$AT$21)&lt;1),$AT$21,IF(AND(D$12=4,$AU$21&gt;0,COUNTIF(D$63:D$84,$AU$21)&lt;1),$AU$21,IF(AND(D$12=5,$AV$21&gt;0,COUNTIF(D$63:D$84,$AV$21)&lt;1),$AV$21,IF(AND(D$12=6,$AW$21&gt;0,COUNTIF(D$63:D$84,$AW$21)&lt;1),$AW$21,""))))))</f>
        <v/>
      </c>
      <c r="E21" s="27" t="str">
        <f t="shared" si="13"/>
        <v/>
      </c>
      <c r="F21" s="27" t="str">
        <f t="shared" si="13"/>
        <v/>
      </c>
      <c r="G21" s="27" t="str">
        <f t="shared" si="13"/>
        <v/>
      </c>
      <c r="H21" s="32" t="str">
        <f t="shared" si="13"/>
        <v/>
      </c>
      <c r="I21" s="27" t="str">
        <f t="shared" si="13"/>
        <v/>
      </c>
      <c r="J21" s="27" t="str">
        <f t="shared" si="13"/>
        <v/>
      </c>
      <c r="K21" s="33" t="str">
        <f t="shared" si="13"/>
        <v/>
      </c>
      <c r="L21" s="27" t="str">
        <f t="shared" si="13"/>
        <v/>
      </c>
      <c r="M21" s="33" t="str">
        <f t="shared" si="13"/>
        <v/>
      </c>
      <c r="N21" s="27" t="str">
        <f t="shared" si="13"/>
        <v/>
      </c>
      <c r="O21" s="27" t="str">
        <f t="shared" si="13"/>
        <v/>
      </c>
      <c r="P21" s="27" t="str">
        <f t="shared" si="13"/>
        <v/>
      </c>
      <c r="Q21" s="27" t="str">
        <f t="shared" si="13"/>
        <v/>
      </c>
      <c r="R21" s="32" t="str">
        <f t="shared" si="13"/>
        <v/>
      </c>
      <c r="S21" s="27" t="str">
        <f t="shared" si="13"/>
        <v/>
      </c>
      <c r="T21" s="27" t="str">
        <f t="shared" si="13"/>
        <v/>
      </c>
      <c r="U21" s="33" t="str">
        <f t="shared" si="13"/>
        <v/>
      </c>
      <c r="V21" s="27" t="str">
        <f t="shared" si="13"/>
        <v/>
      </c>
      <c r="W21" s="33" t="str">
        <f t="shared" si="13"/>
        <v/>
      </c>
      <c r="X21" s="27" t="str">
        <f t="shared" si="13"/>
        <v/>
      </c>
      <c r="Y21" s="27" t="str">
        <f t="shared" si="13"/>
        <v/>
      </c>
      <c r="Z21" s="27" t="str">
        <f t="shared" si="13"/>
        <v/>
      </c>
      <c r="AA21" s="32" t="str">
        <f t="shared" si="13"/>
        <v/>
      </c>
      <c r="AB21" s="32" t="str">
        <f t="shared" si="13"/>
        <v/>
      </c>
      <c r="AC21" s="27" t="str">
        <f t="shared" si="13"/>
        <v/>
      </c>
      <c r="AD21" s="27" t="str">
        <f t="shared" si="13"/>
        <v/>
      </c>
      <c r="AE21" s="33" t="str">
        <f t="shared" si="13"/>
        <v/>
      </c>
      <c r="AF21" s="33" t="str">
        <f t="shared" si="13"/>
        <v/>
      </c>
      <c r="AG21" s="33" t="str">
        <f t="shared" si="13"/>
        <v/>
      </c>
      <c r="AH21" s="34" t="str">
        <f t="shared" si="13"/>
        <v/>
      </c>
      <c r="AJ21" s="94" t="str">
        <f>IF($AV$13="","",$AV$13)</f>
        <v/>
      </c>
      <c r="AK21" s="94" t="str">
        <f>IF($AV$13="","",COUNTIF($D$12:$AH$62,$AJ$21))</f>
        <v/>
      </c>
      <c r="AO21" s="177"/>
      <c r="AP21" s="178"/>
      <c r="AQ21" s="173" t="s">
        <v>36</v>
      </c>
      <c r="AR21" s="120"/>
      <c r="AS21" s="121"/>
      <c r="AT21" s="121"/>
      <c r="AU21" s="121"/>
      <c r="AV21" s="121"/>
      <c r="AW21" s="122"/>
      <c r="AZ21" s="212"/>
      <c r="BA21" s="201"/>
      <c r="BB21" s="201"/>
      <c r="BC21" s="202"/>
    </row>
    <row r="22" spans="2:55" ht="12.95" customHeight="1" thickBot="1">
      <c r="B22" s="154"/>
      <c r="C22" s="156"/>
      <c r="D22" s="25" t="str">
        <f t="shared" ref="D22:AH22" si="14">IF(AND(D$12=1,$AR$22&gt;0,COUNTIF(D$63:D$84,$AR$22)&lt;1),$AR$22,IF(AND(D$12=2,$AS$22&gt;0,COUNTIF(D$63:D$84,$AS$22)&lt;1),$AS$22,IF(AND(D$12=3,$AT$22&gt;0,COUNTIF(D$63:D$84,$AT$22)&lt;1),$AT$22,IF(AND(D$12=4,$AU$22&gt;0,COUNTIF(D$63:D$84,$AU$22)&lt;1),$AU$22,IF(AND(D$12=5,$AV$22&gt;0,COUNTIF(D$63:D$84,$AV$22)&lt;1),$AV$22,IF(AND(D$12=6,$AW$22&gt;0,COUNTIF(D$63:D$84,$AW$22)&lt;1),$AW$22,""))))))</f>
        <v/>
      </c>
      <c r="E22" s="25" t="str">
        <f t="shared" si="14"/>
        <v/>
      </c>
      <c r="F22" s="25" t="str">
        <f t="shared" si="14"/>
        <v/>
      </c>
      <c r="G22" s="25" t="str">
        <f t="shared" si="14"/>
        <v/>
      </c>
      <c r="H22" s="16" t="str">
        <f t="shared" si="14"/>
        <v/>
      </c>
      <c r="I22" s="25" t="str">
        <f t="shared" si="14"/>
        <v/>
      </c>
      <c r="J22" s="25" t="str">
        <f t="shared" si="14"/>
        <v/>
      </c>
      <c r="K22" s="35" t="str">
        <f t="shared" si="14"/>
        <v/>
      </c>
      <c r="L22" s="25" t="str">
        <f t="shared" si="14"/>
        <v/>
      </c>
      <c r="M22" s="35" t="str">
        <f t="shared" si="14"/>
        <v/>
      </c>
      <c r="N22" s="25" t="str">
        <f t="shared" si="14"/>
        <v/>
      </c>
      <c r="O22" s="25" t="str">
        <f t="shared" si="14"/>
        <v/>
      </c>
      <c r="P22" s="25" t="str">
        <f t="shared" si="14"/>
        <v/>
      </c>
      <c r="Q22" s="16" t="str">
        <f t="shared" si="14"/>
        <v/>
      </c>
      <c r="R22" s="16" t="str">
        <f t="shared" si="14"/>
        <v/>
      </c>
      <c r="S22" s="25" t="str">
        <f t="shared" si="14"/>
        <v/>
      </c>
      <c r="T22" s="25" t="str">
        <f t="shared" si="14"/>
        <v/>
      </c>
      <c r="U22" s="35" t="str">
        <f t="shared" si="14"/>
        <v/>
      </c>
      <c r="V22" s="25" t="str">
        <f t="shared" si="14"/>
        <v/>
      </c>
      <c r="W22" s="35" t="str">
        <f t="shared" si="14"/>
        <v/>
      </c>
      <c r="X22" s="25" t="str">
        <f t="shared" si="14"/>
        <v/>
      </c>
      <c r="Y22" s="25" t="str">
        <f t="shared" si="14"/>
        <v/>
      </c>
      <c r="Z22" s="35" t="str">
        <f t="shared" si="14"/>
        <v/>
      </c>
      <c r="AA22" s="17" t="str">
        <f t="shared" si="14"/>
        <v/>
      </c>
      <c r="AB22" s="16" t="str">
        <f t="shared" si="14"/>
        <v/>
      </c>
      <c r="AC22" s="25" t="str">
        <f t="shared" si="14"/>
        <v/>
      </c>
      <c r="AD22" s="25" t="str">
        <f t="shared" si="14"/>
        <v/>
      </c>
      <c r="AE22" s="35" t="str">
        <f t="shared" si="14"/>
        <v/>
      </c>
      <c r="AF22" s="35" t="str">
        <f t="shared" si="14"/>
        <v/>
      </c>
      <c r="AG22" s="35" t="str">
        <f t="shared" si="14"/>
        <v/>
      </c>
      <c r="AH22" s="26" t="str">
        <f t="shared" si="14"/>
        <v/>
      </c>
      <c r="AO22" s="179"/>
      <c r="AP22" s="180"/>
      <c r="AQ22" s="174"/>
      <c r="AR22" s="111"/>
      <c r="AS22" s="112"/>
      <c r="AT22" s="112"/>
      <c r="AU22" s="112"/>
      <c r="AV22" s="112"/>
      <c r="AW22" s="113"/>
      <c r="AZ22" s="212"/>
      <c r="BA22" s="201"/>
      <c r="BB22" s="201"/>
      <c r="BC22" s="202"/>
    </row>
    <row r="23" spans="2:55" ht="12.95" customHeight="1">
      <c r="B23" s="154"/>
      <c r="C23" s="157" t="s">
        <v>0</v>
      </c>
      <c r="D23" s="17" t="str">
        <f t="shared" ref="D23:AH23" si="15">IF(AND(D$12=1,$AR$23&gt;0,COUNTIF(D$63:D$84,$AR$23)&lt;1),$AR$23,IF(AND(D$12=2,$AS$23&gt;0,COUNTIF(D$63:D$84,$AS$23)&lt;1),$AS$23,IF(AND(D$12=3,$AT$23&gt;0,COUNTIF(D$63:D$84,$AT$23)&lt;1),$AT$23,IF(AND(D$12=4,$AU$23&gt;0,COUNTIF(D$63:D$84,$AU$23)&lt;1),$AU$23,IF(AND(D$12=5,$AV$23&gt;0,COUNTIF(D$63:D$84,$AV$23)&lt;1),$AV$23,IF(AND(D$12=6,$AW$23&gt;0,COUNTIF(D$63:D$84,$AW$23)&lt;1),$AW$23,""))))))</f>
        <v/>
      </c>
      <c r="E23" s="17" t="str">
        <f t="shared" si="15"/>
        <v/>
      </c>
      <c r="F23" s="17" t="str">
        <f t="shared" si="15"/>
        <v/>
      </c>
      <c r="G23" s="17" t="str">
        <f t="shared" si="15"/>
        <v/>
      </c>
      <c r="H23" s="36" t="str">
        <f t="shared" si="15"/>
        <v/>
      </c>
      <c r="I23" s="16" t="str">
        <f t="shared" si="15"/>
        <v/>
      </c>
      <c r="J23" s="17" t="str">
        <f t="shared" si="15"/>
        <v/>
      </c>
      <c r="K23" s="18" t="str">
        <f t="shared" si="15"/>
        <v/>
      </c>
      <c r="L23" s="17" t="str">
        <f t="shared" si="15"/>
        <v/>
      </c>
      <c r="M23" s="18" t="str">
        <f t="shared" si="15"/>
        <v/>
      </c>
      <c r="N23" s="17" t="str">
        <f t="shared" si="15"/>
        <v/>
      </c>
      <c r="O23" s="17" t="str">
        <f t="shared" si="15"/>
        <v/>
      </c>
      <c r="P23" s="17" t="str">
        <f t="shared" si="15"/>
        <v/>
      </c>
      <c r="Q23" s="36" t="str">
        <f t="shared" si="15"/>
        <v/>
      </c>
      <c r="R23" s="36" t="str">
        <f t="shared" si="15"/>
        <v/>
      </c>
      <c r="S23" s="16" t="str">
        <f t="shared" si="15"/>
        <v/>
      </c>
      <c r="T23" s="17" t="str">
        <f t="shared" si="15"/>
        <v/>
      </c>
      <c r="U23" s="18" t="str">
        <f t="shared" si="15"/>
        <v/>
      </c>
      <c r="V23" s="17" t="str">
        <f t="shared" si="15"/>
        <v/>
      </c>
      <c r="W23" s="18" t="str">
        <f t="shared" si="15"/>
        <v/>
      </c>
      <c r="X23" s="17" t="str">
        <f t="shared" si="15"/>
        <v/>
      </c>
      <c r="Y23" s="17" t="str">
        <f t="shared" si="15"/>
        <v/>
      </c>
      <c r="Z23" s="18" t="str">
        <f t="shared" si="15"/>
        <v/>
      </c>
      <c r="AA23" s="37" t="str">
        <f t="shared" si="15"/>
        <v/>
      </c>
      <c r="AB23" s="23" t="str">
        <f t="shared" si="15"/>
        <v/>
      </c>
      <c r="AC23" s="16" t="str">
        <f t="shared" si="15"/>
        <v/>
      </c>
      <c r="AD23" s="17" t="str">
        <f t="shared" si="15"/>
        <v/>
      </c>
      <c r="AE23" s="18" t="str">
        <f t="shared" si="15"/>
        <v/>
      </c>
      <c r="AF23" s="18" t="str">
        <f t="shared" si="15"/>
        <v/>
      </c>
      <c r="AG23" s="18" t="str">
        <f t="shared" si="15"/>
        <v/>
      </c>
      <c r="AH23" s="22" t="str">
        <f t="shared" si="15"/>
        <v/>
      </c>
      <c r="AO23" s="175" t="s">
        <v>33</v>
      </c>
      <c r="AP23" s="176"/>
      <c r="AQ23" s="199" t="s">
        <v>13</v>
      </c>
      <c r="AR23" s="119"/>
      <c r="AS23" s="116"/>
      <c r="AT23" s="116"/>
      <c r="AU23" s="116"/>
      <c r="AV23" s="116"/>
      <c r="AW23" s="117"/>
      <c r="AZ23" s="212"/>
      <c r="BA23" s="201"/>
      <c r="BB23" s="201"/>
      <c r="BC23" s="202"/>
    </row>
    <row r="24" spans="2:55" ht="12.95" customHeight="1">
      <c r="B24" s="154"/>
      <c r="C24" s="157"/>
      <c r="D24" s="28" t="str">
        <f t="shared" ref="D24:AH24" si="16">IF(AND(D$12=1,$AR$24&gt;0,COUNTIF(D$63:D$84,$AR$24)&lt;1),$AR$24,IF(AND(D$12=2,$AS$24&gt;0,COUNTIF(D$63:D$84,$AS$24)&lt;1),$AS$24,IF(AND(D$12=3,$AT$24&gt;0,COUNTIF(D$63:D$84,$AT$24)&lt;1),$AT$24,IF(AND(D$12=4,$AU$24&gt;0,COUNTIF(D$63:D$84,$AU$24)&lt;1),$AU$24,IF(AND(D$12=5,$AV$24&gt;0,COUNTIF(D$63:D$84,$AV$24)&lt;1),$AV$24,IF(AND(D$12=6,$AW$24&gt;0,COUNTIF(D$63:D$84,$AW$24)&lt;1),$AW$24,""))))))</f>
        <v/>
      </c>
      <c r="E24" s="28" t="str">
        <f t="shared" si="16"/>
        <v/>
      </c>
      <c r="F24" s="28" t="str">
        <f t="shared" si="16"/>
        <v/>
      </c>
      <c r="G24" s="28" t="str">
        <f t="shared" si="16"/>
        <v/>
      </c>
      <c r="H24" s="29" t="str">
        <f t="shared" si="16"/>
        <v/>
      </c>
      <c r="I24" s="29" t="str">
        <f t="shared" si="16"/>
        <v/>
      </c>
      <c r="J24" s="28" t="str">
        <f t="shared" si="16"/>
        <v/>
      </c>
      <c r="K24" s="28" t="str">
        <f t="shared" si="16"/>
        <v/>
      </c>
      <c r="L24" s="28" t="str">
        <f t="shared" si="16"/>
        <v/>
      </c>
      <c r="M24" s="28" t="str">
        <f t="shared" si="16"/>
        <v/>
      </c>
      <c r="N24" s="28" t="str">
        <f t="shared" si="16"/>
        <v/>
      </c>
      <c r="O24" s="28" t="str">
        <f t="shared" si="16"/>
        <v/>
      </c>
      <c r="P24" s="28" t="str">
        <f t="shared" si="16"/>
        <v/>
      </c>
      <c r="Q24" s="29" t="str">
        <f t="shared" si="16"/>
        <v/>
      </c>
      <c r="R24" s="29" t="str">
        <f t="shared" si="16"/>
        <v/>
      </c>
      <c r="S24" s="29" t="str">
        <f t="shared" si="16"/>
        <v/>
      </c>
      <c r="T24" s="28" t="str">
        <f t="shared" si="16"/>
        <v/>
      </c>
      <c r="U24" s="28" t="str">
        <f t="shared" si="16"/>
        <v/>
      </c>
      <c r="V24" s="28" t="str">
        <f t="shared" si="16"/>
        <v/>
      </c>
      <c r="W24" s="28" t="str">
        <f t="shared" si="16"/>
        <v/>
      </c>
      <c r="X24" s="28" t="str">
        <f t="shared" si="16"/>
        <v/>
      </c>
      <c r="Y24" s="28" t="str">
        <f t="shared" si="16"/>
        <v/>
      </c>
      <c r="Z24" s="30" t="str">
        <f t="shared" si="16"/>
        <v/>
      </c>
      <c r="AA24" s="30" t="str">
        <f t="shared" si="16"/>
        <v/>
      </c>
      <c r="AB24" s="30" t="str">
        <f t="shared" si="16"/>
        <v/>
      </c>
      <c r="AC24" s="28" t="str">
        <f t="shared" si="16"/>
        <v/>
      </c>
      <c r="AD24" s="28" t="str">
        <f t="shared" si="16"/>
        <v/>
      </c>
      <c r="AE24" s="28" t="str">
        <f t="shared" si="16"/>
        <v/>
      </c>
      <c r="AF24" s="30" t="str">
        <f t="shared" si="16"/>
        <v/>
      </c>
      <c r="AG24" s="30" t="str">
        <f t="shared" si="16"/>
        <v/>
      </c>
      <c r="AH24" s="31" t="str">
        <f t="shared" si="16"/>
        <v/>
      </c>
      <c r="AJ24" s="126" t="str">
        <f>IF($BA$15="","",$BA$15)</f>
        <v/>
      </c>
      <c r="AK24" s="126" t="str">
        <f>IF($BA$15="","",COUNTIF($D$12:$AH$62,$AJ$24))</f>
        <v/>
      </c>
      <c r="AO24" s="177"/>
      <c r="AP24" s="178"/>
      <c r="AQ24" s="173"/>
      <c r="AR24" s="114"/>
      <c r="AS24" s="109"/>
      <c r="AT24" s="109"/>
      <c r="AU24" s="109"/>
      <c r="AV24" s="109"/>
      <c r="AW24" s="115"/>
      <c r="AZ24" s="212"/>
      <c r="BA24" s="201"/>
      <c r="BB24" s="201"/>
      <c r="BC24" s="202"/>
    </row>
    <row r="25" spans="2:55" ht="12.95" customHeight="1">
      <c r="B25" s="154"/>
      <c r="C25" s="157"/>
      <c r="D25" s="17" t="str">
        <f t="shared" ref="D25:AH25" si="17">IF(AND(D$12=1,$AR$27&gt;0,COUNTIF(D$63:D$84,$AR$27)&lt;1),$AR$27,IF(AND(D$12=2,$AS$27&gt;0,COUNTIF(D$63:D$84,$AS$27)&lt;1),$AS$27,IF(AND(D$12=3,$AT$27&gt;0,COUNTIF(D$63:D$84,$AT$27)&lt;1),$AT$27,IF(AND(D$12=4,$AU$27&gt;0,COUNTIF(D$63:D$84,$AU$27)&lt;1),$AU$27,IF(AND(D$12=5,$AV$27&gt;0,COUNTIF(D$63:D$84,$AV$27)&lt;1),$AV$27,IF(AND(D$12=6,$AW$27&gt;0,COUNTIF(D$63:D$84,$AW$27)&lt;1),$AW$27,""))))))</f>
        <v/>
      </c>
      <c r="E25" s="17" t="str">
        <f t="shared" si="17"/>
        <v/>
      </c>
      <c r="F25" s="17" t="str">
        <f t="shared" si="17"/>
        <v/>
      </c>
      <c r="G25" s="17" t="str">
        <f t="shared" si="17"/>
        <v/>
      </c>
      <c r="H25" s="16" t="str">
        <f t="shared" si="17"/>
        <v/>
      </c>
      <c r="I25" s="16" t="str">
        <f t="shared" si="17"/>
        <v/>
      </c>
      <c r="J25" s="17" t="str">
        <f t="shared" si="17"/>
        <v/>
      </c>
      <c r="K25" s="18" t="str">
        <f t="shared" si="17"/>
        <v/>
      </c>
      <c r="L25" s="17" t="str">
        <f t="shared" si="17"/>
        <v/>
      </c>
      <c r="M25" s="18" t="str">
        <f t="shared" si="17"/>
        <v/>
      </c>
      <c r="N25" s="17" t="str">
        <f t="shared" si="17"/>
        <v/>
      </c>
      <c r="O25" s="17" t="str">
        <f t="shared" si="17"/>
        <v/>
      </c>
      <c r="P25" s="27" t="str">
        <f t="shared" si="17"/>
        <v/>
      </c>
      <c r="Q25" s="16" t="str">
        <f t="shared" si="17"/>
        <v/>
      </c>
      <c r="R25" s="16" t="str">
        <f t="shared" si="17"/>
        <v/>
      </c>
      <c r="S25" s="16" t="str">
        <f t="shared" si="17"/>
        <v/>
      </c>
      <c r="T25" s="17" t="str">
        <f t="shared" si="17"/>
        <v/>
      </c>
      <c r="U25" s="18" t="str">
        <f t="shared" si="17"/>
        <v/>
      </c>
      <c r="V25" s="17" t="str">
        <f t="shared" si="17"/>
        <v/>
      </c>
      <c r="W25" s="18" t="str">
        <f t="shared" si="17"/>
        <v/>
      </c>
      <c r="X25" s="17" t="str">
        <f t="shared" si="17"/>
        <v/>
      </c>
      <c r="Y25" s="17" t="str">
        <f t="shared" si="17"/>
        <v/>
      </c>
      <c r="Z25" s="27" t="str">
        <f t="shared" si="17"/>
        <v/>
      </c>
      <c r="AA25" s="16" t="str">
        <f t="shared" si="17"/>
        <v/>
      </c>
      <c r="AB25" s="16" t="str">
        <f t="shared" si="17"/>
        <v/>
      </c>
      <c r="AC25" s="17" t="str">
        <f t="shared" si="17"/>
        <v/>
      </c>
      <c r="AD25" s="17" t="str">
        <f t="shared" si="17"/>
        <v/>
      </c>
      <c r="AE25" s="18" t="str">
        <f t="shared" si="17"/>
        <v/>
      </c>
      <c r="AF25" s="18" t="str">
        <f t="shared" si="17"/>
        <v/>
      </c>
      <c r="AG25" s="18" t="str">
        <f t="shared" si="17"/>
        <v/>
      </c>
      <c r="AH25" s="22" t="str">
        <f t="shared" si="17"/>
        <v/>
      </c>
      <c r="AO25" s="177"/>
      <c r="AP25" s="178"/>
      <c r="AQ25" s="173"/>
      <c r="AR25" s="120"/>
      <c r="AS25" s="121"/>
      <c r="AT25" s="121"/>
      <c r="AU25" s="121"/>
      <c r="AV25" s="121"/>
      <c r="AW25" s="122"/>
      <c r="AZ25" s="212"/>
      <c r="BA25" s="201"/>
      <c r="BB25" s="201"/>
      <c r="BC25" s="202"/>
    </row>
    <row r="26" spans="2:55" ht="12.95" customHeight="1">
      <c r="B26" s="154"/>
      <c r="C26" s="157"/>
      <c r="D26" s="28" t="str">
        <f t="shared" ref="D26:AH26" si="18">IF(AND(D$12=1,$AR$28&gt;0,COUNTIF(D$63:D$84,$AR$28)&lt;1),$AR$28,IF(AND(D$12=2,$AS$28&gt;0,COUNTIF(D$63:D$84,$AS$28)&lt;1),$AS$28,IF(AND(D$12=3,$AT$25&gt;0,COUNTIF(D$63:D$84,$AT$25)&lt;1),$AT$25,IF(AND(D$12=4,$AU$28&gt;0,COUNTIF(D$63:D$84,$AU$28)&lt;1),$AU$28,IF(AND(D$12=5,$AV$28&gt;0,COUNTIF(D$63:D$84,$AV$28)&lt;1),$AV$28,IF(AND(D$12=6,$AW$28&gt;0,COUNTIF(D$63:D$84,$AW$28)&lt;1),$AW$28,""))))))</f>
        <v/>
      </c>
      <c r="E26" s="28" t="str">
        <f t="shared" si="18"/>
        <v/>
      </c>
      <c r="F26" s="28" t="str">
        <f t="shared" si="18"/>
        <v/>
      </c>
      <c r="G26" s="28" t="str">
        <f t="shared" si="18"/>
        <v/>
      </c>
      <c r="H26" s="29" t="str">
        <f t="shared" si="18"/>
        <v/>
      </c>
      <c r="I26" s="29" t="str">
        <f t="shared" si="18"/>
        <v/>
      </c>
      <c r="J26" s="28" t="str">
        <f t="shared" si="18"/>
        <v/>
      </c>
      <c r="K26" s="28" t="str">
        <f t="shared" si="18"/>
        <v/>
      </c>
      <c r="L26" s="28" t="str">
        <f t="shared" si="18"/>
        <v/>
      </c>
      <c r="M26" s="28" t="str">
        <f t="shared" si="18"/>
        <v/>
      </c>
      <c r="N26" s="28" t="str">
        <f t="shared" si="18"/>
        <v/>
      </c>
      <c r="O26" s="28" t="str">
        <f t="shared" si="18"/>
        <v/>
      </c>
      <c r="P26" s="28" t="str">
        <f t="shared" si="18"/>
        <v/>
      </c>
      <c r="Q26" s="29" t="str">
        <f t="shared" si="18"/>
        <v/>
      </c>
      <c r="R26" s="29" t="str">
        <f t="shared" si="18"/>
        <v/>
      </c>
      <c r="S26" s="29" t="str">
        <f t="shared" si="18"/>
        <v/>
      </c>
      <c r="T26" s="28" t="str">
        <f t="shared" si="18"/>
        <v/>
      </c>
      <c r="U26" s="28" t="str">
        <f t="shared" si="18"/>
        <v/>
      </c>
      <c r="V26" s="28" t="str">
        <f t="shared" si="18"/>
        <v/>
      </c>
      <c r="W26" s="28" t="str">
        <f t="shared" si="18"/>
        <v/>
      </c>
      <c r="X26" s="28" t="str">
        <f t="shared" si="18"/>
        <v/>
      </c>
      <c r="Y26" s="28" t="str">
        <f t="shared" si="18"/>
        <v/>
      </c>
      <c r="Z26" s="30" t="str">
        <f t="shared" si="18"/>
        <v/>
      </c>
      <c r="AA26" s="30" t="str">
        <f t="shared" si="18"/>
        <v/>
      </c>
      <c r="AB26" s="30" t="str">
        <f t="shared" si="18"/>
        <v/>
      </c>
      <c r="AC26" s="28" t="str">
        <f t="shared" si="18"/>
        <v/>
      </c>
      <c r="AD26" s="28" t="str">
        <f t="shared" si="18"/>
        <v/>
      </c>
      <c r="AE26" s="28" t="str">
        <f t="shared" si="18"/>
        <v/>
      </c>
      <c r="AF26" s="30" t="str">
        <f t="shared" si="18"/>
        <v/>
      </c>
      <c r="AG26" s="30" t="str">
        <f t="shared" si="18"/>
        <v/>
      </c>
      <c r="AH26" s="31" t="str">
        <f t="shared" si="18"/>
        <v/>
      </c>
      <c r="AJ26" s="126" t="str">
        <f>IF($BA$17="","",$BA$17)</f>
        <v/>
      </c>
      <c r="AK26" s="126" t="str">
        <f>IF($BA$17="","",COUNTIF($D$12:$AH$62,$AJ$26))</f>
        <v/>
      </c>
      <c r="AO26" s="177"/>
      <c r="AP26" s="178"/>
      <c r="AQ26" s="173"/>
      <c r="AR26" s="114"/>
      <c r="AS26" s="109"/>
      <c r="AT26" s="109"/>
      <c r="AU26" s="109"/>
      <c r="AV26" s="109"/>
      <c r="AW26" s="115"/>
      <c r="AZ26" s="212"/>
      <c r="BA26" s="201"/>
      <c r="BB26" s="201"/>
      <c r="BC26" s="202"/>
    </row>
    <row r="27" spans="2:55" ht="12.95" customHeight="1">
      <c r="B27" s="154"/>
      <c r="C27" s="157"/>
      <c r="D27" s="27" t="str">
        <f t="shared" ref="D27:AH27" si="19">IF(AND(D$12=1,$AR$29&gt;0,COUNTIF(D$63:D$84,$AR$29)&lt;1),$AR$29,IF(AND(D$12=2,$AS$29&gt;0,COUNTIF(D$63:D$84,$AS$29)&lt;1),$AS$29,IF(AND(D$12=3,$AT$29&gt;0,COUNTIF(D$63:D$84,$AT$29)&lt;1),$AT$29,IF(AND(D$12=4,$AU$29&gt;0,COUNTIF(D$63:D$84,$AU$29)&lt;1),$AU$29,IF(AND(D$12=5,$AV$29&gt;0,COUNTIF(D$63:D$84,$AV$29)&lt;1),$AV$29,IF(AND(D$12=6,$AW$29&gt;0,COUNTIF(D$63:D$84,$AW$29)&lt;1),$AW$29,""))))))</f>
        <v/>
      </c>
      <c r="E27" s="27" t="str">
        <f t="shared" si="19"/>
        <v/>
      </c>
      <c r="F27" s="27" t="str">
        <f t="shared" si="19"/>
        <v/>
      </c>
      <c r="G27" s="27" t="str">
        <f t="shared" si="19"/>
        <v/>
      </c>
      <c r="H27" s="32" t="str">
        <f t="shared" si="19"/>
        <v/>
      </c>
      <c r="I27" s="32" t="str">
        <f t="shared" si="19"/>
        <v/>
      </c>
      <c r="J27" s="27" t="str">
        <f t="shared" si="19"/>
        <v/>
      </c>
      <c r="K27" s="17" t="str">
        <f t="shared" si="19"/>
        <v/>
      </c>
      <c r="L27" s="18" t="str">
        <f t="shared" si="19"/>
        <v/>
      </c>
      <c r="M27" s="33" t="str">
        <f t="shared" si="19"/>
        <v/>
      </c>
      <c r="N27" s="27" t="str">
        <f t="shared" si="19"/>
        <v/>
      </c>
      <c r="O27" s="32" t="str">
        <f t="shared" si="19"/>
        <v/>
      </c>
      <c r="P27" s="27" t="str">
        <f t="shared" si="19"/>
        <v/>
      </c>
      <c r="Q27" s="32" t="str">
        <f t="shared" si="19"/>
        <v/>
      </c>
      <c r="R27" s="32" t="str">
        <f t="shared" si="19"/>
        <v/>
      </c>
      <c r="S27" s="32" t="str">
        <f t="shared" si="19"/>
        <v/>
      </c>
      <c r="T27" s="27" t="str">
        <f t="shared" si="19"/>
        <v/>
      </c>
      <c r="U27" s="17" t="str">
        <f t="shared" si="19"/>
        <v/>
      </c>
      <c r="V27" s="18" t="str">
        <f t="shared" si="19"/>
        <v/>
      </c>
      <c r="W27" s="33" t="str">
        <f t="shared" si="19"/>
        <v/>
      </c>
      <c r="X27" s="27" t="str">
        <f t="shared" si="19"/>
        <v/>
      </c>
      <c r="Y27" s="32" t="str">
        <f t="shared" si="19"/>
        <v/>
      </c>
      <c r="Z27" s="33" t="str">
        <f t="shared" si="19"/>
        <v/>
      </c>
      <c r="AA27" s="33" t="str">
        <f t="shared" si="19"/>
        <v/>
      </c>
      <c r="AB27" s="33" t="str">
        <f t="shared" si="19"/>
        <v/>
      </c>
      <c r="AC27" s="27" t="str">
        <f t="shared" si="19"/>
        <v/>
      </c>
      <c r="AD27" s="27" t="str">
        <f t="shared" si="19"/>
        <v/>
      </c>
      <c r="AE27" s="17" t="str">
        <f t="shared" si="19"/>
        <v/>
      </c>
      <c r="AF27" s="18" t="str">
        <f t="shared" si="19"/>
        <v/>
      </c>
      <c r="AG27" s="18" t="str">
        <f t="shared" si="19"/>
        <v/>
      </c>
      <c r="AH27" s="34" t="str">
        <f t="shared" si="19"/>
        <v/>
      </c>
      <c r="AO27" s="177"/>
      <c r="AP27" s="178"/>
      <c r="AQ27" s="173" t="s">
        <v>34</v>
      </c>
      <c r="AR27" s="120"/>
      <c r="AS27" s="121"/>
      <c r="AT27" s="121"/>
      <c r="AU27" s="121"/>
      <c r="AV27" s="121"/>
      <c r="AW27" s="122"/>
      <c r="AZ27" s="212"/>
      <c r="BA27" s="201"/>
      <c r="BB27" s="201"/>
      <c r="BC27" s="202"/>
    </row>
    <row r="28" spans="2:55" ht="12.95" customHeight="1" thickBot="1">
      <c r="B28" s="152"/>
      <c r="C28" s="158"/>
      <c r="D28" s="38" t="str">
        <f t="shared" ref="D28:AH28" si="20">IF(AND(D$12=1,$AR$30&gt;0,COUNTIF(D$63:D$84,$AR$30)&lt;1),$AR$30,IF(AND(D$12=2,$AS$30&gt;0,COUNTIF(D$63:D$84,$AS$30)&lt;1),$AS$30,IF(AND(D$12=3,$AT$30&gt;0,COUNTIF(D$63:D$84,$AT$30)&lt;1),$AT$30,IF(AND(D$12=4,$AU$30&gt;0,COUNTIF(D$63:D$84,$AU$30)&lt;1),$AU$30,IF(AND(D$12=5,$AV$30&gt;0,COUNTIF(D$63:D$84,$AV$30)&lt;1),$AV$30,IF(AND(D$12=6,$AW$30&gt;0,COUNTIF(D$63:D$84,$AW$30)&lt;1),$AW$30,""))))))</f>
        <v/>
      </c>
      <c r="E28" s="38" t="str">
        <f t="shared" si="20"/>
        <v/>
      </c>
      <c r="F28" s="38" t="str">
        <f t="shared" si="20"/>
        <v/>
      </c>
      <c r="G28" s="38" t="str">
        <f t="shared" si="20"/>
        <v/>
      </c>
      <c r="H28" s="39" t="str">
        <f t="shared" si="20"/>
        <v/>
      </c>
      <c r="I28" s="39" t="str">
        <f t="shared" si="20"/>
        <v/>
      </c>
      <c r="J28" s="38" t="str">
        <f t="shared" si="20"/>
        <v/>
      </c>
      <c r="K28" s="40" t="str">
        <f t="shared" si="20"/>
        <v/>
      </c>
      <c r="L28" s="38" t="str">
        <f t="shared" si="20"/>
        <v/>
      </c>
      <c r="M28" s="40" t="str">
        <f t="shared" si="20"/>
        <v/>
      </c>
      <c r="N28" s="38" t="str">
        <f t="shared" si="20"/>
        <v/>
      </c>
      <c r="O28" s="38" t="str">
        <f t="shared" si="20"/>
        <v/>
      </c>
      <c r="P28" s="38" t="str">
        <f t="shared" si="20"/>
        <v/>
      </c>
      <c r="Q28" s="39" t="str">
        <f t="shared" si="20"/>
        <v/>
      </c>
      <c r="R28" s="39" t="str">
        <f t="shared" si="20"/>
        <v/>
      </c>
      <c r="S28" s="39" t="str">
        <f t="shared" si="20"/>
        <v/>
      </c>
      <c r="T28" s="38" t="str">
        <f t="shared" si="20"/>
        <v/>
      </c>
      <c r="U28" s="40" t="str">
        <f t="shared" si="20"/>
        <v/>
      </c>
      <c r="V28" s="38" t="str">
        <f t="shared" si="20"/>
        <v/>
      </c>
      <c r="W28" s="40" t="str">
        <f t="shared" si="20"/>
        <v/>
      </c>
      <c r="X28" s="38" t="str">
        <f t="shared" si="20"/>
        <v/>
      </c>
      <c r="Y28" s="38" t="str">
        <f t="shared" si="20"/>
        <v/>
      </c>
      <c r="Z28" s="40" t="str">
        <f t="shared" si="20"/>
        <v/>
      </c>
      <c r="AA28" s="40" t="str">
        <f t="shared" si="20"/>
        <v/>
      </c>
      <c r="AB28" s="40" t="str">
        <f t="shared" si="20"/>
        <v/>
      </c>
      <c r="AC28" s="38" t="str">
        <f t="shared" si="20"/>
        <v/>
      </c>
      <c r="AD28" s="38" t="str">
        <f t="shared" si="20"/>
        <v/>
      </c>
      <c r="AE28" s="40" t="str">
        <f t="shared" si="20"/>
        <v/>
      </c>
      <c r="AF28" s="40" t="str">
        <f t="shared" si="20"/>
        <v/>
      </c>
      <c r="AG28" s="40" t="str">
        <f t="shared" si="20"/>
        <v/>
      </c>
      <c r="AH28" s="41" t="str">
        <f t="shared" si="20"/>
        <v/>
      </c>
      <c r="AO28" s="177"/>
      <c r="AP28" s="178"/>
      <c r="AQ28" s="173"/>
      <c r="AR28" s="114"/>
      <c r="AS28" s="109"/>
      <c r="AT28" s="109"/>
      <c r="AU28" s="109"/>
      <c r="AV28" s="109"/>
      <c r="AW28" s="115"/>
      <c r="AZ28" s="212"/>
      <c r="BA28" s="201"/>
      <c r="BB28" s="201"/>
      <c r="BC28" s="202"/>
    </row>
    <row r="29" spans="2:55" ht="12.95" customHeight="1" thickTop="1">
      <c r="B29" s="150" t="s">
        <v>7</v>
      </c>
      <c r="C29" s="79" t="s">
        <v>12</v>
      </c>
      <c r="D29" s="17">
        <f t="shared" ref="D29:AH29" si="21">IF(D12=5,4,IF(D12=4,3,IF(D12=3,2,IF(D12=2,1,IF(D12=1,5,"")))))</f>
        <v>1</v>
      </c>
      <c r="E29" s="17">
        <f t="shared" si="21"/>
        <v>2</v>
      </c>
      <c r="F29" s="17">
        <f t="shared" si="21"/>
        <v>2</v>
      </c>
      <c r="G29" s="17">
        <f t="shared" si="21"/>
        <v>3</v>
      </c>
      <c r="H29" s="16">
        <f t="shared" si="21"/>
        <v>3</v>
      </c>
      <c r="I29" s="17">
        <f t="shared" si="21"/>
        <v>4</v>
      </c>
      <c r="J29" s="17">
        <f t="shared" si="21"/>
        <v>4</v>
      </c>
      <c r="K29" s="18">
        <f t="shared" si="21"/>
        <v>5</v>
      </c>
      <c r="L29" s="17">
        <f t="shared" si="21"/>
        <v>5</v>
      </c>
      <c r="M29" s="19">
        <f t="shared" si="21"/>
        <v>1</v>
      </c>
      <c r="N29" s="17">
        <f t="shared" si="21"/>
        <v>1</v>
      </c>
      <c r="O29" s="16">
        <f t="shared" si="21"/>
        <v>2</v>
      </c>
      <c r="P29" s="17">
        <f t="shared" si="21"/>
        <v>2</v>
      </c>
      <c r="Q29" s="16">
        <f t="shared" si="21"/>
        <v>3</v>
      </c>
      <c r="R29" s="20">
        <f t="shared" si="21"/>
        <v>3</v>
      </c>
      <c r="S29" s="16">
        <f t="shared" si="21"/>
        <v>4</v>
      </c>
      <c r="T29" s="18">
        <f t="shared" si="21"/>
        <v>4</v>
      </c>
      <c r="U29" s="18">
        <f t="shared" si="21"/>
        <v>5</v>
      </c>
      <c r="V29" s="17">
        <f t="shared" si="21"/>
        <v>5</v>
      </c>
      <c r="W29" s="19">
        <f t="shared" si="21"/>
        <v>1</v>
      </c>
      <c r="X29" s="17">
        <f t="shared" si="21"/>
        <v>1</v>
      </c>
      <c r="Y29" s="16">
        <f t="shared" si="21"/>
        <v>2</v>
      </c>
      <c r="Z29" s="18">
        <f t="shared" si="21"/>
        <v>2</v>
      </c>
      <c r="AA29" s="18">
        <f t="shared" si="21"/>
        <v>3</v>
      </c>
      <c r="AB29" s="18">
        <f t="shared" si="21"/>
        <v>3</v>
      </c>
      <c r="AC29" s="21">
        <f t="shared" si="21"/>
        <v>4</v>
      </c>
      <c r="AD29" s="17">
        <f t="shared" si="21"/>
        <v>4</v>
      </c>
      <c r="AE29" s="21">
        <f t="shared" si="21"/>
        <v>5</v>
      </c>
      <c r="AF29" s="18">
        <f t="shared" si="21"/>
        <v>5</v>
      </c>
      <c r="AG29" s="18">
        <f t="shared" si="21"/>
        <v>1</v>
      </c>
      <c r="AH29" s="22">
        <f t="shared" si="21"/>
        <v>1</v>
      </c>
      <c r="AO29" s="177"/>
      <c r="AP29" s="178"/>
      <c r="AQ29" s="173" t="s">
        <v>35</v>
      </c>
      <c r="AR29" s="120"/>
      <c r="AS29" s="121"/>
      <c r="AT29" s="121"/>
      <c r="AU29" s="121"/>
      <c r="AV29" s="121"/>
      <c r="AW29" s="122"/>
      <c r="AZ29" s="212"/>
      <c r="BA29" s="201"/>
      <c r="BB29" s="201"/>
      <c r="BC29" s="202"/>
    </row>
    <row r="30" spans="2:55" ht="12.95" customHeight="1" thickBot="1">
      <c r="B30" s="154"/>
      <c r="C30" s="155" t="s">
        <v>10</v>
      </c>
      <c r="D30" s="23" t="str">
        <f t="shared" ref="D30:AH30" si="22">IF(AND(D$29=1,$AR$13&gt;0,COUNTIF(D$63:D$84,$AR$13)&lt;1),$AR$13,IF(AND(D$29=2,$AS$13&gt;0,COUNTIF(D$63:D$84,$AS$13)&lt;1),$AS$13,IF(AND(D$29=3,$AT$13&gt;0,COUNTIF(D$63:D$84,$AT$13)&lt;1),$AT$13,IF(AND(D$29=4,$AU$13&gt;0,COUNTIF(D$63:D$84,$AU$13)&lt;1),$AU$13,IF(AND(D$29=5,$AV$13&gt;0,COUNTIF(D$63:D$84,$AV$13)&lt;1),$AV$13,IF(AND(D$29=6,$AW$13&gt;0,COUNTIF(D$63:D$84,$AW$13)&lt;1),$AW$13,""))))))</f>
        <v/>
      </c>
      <c r="E30" s="23" t="str">
        <f t="shared" si="22"/>
        <v/>
      </c>
      <c r="F30" s="23" t="str">
        <f t="shared" si="22"/>
        <v/>
      </c>
      <c r="G30" s="23" t="str">
        <f t="shared" si="22"/>
        <v/>
      </c>
      <c r="H30" s="23" t="str">
        <f t="shared" si="22"/>
        <v/>
      </c>
      <c r="I30" s="23" t="str">
        <f t="shared" si="22"/>
        <v/>
      </c>
      <c r="J30" s="23" t="str">
        <f t="shared" si="22"/>
        <v/>
      </c>
      <c r="K30" s="23" t="str">
        <f t="shared" si="22"/>
        <v/>
      </c>
      <c r="L30" s="23" t="str">
        <f t="shared" si="22"/>
        <v/>
      </c>
      <c r="M30" s="23" t="str">
        <f t="shared" si="22"/>
        <v/>
      </c>
      <c r="N30" s="23" t="str">
        <f t="shared" si="22"/>
        <v/>
      </c>
      <c r="O30" s="23" t="str">
        <f t="shared" si="22"/>
        <v/>
      </c>
      <c r="P30" s="23" t="str">
        <f t="shared" si="22"/>
        <v/>
      </c>
      <c r="Q30" s="23" t="str">
        <f t="shared" si="22"/>
        <v/>
      </c>
      <c r="R30" s="23" t="str">
        <f t="shared" si="22"/>
        <v/>
      </c>
      <c r="S30" s="23" t="str">
        <f t="shared" si="22"/>
        <v/>
      </c>
      <c r="T30" s="23" t="str">
        <f t="shared" si="22"/>
        <v/>
      </c>
      <c r="U30" s="23" t="str">
        <f t="shared" si="22"/>
        <v/>
      </c>
      <c r="V30" s="23" t="str">
        <f t="shared" si="22"/>
        <v/>
      </c>
      <c r="W30" s="23" t="str">
        <f t="shared" si="22"/>
        <v/>
      </c>
      <c r="X30" s="23" t="str">
        <f t="shared" si="22"/>
        <v/>
      </c>
      <c r="Y30" s="23" t="str">
        <f t="shared" si="22"/>
        <v/>
      </c>
      <c r="Z30" s="23" t="str">
        <f t="shared" si="22"/>
        <v/>
      </c>
      <c r="AA30" s="23" t="str">
        <f t="shared" si="22"/>
        <v/>
      </c>
      <c r="AB30" s="23" t="str">
        <f t="shared" si="22"/>
        <v/>
      </c>
      <c r="AC30" s="23" t="str">
        <f t="shared" si="22"/>
        <v/>
      </c>
      <c r="AD30" s="23" t="str">
        <f t="shared" si="22"/>
        <v/>
      </c>
      <c r="AE30" s="23" t="str">
        <f t="shared" si="22"/>
        <v/>
      </c>
      <c r="AF30" s="23" t="str">
        <f t="shared" si="22"/>
        <v/>
      </c>
      <c r="AG30" s="37" t="str">
        <f t="shared" si="22"/>
        <v/>
      </c>
      <c r="AH30" s="24" t="str">
        <f t="shared" si="22"/>
        <v/>
      </c>
      <c r="AO30" s="179"/>
      <c r="AP30" s="180"/>
      <c r="AQ30" s="174"/>
      <c r="AR30" s="111"/>
      <c r="AS30" s="112"/>
      <c r="AT30" s="112"/>
      <c r="AU30" s="112"/>
      <c r="AV30" s="112"/>
      <c r="AW30" s="113"/>
      <c r="AZ30" s="212"/>
      <c r="BA30" s="201"/>
      <c r="BB30" s="201"/>
      <c r="BC30" s="202"/>
    </row>
    <row r="31" spans="2:55" ht="12.95" customHeight="1">
      <c r="B31" s="154"/>
      <c r="C31" s="156"/>
      <c r="D31" s="25" t="str">
        <f t="shared" ref="D31:AH31" si="23">IF(AND(D$29=1,$AR$14&gt;0,COUNTIF(D$63:D$84,$AR$14)&lt;1),$AR$14,IF(AND(D$29=2,$AS$14&gt;0,COUNTIF(D$63:D$84,$AS$14)&lt;1),$AS$14,IF(AND(D$29=3,$AT$14&gt;0,COUNTIF(D$63:D$84,$AT$14)&lt;1),$AT$14,IF(AND(D$29=4,$AU$14&gt;0,COUNTIF(D$63:D$84,$AU$14)&lt;1),$AU$14,IF(AND(D$29=5,$AV$14&gt;0,COUNTIF(D$63:D$84,$AV$14)&lt;1),$AV$14,IF(AND(D$29=6,$AW$14&gt;0,COUNTIF(D$63:D$84,$AW$14)&lt;1),$AW$14,""))))))</f>
        <v/>
      </c>
      <c r="E31" s="25" t="str">
        <f t="shared" si="23"/>
        <v/>
      </c>
      <c r="F31" s="25" t="str">
        <f t="shared" si="23"/>
        <v/>
      </c>
      <c r="G31" s="25" t="str">
        <f t="shared" si="23"/>
        <v/>
      </c>
      <c r="H31" s="25" t="str">
        <f t="shared" si="23"/>
        <v/>
      </c>
      <c r="I31" s="25" t="str">
        <f t="shared" si="23"/>
        <v/>
      </c>
      <c r="J31" s="25" t="str">
        <f t="shared" si="23"/>
        <v/>
      </c>
      <c r="K31" s="25" t="str">
        <f t="shared" si="23"/>
        <v/>
      </c>
      <c r="L31" s="25" t="str">
        <f t="shared" si="23"/>
        <v/>
      </c>
      <c r="M31" s="25" t="str">
        <f t="shared" si="23"/>
        <v/>
      </c>
      <c r="N31" s="25" t="str">
        <f t="shared" si="23"/>
        <v/>
      </c>
      <c r="O31" s="25" t="str">
        <f t="shared" si="23"/>
        <v/>
      </c>
      <c r="P31" s="25" t="str">
        <f t="shared" si="23"/>
        <v/>
      </c>
      <c r="Q31" s="25" t="str">
        <f t="shared" si="23"/>
        <v/>
      </c>
      <c r="R31" s="25" t="str">
        <f t="shared" si="23"/>
        <v/>
      </c>
      <c r="S31" s="25" t="str">
        <f t="shared" si="23"/>
        <v/>
      </c>
      <c r="T31" s="25" t="str">
        <f t="shared" si="23"/>
        <v/>
      </c>
      <c r="U31" s="25" t="str">
        <f t="shared" si="23"/>
        <v/>
      </c>
      <c r="V31" s="25" t="str">
        <f t="shared" si="23"/>
        <v/>
      </c>
      <c r="W31" s="25" t="str">
        <f t="shared" si="23"/>
        <v/>
      </c>
      <c r="X31" s="25" t="str">
        <f t="shared" si="23"/>
        <v/>
      </c>
      <c r="Y31" s="25" t="str">
        <f t="shared" si="23"/>
        <v/>
      </c>
      <c r="Z31" s="25" t="str">
        <f t="shared" si="23"/>
        <v/>
      </c>
      <c r="AA31" s="25" t="str">
        <f t="shared" si="23"/>
        <v/>
      </c>
      <c r="AB31" s="25" t="str">
        <f t="shared" si="23"/>
        <v/>
      </c>
      <c r="AC31" s="25" t="str">
        <f t="shared" si="23"/>
        <v/>
      </c>
      <c r="AD31" s="25" t="str">
        <f t="shared" si="23"/>
        <v/>
      </c>
      <c r="AE31" s="25" t="str">
        <f t="shared" si="23"/>
        <v/>
      </c>
      <c r="AF31" s="25" t="str">
        <f t="shared" si="23"/>
        <v/>
      </c>
      <c r="AG31" s="35" t="str">
        <f t="shared" si="23"/>
        <v/>
      </c>
      <c r="AH31" s="26" t="str">
        <f t="shared" si="23"/>
        <v/>
      </c>
      <c r="AZ31" s="212"/>
      <c r="BA31" s="201"/>
      <c r="BB31" s="201"/>
      <c r="BC31" s="202"/>
    </row>
    <row r="32" spans="2:55" ht="12.95" customHeight="1">
      <c r="B32" s="154"/>
      <c r="C32" s="155" t="s">
        <v>42</v>
      </c>
      <c r="D32" s="17" t="str">
        <f t="shared" ref="D32:AH32" si="24">IF(AND(D$29=1,$AR$15&gt;0,COUNTIF(D$63:D$84,$AR$15)&lt;1),$AR$15,IF(AND(D$29=2,$AS$15&gt;0,COUNTIF(D$63:D$84,$AS$15)&lt;1),$AS$15,IF(AND(D$29=3,$AT$15&gt;0,COUNTIF(D$63:D$84,$AT$15)&lt;1),$AT$15,IF(AND(D$29=4,$AU$15&gt;0,COUNTIF(D$63:D$84,$AU$15)&lt;1),$AU$15,IF(AND(D$29=5,$AV$15&gt;0,COUNTIF(D$63:D$84,$AV$15)&lt;1),$AV$15,IF(AND(D$29=6,$AW$15&gt;0,COUNTIF(D$63:D$84,$AW$15)&lt;1),$AW$15,""))))))</f>
        <v/>
      </c>
      <c r="E32" s="17" t="str">
        <f t="shared" si="24"/>
        <v/>
      </c>
      <c r="F32" s="17" t="str">
        <f t="shared" si="24"/>
        <v/>
      </c>
      <c r="G32" s="17" t="str">
        <f t="shared" si="24"/>
        <v/>
      </c>
      <c r="H32" s="16" t="str">
        <f t="shared" si="24"/>
        <v/>
      </c>
      <c r="I32" s="17" t="str">
        <f t="shared" si="24"/>
        <v/>
      </c>
      <c r="J32" s="17" t="str">
        <f t="shared" si="24"/>
        <v/>
      </c>
      <c r="K32" s="27" t="str">
        <f t="shared" si="24"/>
        <v/>
      </c>
      <c r="L32" s="27" t="str">
        <f t="shared" si="24"/>
        <v/>
      </c>
      <c r="M32" s="19" t="str">
        <f t="shared" si="24"/>
        <v/>
      </c>
      <c r="N32" s="17" t="str">
        <f t="shared" si="24"/>
        <v/>
      </c>
      <c r="O32" s="17" t="str">
        <f t="shared" si="24"/>
        <v/>
      </c>
      <c r="P32" s="17" t="str">
        <f t="shared" si="24"/>
        <v/>
      </c>
      <c r="Q32" s="16" t="str">
        <f t="shared" si="24"/>
        <v/>
      </c>
      <c r="R32" s="16" t="str">
        <f t="shared" si="24"/>
        <v/>
      </c>
      <c r="S32" s="17" t="str">
        <f t="shared" si="24"/>
        <v/>
      </c>
      <c r="T32" s="17" t="str">
        <f t="shared" si="24"/>
        <v/>
      </c>
      <c r="U32" s="18" t="str">
        <f t="shared" si="24"/>
        <v/>
      </c>
      <c r="V32" s="17" t="str">
        <f t="shared" si="24"/>
        <v/>
      </c>
      <c r="W32" s="19" t="str">
        <f t="shared" si="24"/>
        <v/>
      </c>
      <c r="X32" s="17" t="str">
        <f t="shared" si="24"/>
        <v/>
      </c>
      <c r="Y32" s="17" t="str">
        <f t="shared" si="24"/>
        <v/>
      </c>
      <c r="Z32" s="18" t="str">
        <f t="shared" si="24"/>
        <v/>
      </c>
      <c r="AA32" s="18" t="str">
        <f t="shared" si="24"/>
        <v/>
      </c>
      <c r="AB32" s="18" t="str">
        <f t="shared" si="24"/>
        <v/>
      </c>
      <c r="AC32" s="17" t="str">
        <f t="shared" si="24"/>
        <v/>
      </c>
      <c r="AD32" s="17" t="str">
        <f t="shared" si="24"/>
        <v/>
      </c>
      <c r="AE32" s="18" t="str">
        <f t="shared" si="24"/>
        <v/>
      </c>
      <c r="AF32" s="18" t="str">
        <f t="shared" si="24"/>
        <v/>
      </c>
      <c r="AG32" s="18" t="str">
        <f t="shared" si="24"/>
        <v/>
      </c>
      <c r="AH32" s="22" t="str">
        <f t="shared" si="24"/>
        <v/>
      </c>
      <c r="AO32" s="159" t="s">
        <v>37</v>
      </c>
      <c r="AP32" s="160"/>
      <c r="AQ32" s="161"/>
      <c r="AS32" s="165"/>
      <c r="AZ32" s="212"/>
      <c r="BA32" s="201"/>
      <c r="BB32" s="201"/>
      <c r="BC32" s="202"/>
    </row>
    <row r="33" spans="2:55" ht="12.95" customHeight="1">
      <c r="B33" s="154"/>
      <c r="C33" s="157"/>
      <c r="D33" s="28" t="str">
        <f t="shared" ref="D33:AH33" si="25">IF(AND(D$29=1,$AR$16&gt;0,COUNTIF(D$63:D$84,$AR$16)&lt;1),$AR$16,IF(AND(D$29=2,$AS$16&gt;0,COUNTIF(D$63:D$84,$AS$16)&lt;1),$AS$16,IF(AND(D$29=3,$AT$16&gt;0,COUNTIF(D$63:D$84,$AT$16)&lt;1),$AT$16,IF(AND(D$29=4,$AU$16&gt;0,COUNTIF(D$63:D$84,$AU$16)&lt;1),$AU$16,IF(AND(D$29=5,$AV$16&gt;0,COUNTIF(D$63:D$84,$AV$16)&lt;1),$AV$16,IF(AND(D$29=6,$AW$16&gt;0,COUNTIF(D$63:D$84,$AW$16)&lt;1),$AW$16,""))))))</f>
        <v/>
      </c>
      <c r="E33" s="28" t="str">
        <f t="shared" si="25"/>
        <v/>
      </c>
      <c r="F33" s="28" t="str">
        <f t="shared" si="25"/>
        <v/>
      </c>
      <c r="G33" s="28" t="str">
        <f t="shared" si="25"/>
        <v/>
      </c>
      <c r="H33" s="29" t="str">
        <f t="shared" si="25"/>
        <v/>
      </c>
      <c r="I33" s="28" t="str">
        <f t="shared" si="25"/>
        <v/>
      </c>
      <c r="J33" s="28" t="str">
        <f t="shared" si="25"/>
        <v/>
      </c>
      <c r="K33" s="28" t="str">
        <f t="shared" si="25"/>
        <v/>
      </c>
      <c r="L33" s="28" t="str">
        <f t="shared" si="25"/>
        <v/>
      </c>
      <c r="M33" s="30" t="str">
        <f t="shared" si="25"/>
        <v/>
      </c>
      <c r="N33" s="28" t="str">
        <f t="shared" si="25"/>
        <v/>
      </c>
      <c r="O33" s="28" t="str">
        <f t="shared" si="25"/>
        <v/>
      </c>
      <c r="P33" s="28" t="str">
        <f t="shared" si="25"/>
        <v/>
      </c>
      <c r="Q33" s="29" t="str">
        <f t="shared" si="25"/>
        <v/>
      </c>
      <c r="R33" s="29" t="str">
        <f t="shared" si="25"/>
        <v/>
      </c>
      <c r="S33" s="28" t="str">
        <f t="shared" si="25"/>
        <v/>
      </c>
      <c r="T33" s="28" t="str">
        <f t="shared" si="25"/>
        <v/>
      </c>
      <c r="U33" s="28" t="str">
        <f t="shared" si="25"/>
        <v/>
      </c>
      <c r="V33" s="28" t="str">
        <f t="shared" si="25"/>
        <v/>
      </c>
      <c r="W33" s="30" t="str">
        <f t="shared" si="25"/>
        <v/>
      </c>
      <c r="X33" s="28" t="str">
        <f t="shared" si="25"/>
        <v/>
      </c>
      <c r="Y33" s="28" t="str">
        <f t="shared" si="25"/>
        <v/>
      </c>
      <c r="Z33" s="30" t="str">
        <f t="shared" si="25"/>
        <v/>
      </c>
      <c r="AA33" s="30" t="str">
        <f t="shared" si="25"/>
        <v/>
      </c>
      <c r="AB33" s="30" t="str">
        <f t="shared" si="25"/>
        <v/>
      </c>
      <c r="AC33" s="28" t="str">
        <f t="shared" si="25"/>
        <v/>
      </c>
      <c r="AD33" s="28" t="str">
        <f t="shared" si="25"/>
        <v/>
      </c>
      <c r="AE33" s="28" t="str">
        <f t="shared" si="25"/>
        <v/>
      </c>
      <c r="AF33" s="30" t="str">
        <f t="shared" si="25"/>
        <v/>
      </c>
      <c r="AG33" s="30" t="str">
        <f t="shared" si="25"/>
        <v/>
      </c>
      <c r="AH33" s="31" t="str">
        <f t="shared" si="25"/>
        <v/>
      </c>
      <c r="AO33" s="162"/>
      <c r="AP33" s="163"/>
      <c r="AQ33" s="164"/>
      <c r="AS33" s="166"/>
      <c r="AZ33" s="212"/>
      <c r="BA33" s="201"/>
      <c r="BB33" s="201"/>
      <c r="BC33" s="202"/>
    </row>
    <row r="34" spans="2:55" ht="12.95" customHeight="1">
      <c r="B34" s="154"/>
      <c r="C34" s="157"/>
      <c r="D34" s="17" t="str">
        <f t="shared" ref="D34:AH34" si="26">IF(AND(D$29=1,$AR$17&gt;0,COUNTIF(D$63:D$84,$AR$17)&lt;1),$AR$17,IF(AND(D$29=2,$AS$17&gt;0,COUNTIF(D$63:D$84,$AS$17)&lt;1),$AS$17,IF(AND(D$29=3,$AT$17&gt;0,COUNTIF(D$63:D$84,$AT$17)&lt;1),$AT$17,IF(AND(D$29=4,$AU$17&gt;0,COUNTIF(D$63:D$84,$AU$17)&lt;1),$AU$17,IF(AND(D$29=5,$AV$17&gt;0,COUNTIF(D$63:D$84,$AV$17)&lt;1),$AV$17,IF(AND(D$29=6,$AW$17&gt;0,COUNTIF(D$63:D$84,$AW$17)&lt;1),$AW$17,""))))))</f>
        <v/>
      </c>
      <c r="E34" s="17" t="str">
        <f t="shared" si="26"/>
        <v/>
      </c>
      <c r="F34" s="17" t="str">
        <f t="shared" si="26"/>
        <v/>
      </c>
      <c r="G34" s="17" t="str">
        <f t="shared" si="26"/>
        <v/>
      </c>
      <c r="H34" s="32" t="str">
        <f t="shared" si="26"/>
        <v/>
      </c>
      <c r="I34" s="17" t="str">
        <f t="shared" si="26"/>
        <v/>
      </c>
      <c r="J34" s="17" t="str">
        <f t="shared" si="26"/>
        <v/>
      </c>
      <c r="K34" s="18" t="str">
        <f t="shared" si="26"/>
        <v/>
      </c>
      <c r="L34" s="17" t="str">
        <f t="shared" si="26"/>
        <v/>
      </c>
      <c r="M34" s="18" t="str">
        <f t="shared" si="26"/>
        <v/>
      </c>
      <c r="N34" s="17" t="str">
        <f t="shared" si="26"/>
        <v/>
      </c>
      <c r="O34" s="17" t="str">
        <f t="shared" si="26"/>
        <v/>
      </c>
      <c r="P34" s="27" t="str">
        <f t="shared" si="26"/>
        <v/>
      </c>
      <c r="Q34" s="16" t="str">
        <f t="shared" si="26"/>
        <v/>
      </c>
      <c r="R34" s="16" t="str">
        <f t="shared" si="26"/>
        <v/>
      </c>
      <c r="S34" s="17" t="str">
        <f t="shared" si="26"/>
        <v/>
      </c>
      <c r="T34" s="17" t="str">
        <f t="shared" si="26"/>
        <v/>
      </c>
      <c r="U34" s="18" t="str">
        <f t="shared" si="26"/>
        <v/>
      </c>
      <c r="V34" s="17" t="str">
        <f t="shared" si="26"/>
        <v/>
      </c>
      <c r="W34" s="18" t="str">
        <f t="shared" si="26"/>
        <v/>
      </c>
      <c r="X34" s="17" t="str">
        <f t="shared" si="26"/>
        <v/>
      </c>
      <c r="Y34" s="17" t="str">
        <f t="shared" si="26"/>
        <v/>
      </c>
      <c r="Z34" s="27" t="str">
        <f t="shared" si="26"/>
        <v/>
      </c>
      <c r="AA34" s="32" t="str">
        <f t="shared" si="26"/>
        <v/>
      </c>
      <c r="AB34" s="32" t="str">
        <f t="shared" si="26"/>
        <v/>
      </c>
      <c r="AC34" s="17" t="str">
        <f t="shared" si="26"/>
        <v/>
      </c>
      <c r="AD34" s="17" t="str">
        <f t="shared" si="26"/>
        <v/>
      </c>
      <c r="AE34" s="18" t="str">
        <f t="shared" si="26"/>
        <v/>
      </c>
      <c r="AF34" s="17" t="str">
        <f t="shared" si="26"/>
        <v/>
      </c>
      <c r="AG34" s="18" t="str">
        <f t="shared" si="26"/>
        <v/>
      </c>
      <c r="AH34" s="22" t="str">
        <f t="shared" si="26"/>
        <v/>
      </c>
      <c r="AZ34" s="212"/>
      <c r="BA34" s="201"/>
      <c r="BB34" s="201"/>
      <c r="BC34" s="202"/>
    </row>
    <row r="35" spans="2:55" ht="12.95" customHeight="1">
      <c r="B35" s="154"/>
      <c r="C35" s="157"/>
      <c r="D35" s="28" t="str">
        <f t="shared" ref="D35:AH35" si="27">IF(AND(D$29=1,$AR$18&gt;0,COUNTIF(D$63:D$84,$AR$18)&lt;1),$AR$18,IF(AND(D$29=2,$AS$18&gt;0,COUNTIF(D$63:D$84,$AS$18)&lt;1),$AS$18,IF(AND(D$29=3,$AT$18&gt;0,COUNTIF(D$63:D$84,$AT$18)&lt;1),$AT$18,IF(AND(D$29=4,$AU$18&gt;0,COUNTIF(D$63:D$84,$AU$18)&lt;1),$AU$18,IF(AND(D$29=5,$AV$18&gt;0,COUNTIF(D$63:D$84,$AV$18)&lt;1),$AV$18,IF(AND(D$29=6,$AW$18&gt;0,COUNTIF(D$63:D$84,$AW$18)&lt;1),$AW$18,""))))))</f>
        <v/>
      </c>
      <c r="E35" s="28" t="str">
        <f t="shared" si="27"/>
        <v/>
      </c>
      <c r="F35" s="28" t="str">
        <f t="shared" si="27"/>
        <v/>
      </c>
      <c r="G35" s="28" t="str">
        <f t="shared" si="27"/>
        <v/>
      </c>
      <c r="H35" s="29" t="str">
        <f t="shared" si="27"/>
        <v/>
      </c>
      <c r="I35" s="28" t="str">
        <f t="shared" si="27"/>
        <v/>
      </c>
      <c r="J35" s="28" t="str">
        <f t="shared" si="27"/>
        <v/>
      </c>
      <c r="K35" s="28" t="str">
        <f t="shared" si="27"/>
        <v/>
      </c>
      <c r="L35" s="28" t="str">
        <f t="shared" si="27"/>
        <v/>
      </c>
      <c r="M35" s="28" t="str">
        <f t="shared" si="27"/>
        <v/>
      </c>
      <c r="N35" s="28" t="str">
        <f t="shared" si="27"/>
        <v/>
      </c>
      <c r="O35" s="29" t="str">
        <f t="shared" si="27"/>
        <v/>
      </c>
      <c r="P35" s="29" t="str">
        <f t="shared" si="27"/>
        <v/>
      </c>
      <c r="Q35" s="28" t="str">
        <f t="shared" si="27"/>
        <v/>
      </c>
      <c r="R35" s="28" t="str">
        <f t="shared" si="27"/>
        <v/>
      </c>
      <c r="S35" s="28" t="str">
        <f t="shared" si="27"/>
        <v/>
      </c>
      <c r="T35" s="28" t="str">
        <f t="shared" si="27"/>
        <v/>
      </c>
      <c r="U35" s="28" t="str">
        <f t="shared" si="27"/>
        <v/>
      </c>
      <c r="V35" s="28" t="str">
        <f t="shared" si="27"/>
        <v/>
      </c>
      <c r="W35" s="28" t="str">
        <f t="shared" si="27"/>
        <v/>
      </c>
      <c r="X35" s="28" t="str">
        <f t="shared" si="27"/>
        <v/>
      </c>
      <c r="Y35" s="29" t="str">
        <f t="shared" si="27"/>
        <v/>
      </c>
      <c r="Z35" s="29" t="str">
        <f t="shared" si="27"/>
        <v/>
      </c>
      <c r="AA35" s="30" t="str">
        <f t="shared" si="27"/>
        <v/>
      </c>
      <c r="AB35" s="30" t="str">
        <f t="shared" si="27"/>
        <v/>
      </c>
      <c r="AC35" s="28" t="str">
        <f t="shared" si="27"/>
        <v/>
      </c>
      <c r="AD35" s="28" t="str">
        <f t="shared" si="27"/>
        <v/>
      </c>
      <c r="AE35" s="28" t="str">
        <f t="shared" si="27"/>
        <v/>
      </c>
      <c r="AF35" s="30" t="str">
        <f t="shared" si="27"/>
        <v/>
      </c>
      <c r="AG35" s="30" t="str">
        <f t="shared" si="27"/>
        <v/>
      </c>
      <c r="AH35" s="31" t="str">
        <f t="shared" si="27"/>
        <v/>
      </c>
      <c r="AZ35" s="212"/>
      <c r="BA35" s="201"/>
      <c r="BB35" s="201"/>
      <c r="BC35" s="202"/>
    </row>
    <row r="36" spans="2:55" ht="12.95" customHeight="1">
      <c r="B36" s="154"/>
      <c r="C36" s="157"/>
      <c r="D36" s="17" t="str">
        <f t="shared" ref="D36:AH36" si="28">IF(AND(D$29=1,$AR$19&gt;0,COUNTIF(D$63:D$84,$AR$19)&lt;1),$AR$19,IF(AND(D$29=2,$AS$19&gt;0,COUNTIF(D$63:D$84,$AS$19)&lt;1),$AS$19,IF(AND(D$29=3,$AT$19&gt;0,COUNTIF(D$63:D$84,$AT$19)&lt;1),$AT$19,IF(AND(D$29=4,$AU$19&gt;0,COUNTIF(D$63:D$84,$AU$19)&lt;1),$AU$19,IF(AND(D$29=5,$AV$19&gt;0,COUNTIF(D$63:D$84,$AV$19)&lt;1),$AV$19,IF(AND(D$29=6,$AW$19&gt;0,COUNTIF(D$63:D$84,$AW$19)&lt;1),$AW$19,""))))))</f>
        <v/>
      </c>
      <c r="E36" s="17" t="str">
        <f t="shared" si="28"/>
        <v/>
      </c>
      <c r="F36" s="17" t="str">
        <f t="shared" si="28"/>
        <v/>
      </c>
      <c r="G36" s="17" t="str">
        <f t="shared" si="28"/>
        <v/>
      </c>
      <c r="H36" s="27" t="str">
        <f t="shared" si="28"/>
        <v/>
      </c>
      <c r="I36" s="17" t="str">
        <f t="shared" si="28"/>
        <v/>
      </c>
      <c r="J36" s="17" t="str">
        <f t="shared" si="28"/>
        <v/>
      </c>
      <c r="K36" s="18" t="str">
        <f t="shared" si="28"/>
        <v/>
      </c>
      <c r="L36" s="17" t="str">
        <f t="shared" si="28"/>
        <v/>
      </c>
      <c r="M36" s="18" t="str">
        <f t="shared" si="28"/>
        <v/>
      </c>
      <c r="N36" s="17" t="str">
        <f t="shared" si="28"/>
        <v/>
      </c>
      <c r="O36" s="17" t="str">
        <f t="shared" si="28"/>
        <v/>
      </c>
      <c r="P36" s="27" t="str">
        <f t="shared" si="28"/>
        <v/>
      </c>
      <c r="Q36" s="32" t="str">
        <f t="shared" si="28"/>
        <v/>
      </c>
      <c r="R36" s="27" t="str">
        <f t="shared" si="28"/>
        <v/>
      </c>
      <c r="S36" s="17" t="str">
        <f t="shared" si="28"/>
        <v/>
      </c>
      <c r="T36" s="17" t="str">
        <f t="shared" si="28"/>
        <v/>
      </c>
      <c r="U36" s="18" t="str">
        <f t="shared" si="28"/>
        <v/>
      </c>
      <c r="V36" s="17" t="str">
        <f t="shared" si="28"/>
        <v/>
      </c>
      <c r="W36" s="18" t="str">
        <f t="shared" si="28"/>
        <v/>
      </c>
      <c r="X36" s="17" t="str">
        <f t="shared" si="28"/>
        <v/>
      </c>
      <c r="Y36" s="17" t="str">
        <f t="shared" si="28"/>
        <v/>
      </c>
      <c r="Z36" s="17" t="str">
        <f t="shared" si="28"/>
        <v/>
      </c>
      <c r="AA36" s="18" t="str">
        <f t="shared" si="28"/>
        <v/>
      </c>
      <c r="AB36" s="18" t="str">
        <f t="shared" si="28"/>
        <v/>
      </c>
      <c r="AC36" s="17" t="str">
        <f t="shared" si="28"/>
        <v/>
      </c>
      <c r="AD36" s="17" t="str">
        <f t="shared" si="28"/>
        <v/>
      </c>
      <c r="AE36" s="18" t="str">
        <f t="shared" si="28"/>
        <v/>
      </c>
      <c r="AF36" s="18" t="str">
        <f t="shared" si="28"/>
        <v/>
      </c>
      <c r="AG36" s="18" t="str">
        <f t="shared" si="28"/>
        <v/>
      </c>
      <c r="AH36" s="22" t="str">
        <f t="shared" si="28"/>
        <v/>
      </c>
      <c r="AZ36" s="212"/>
      <c r="BA36" s="201"/>
      <c r="BB36" s="201"/>
      <c r="BC36" s="202"/>
    </row>
    <row r="37" spans="2:55" ht="12.95" customHeight="1">
      <c r="B37" s="154"/>
      <c r="C37" s="157"/>
      <c r="D37" s="28" t="str">
        <f t="shared" ref="D37:AH37" si="29">IF(AND(D$29=1,$AR$20&gt;0,COUNTIF(D$63:D$84,$AR$20)&lt;1),$AR$20,IF(AND(D$29=2,$AS$20&gt;0,COUNTIF(D$63:D$84,$AS$20)&lt;1),$AS$20,IF(AND(D$29=3,$AT$20&gt;0,COUNTIF(D$63:D$84,$AT$20)&lt;1),$AT$20,IF(AND(D$29=4,$AU$20&gt;0,COUNTIF(D$63:D$84,$AU$20)&lt;1),$AU$20,IF(AND(D$29=5,$AV$20&gt;0,COUNTIF(D$63:D$84,$AV$20)&lt;1),$AV$20,IF(AND(D$29=6,$AW$20&gt;0,COUNTIF(D$63:D$84,$AW$20)&lt;1),$AW$20,""))))))</f>
        <v/>
      </c>
      <c r="E37" s="28" t="str">
        <f t="shared" si="29"/>
        <v/>
      </c>
      <c r="F37" s="28" t="str">
        <f t="shared" si="29"/>
        <v/>
      </c>
      <c r="G37" s="28" t="str">
        <f t="shared" si="29"/>
        <v/>
      </c>
      <c r="H37" s="16" t="str">
        <f t="shared" si="29"/>
        <v/>
      </c>
      <c r="I37" s="28" t="str">
        <f t="shared" si="29"/>
        <v/>
      </c>
      <c r="J37" s="28" t="str">
        <f t="shared" si="29"/>
        <v/>
      </c>
      <c r="K37" s="28" t="str">
        <f t="shared" si="29"/>
        <v/>
      </c>
      <c r="L37" s="28" t="str">
        <f t="shared" si="29"/>
        <v/>
      </c>
      <c r="M37" s="28" t="str">
        <f t="shared" si="29"/>
        <v/>
      </c>
      <c r="N37" s="28" t="str">
        <f t="shared" si="29"/>
        <v/>
      </c>
      <c r="O37" s="28" t="str">
        <f t="shared" si="29"/>
        <v/>
      </c>
      <c r="P37" s="28" t="str">
        <f t="shared" si="29"/>
        <v/>
      </c>
      <c r="Q37" s="17" t="str">
        <f t="shared" si="29"/>
        <v/>
      </c>
      <c r="R37" s="16" t="str">
        <f t="shared" si="29"/>
        <v/>
      </c>
      <c r="S37" s="28" t="str">
        <f t="shared" si="29"/>
        <v/>
      </c>
      <c r="T37" s="28" t="str">
        <f t="shared" si="29"/>
        <v/>
      </c>
      <c r="U37" s="28" t="str">
        <f t="shared" si="29"/>
        <v/>
      </c>
      <c r="V37" s="28" t="str">
        <f t="shared" si="29"/>
        <v/>
      </c>
      <c r="W37" s="28" t="str">
        <f t="shared" si="29"/>
        <v/>
      </c>
      <c r="X37" s="28" t="str">
        <f t="shared" si="29"/>
        <v/>
      </c>
      <c r="Y37" s="28" t="str">
        <f t="shared" si="29"/>
        <v/>
      </c>
      <c r="Z37" s="30" t="str">
        <f t="shared" si="29"/>
        <v/>
      </c>
      <c r="AA37" s="28" t="str">
        <f t="shared" si="29"/>
        <v/>
      </c>
      <c r="AB37" s="28" t="str">
        <f t="shared" si="29"/>
        <v/>
      </c>
      <c r="AC37" s="28" t="str">
        <f t="shared" si="29"/>
        <v/>
      </c>
      <c r="AD37" s="28" t="str">
        <f t="shared" si="29"/>
        <v/>
      </c>
      <c r="AE37" s="28" t="str">
        <f t="shared" si="29"/>
        <v/>
      </c>
      <c r="AF37" s="30" t="str">
        <f t="shared" si="29"/>
        <v/>
      </c>
      <c r="AG37" s="30" t="str">
        <f t="shared" si="29"/>
        <v/>
      </c>
      <c r="AH37" s="31" t="str">
        <f t="shared" si="29"/>
        <v/>
      </c>
      <c r="AZ37" s="212"/>
      <c r="BA37" s="201"/>
      <c r="BB37" s="201"/>
      <c r="BC37" s="202"/>
    </row>
    <row r="38" spans="2:55" ht="12.95" customHeight="1">
      <c r="B38" s="154"/>
      <c r="C38" s="157"/>
      <c r="D38" s="27" t="str">
        <f t="shared" ref="D38:AH38" si="30">IF(AND(D$29=1,$AR$21&gt;0,COUNTIF(D$63:D$84,$AR$21)&lt;1),$AR$21,IF(AND(D$29=2,$AS$21&gt;0,COUNTIF(D$63:D$84,$AS$21)&lt;1),$AS$21,IF(AND(D$29=3,$AT$21&gt;0,COUNTIF(D$63:D$84,$AT$21)&lt;1),$AT$21,IF(AND(D$29=4,$AU$21&gt;0,COUNTIF(D$63:D$84,$AU$21)&lt;1),$AU$21,IF(AND(D$29=5,$AV$21&gt;0,COUNTIF(D$63:D$84,$AV$21)&lt;1),$AV$21,IF(AND(D$29=6,$AW$21&gt;0,COUNTIF(D$63:D$84,$AW$21)&lt;1),$AW$21,""))))))</f>
        <v/>
      </c>
      <c r="E38" s="27" t="str">
        <f t="shared" si="30"/>
        <v/>
      </c>
      <c r="F38" s="27" t="str">
        <f t="shared" si="30"/>
        <v/>
      </c>
      <c r="G38" s="27" t="str">
        <f t="shared" si="30"/>
        <v/>
      </c>
      <c r="H38" s="32" t="str">
        <f t="shared" si="30"/>
        <v/>
      </c>
      <c r="I38" s="27" t="str">
        <f t="shared" si="30"/>
        <v/>
      </c>
      <c r="J38" s="27" t="str">
        <f t="shared" si="30"/>
        <v/>
      </c>
      <c r="K38" s="33" t="str">
        <f t="shared" si="30"/>
        <v/>
      </c>
      <c r="L38" s="27" t="str">
        <f t="shared" si="30"/>
        <v/>
      </c>
      <c r="M38" s="33" t="str">
        <f t="shared" si="30"/>
        <v/>
      </c>
      <c r="N38" s="27" t="str">
        <f t="shared" si="30"/>
        <v/>
      </c>
      <c r="O38" s="27" t="str">
        <f t="shared" si="30"/>
        <v/>
      </c>
      <c r="P38" s="27" t="str">
        <f t="shared" si="30"/>
        <v/>
      </c>
      <c r="Q38" s="27" t="str">
        <f t="shared" si="30"/>
        <v/>
      </c>
      <c r="R38" s="32" t="str">
        <f t="shared" si="30"/>
        <v/>
      </c>
      <c r="S38" s="27" t="str">
        <f t="shared" si="30"/>
        <v/>
      </c>
      <c r="T38" s="27" t="str">
        <f t="shared" si="30"/>
        <v/>
      </c>
      <c r="U38" s="33" t="str">
        <f t="shared" si="30"/>
        <v/>
      </c>
      <c r="V38" s="27" t="str">
        <f t="shared" si="30"/>
        <v/>
      </c>
      <c r="W38" s="33" t="str">
        <f t="shared" si="30"/>
        <v/>
      </c>
      <c r="X38" s="27" t="str">
        <f t="shared" si="30"/>
        <v/>
      </c>
      <c r="Y38" s="27" t="str">
        <f t="shared" si="30"/>
        <v/>
      </c>
      <c r="Z38" s="27" t="str">
        <f t="shared" si="30"/>
        <v/>
      </c>
      <c r="AA38" s="32" t="str">
        <f t="shared" si="30"/>
        <v/>
      </c>
      <c r="AB38" s="32" t="str">
        <f t="shared" si="30"/>
        <v/>
      </c>
      <c r="AC38" s="27" t="str">
        <f t="shared" si="30"/>
        <v/>
      </c>
      <c r="AD38" s="27" t="str">
        <f t="shared" si="30"/>
        <v/>
      </c>
      <c r="AE38" s="33" t="str">
        <f t="shared" si="30"/>
        <v/>
      </c>
      <c r="AF38" s="33" t="str">
        <f t="shared" si="30"/>
        <v/>
      </c>
      <c r="AG38" s="33" t="str">
        <f t="shared" si="30"/>
        <v/>
      </c>
      <c r="AH38" s="34" t="str">
        <f t="shared" si="30"/>
        <v/>
      </c>
      <c r="AZ38" s="212"/>
      <c r="BA38" s="201"/>
      <c r="BB38" s="201"/>
      <c r="BC38" s="202"/>
    </row>
    <row r="39" spans="2:55" ht="12.95" customHeight="1">
      <c r="B39" s="154"/>
      <c r="C39" s="156"/>
      <c r="D39" s="25" t="str">
        <f t="shared" ref="D39:AH39" si="31">IF(AND(D$29=1,$AR$22&gt;0,COUNTIF(D$63:D$84,$AR$22)&lt;1),$AR$22,IF(AND(D$29=2,$AS$22&gt;0,COUNTIF(D$63:D$84,$AS$22)&lt;1),$AS$22,IF(AND(D$29=3,$AT$22&gt;0,COUNTIF(D$63:D$84,$AT$22)&lt;1),$AT$22,IF(AND(D$29=4,$AU$22&gt;0,COUNTIF(D$63:D$84,$AU$22)&lt;1),$AU$22,IF(AND(D$29=5,$AV$22&gt;0,COUNTIF(D$63:D$84,$AV$22)&lt;1),$AV$22,IF(AND(D$29=6,$AW$22&gt;0,COUNTIF(D$63:D$84,$AW$22)&lt;1),$AW$22,""))))))</f>
        <v/>
      </c>
      <c r="E39" s="25" t="str">
        <f t="shared" si="31"/>
        <v/>
      </c>
      <c r="F39" s="25" t="str">
        <f t="shared" si="31"/>
        <v/>
      </c>
      <c r="G39" s="25" t="str">
        <f t="shared" si="31"/>
        <v/>
      </c>
      <c r="H39" s="16" t="str">
        <f t="shared" si="31"/>
        <v/>
      </c>
      <c r="I39" s="25" t="str">
        <f t="shared" si="31"/>
        <v/>
      </c>
      <c r="J39" s="25" t="str">
        <f t="shared" si="31"/>
        <v/>
      </c>
      <c r="K39" s="35" t="str">
        <f t="shared" si="31"/>
        <v/>
      </c>
      <c r="L39" s="25" t="str">
        <f t="shared" si="31"/>
        <v/>
      </c>
      <c r="M39" s="35" t="str">
        <f t="shared" si="31"/>
        <v/>
      </c>
      <c r="N39" s="25" t="str">
        <f t="shared" si="31"/>
        <v/>
      </c>
      <c r="O39" s="25" t="str">
        <f t="shared" si="31"/>
        <v/>
      </c>
      <c r="P39" s="25" t="str">
        <f t="shared" si="31"/>
        <v/>
      </c>
      <c r="Q39" s="16" t="str">
        <f t="shared" si="31"/>
        <v/>
      </c>
      <c r="R39" s="16" t="str">
        <f t="shared" si="31"/>
        <v/>
      </c>
      <c r="S39" s="25" t="str">
        <f t="shared" si="31"/>
        <v/>
      </c>
      <c r="T39" s="25" t="str">
        <f t="shared" si="31"/>
        <v/>
      </c>
      <c r="U39" s="35" t="str">
        <f t="shared" si="31"/>
        <v/>
      </c>
      <c r="V39" s="25" t="str">
        <f t="shared" si="31"/>
        <v/>
      </c>
      <c r="W39" s="35" t="str">
        <f t="shared" si="31"/>
        <v/>
      </c>
      <c r="X39" s="25" t="str">
        <f t="shared" si="31"/>
        <v/>
      </c>
      <c r="Y39" s="25" t="str">
        <f t="shared" si="31"/>
        <v/>
      </c>
      <c r="Z39" s="35" t="str">
        <f t="shared" si="31"/>
        <v/>
      </c>
      <c r="AA39" s="17" t="str">
        <f t="shared" si="31"/>
        <v/>
      </c>
      <c r="AB39" s="16" t="str">
        <f t="shared" si="31"/>
        <v/>
      </c>
      <c r="AC39" s="25" t="str">
        <f t="shared" si="31"/>
        <v/>
      </c>
      <c r="AD39" s="25" t="str">
        <f t="shared" si="31"/>
        <v/>
      </c>
      <c r="AE39" s="35" t="str">
        <f t="shared" si="31"/>
        <v/>
      </c>
      <c r="AF39" s="35" t="str">
        <f t="shared" si="31"/>
        <v/>
      </c>
      <c r="AG39" s="35" t="str">
        <f t="shared" si="31"/>
        <v/>
      </c>
      <c r="AH39" s="26" t="str">
        <f t="shared" si="31"/>
        <v/>
      </c>
      <c r="AZ39" s="212"/>
      <c r="BA39" s="201"/>
      <c r="BB39" s="201"/>
      <c r="BC39" s="202"/>
    </row>
    <row r="40" spans="2:55" ht="12.95" customHeight="1">
      <c r="B40" s="154"/>
      <c r="C40" s="157" t="s">
        <v>0</v>
      </c>
      <c r="D40" s="17" t="str">
        <f t="shared" ref="D40:AH40" si="32">IF(AND(D$29=1,$AR$23&gt;0,COUNTIF(D$63:D$84,$AR$23)&lt;1),$AR$23,IF(AND(D$29=2,$AS$23&gt;0,COUNTIF(D$63:D$84,$AS$23)&lt;1),$AS$23,IF(AND(D$29=3,$AT$23&gt;0,COUNTIF(D$63:D$84,$AT$23)&lt;1),$AT$23,IF(AND(D$29=4,$AU$23&gt;0,COUNTIF(D$63:D$84,$AU$23)&lt;1),$AU$23,IF(AND(D$29=5,$AV$23&gt;0,COUNTIF(D$63:D$84,$AV$23)&lt;1),$AV$23,IF(AND(D$29=6,$AW$23&gt;0,COUNTIF(D$63:D$84,$AW$23)&lt;1),$AW$23,""))))))</f>
        <v/>
      </c>
      <c r="E40" s="17" t="str">
        <f t="shared" si="32"/>
        <v/>
      </c>
      <c r="F40" s="17" t="str">
        <f t="shared" si="32"/>
        <v/>
      </c>
      <c r="G40" s="17" t="str">
        <f t="shared" si="32"/>
        <v/>
      </c>
      <c r="H40" s="36" t="str">
        <f t="shared" si="32"/>
        <v/>
      </c>
      <c r="I40" s="16" t="str">
        <f t="shared" si="32"/>
        <v/>
      </c>
      <c r="J40" s="17" t="str">
        <f t="shared" si="32"/>
        <v/>
      </c>
      <c r="K40" s="18" t="str">
        <f t="shared" si="32"/>
        <v/>
      </c>
      <c r="L40" s="17" t="str">
        <f t="shared" si="32"/>
        <v/>
      </c>
      <c r="M40" s="18" t="str">
        <f t="shared" si="32"/>
        <v/>
      </c>
      <c r="N40" s="17" t="str">
        <f t="shared" si="32"/>
        <v/>
      </c>
      <c r="O40" s="17" t="str">
        <f t="shared" si="32"/>
        <v/>
      </c>
      <c r="P40" s="17" t="str">
        <f t="shared" si="32"/>
        <v/>
      </c>
      <c r="Q40" s="36" t="str">
        <f t="shared" si="32"/>
        <v/>
      </c>
      <c r="R40" s="36" t="str">
        <f t="shared" si="32"/>
        <v/>
      </c>
      <c r="S40" s="16" t="str">
        <f t="shared" si="32"/>
        <v/>
      </c>
      <c r="T40" s="17" t="str">
        <f t="shared" si="32"/>
        <v/>
      </c>
      <c r="U40" s="18" t="str">
        <f t="shared" si="32"/>
        <v/>
      </c>
      <c r="V40" s="17" t="str">
        <f t="shared" si="32"/>
        <v/>
      </c>
      <c r="W40" s="18" t="str">
        <f t="shared" si="32"/>
        <v/>
      </c>
      <c r="X40" s="17" t="str">
        <f t="shared" si="32"/>
        <v/>
      </c>
      <c r="Y40" s="17" t="str">
        <f t="shared" si="32"/>
        <v/>
      </c>
      <c r="Z40" s="18" t="str">
        <f t="shared" si="32"/>
        <v/>
      </c>
      <c r="AA40" s="37" t="str">
        <f t="shared" si="32"/>
        <v/>
      </c>
      <c r="AB40" s="23" t="str">
        <f t="shared" si="32"/>
        <v/>
      </c>
      <c r="AC40" s="16" t="str">
        <f t="shared" si="32"/>
        <v/>
      </c>
      <c r="AD40" s="17" t="str">
        <f t="shared" si="32"/>
        <v/>
      </c>
      <c r="AE40" s="18" t="str">
        <f t="shared" si="32"/>
        <v/>
      </c>
      <c r="AF40" s="18" t="str">
        <f t="shared" si="32"/>
        <v/>
      </c>
      <c r="AG40" s="18" t="str">
        <f t="shared" si="32"/>
        <v/>
      </c>
      <c r="AH40" s="22" t="str">
        <f t="shared" si="32"/>
        <v/>
      </c>
      <c r="AZ40" s="212"/>
      <c r="BA40" s="201"/>
      <c r="BB40" s="201"/>
      <c r="BC40" s="202"/>
    </row>
    <row r="41" spans="2:55" ht="12.95" customHeight="1">
      <c r="B41" s="154"/>
      <c r="C41" s="157"/>
      <c r="D41" s="28" t="str">
        <f t="shared" ref="D41:AH41" si="33">IF(AND(D$29=1,$AR$24&gt;0,COUNTIF(D$63:D$84,$AR$24)&lt;1),$AR$24,IF(AND(D$29=2,$AS$24&gt;0,COUNTIF(D$63:D$84,$AS$24)&lt;1),$AS$24,IF(AND(D$29=3,$AT$24&gt;0,COUNTIF(D$63:D$84,$AT$24)&lt;1),$AT$24,IF(AND(D$29=4,$AU$24&gt;0,COUNTIF(D$63:D$84,$AU$24)&lt;1),$AU$24,IF(AND(D$29=5,$AV$24&gt;0,COUNTIF(D$63:D$84,$AV$24)&lt;1),$AV$24,IF(AND(D$29=6,$AW$24&gt;0,COUNTIF(D$63:D$84,$AW$24)&lt;1),$AW$24,""))))))</f>
        <v/>
      </c>
      <c r="E41" s="28" t="str">
        <f t="shared" si="33"/>
        <v/>
      </c>
      <c r="F41" s="28" t="str">
        <f t="shared" si="33"/>
        <v/>
      </c>
      <c r="G41" s="28" t="str">
        <f t="shared" si="33"/>
        <v/>
      </c>
      <c r="H41" s="29" t="str">
        <f t="shared" si="33"/>
        <v/>
      </c>
      <c r="I41" s="29" t="str">
        <f t="shared" si="33"/>
        <v/>
      </c>
      <c r="J41" s="28" t="str">
        <f t="shared" si="33"/>
        <v/>
      </c>
      <c r="K41" s="28" t="str">
        <f t="shared" si="33"/>
        <v/>
      </c>
      <c r="L41" s="28" t="str">
        <f t="shared" si="33"/>
        <v/>
      </c>
      <c r="M41" s="28" t="str">
        <f t="shared" si="33"/>
        <v/>
      </c>
      <c r="N41" s="28" t="str">
        <f t="shared" si="33"/>
        <v/>
      </c>
      <c r="O41" s="28" t="str">
        <f t="shared" si="33"/>
        <v/>
      </c>
      <c r="P41" s="28" t="str">
        <f t="shared" si="33"/>
        <v/>
      </c>
      <c r="Q41" s="29" t="str">
        <f t="shared" si="33"/>
        <v/>
      </c>
      <c r="R41" s="29" t="str">
        <f t="shared" si="33"/>
        <v/>
      </c>
      <c r="S41" s="29" t="str">
        <f t="shared" si="33"/>
        <v/>
      </c>
      <c r="T41" s="28" t="str">
        <f t="shared" si="33"/>
        <v/>
      </c>
      <c r="U41" s="28" t="str">
        <f t="shared" si="33"/>
        <v/>
      </c>
      <c r="V41" s="28" t="str">
        <f t="shared" si="33"/>
        <v/>
      </c>
      <c r="W41" s="28" t="str">
        <f t="shared" si="33"/>
        <v/>
      </c>
      <c r="X41" s="28" t="str">
        <f t="shared" si="33"/>
        <v/>
      </c>
      <c r="Y41" s="28" t="str">
        <f t="shared" si="33"/>
        <v/>
      </c>
      <c r="Z41" s="30" t="str">
        <f t="shared" si="33"/>
        <v/>
      </c>
      <c r="AA41" s="30" t="str">
        <f t="shared" si="33"/>
        <v/>
      </c>
      <c r="AB41" s="30" t="str">
        <f t="shared" si="33"/>
        <v/>
      </c>
      <c r="AC41" s="28" t="str">
        <f t="shared" si="33"/>
        <v/>
      </c>
      <c r="AD41" s="28" t="str">
        <f t="shared" si="33"/>
        <v/>
      </c>
      <c r="AE41" s="28" t="str">
        <f t="shared" si="33"/>
        <v/>
      </c>
      <c r="AF41" s="30" t="str">
        <f t="shared" si="33"/>
        <v/>
      </c>
      <c r="AG41" s="30" t="str">
        <f t="shared" si="33"/>
        <v/>
      </c>
      <c r="AH41" s="31" t="str">
        <f t="shared" si="33"/>
        <v/>
      </c>
      <c r="AZ41" s="212"/>
      <c r="BA41" s="201"/>
      <c r="BB41" s="201"/>
      <c r="BC41" s="202"/>
    </row>
    <row r="42" spans="2:55" ht="12.95" customHeight="1">
      <c r="B42" s="154"/>
      <c r="C42" s="157"/>
      <c r="D42" s="17" t="str">
        <f t="shared" ref="D42:AH42" si="34">IF(AND(D$29=1,$AR$27&gt;0,COUNTIF(D$63:D$84,$AR$27)&lt;1),$AR$27,IF(AND(D$29=2,$AS$27&gt;0,COUNTIF(D$63:D$84,$AS$27)&lt;1),$AS$27,IF(AND(D$29=3,$AT$27&gt;0,COUNTIF(D$63:D$84,$AT$27)&lt;1),$AT$27,IF(AND(D$29=4,$AU$27&gt;0,COUNTIF(D$63:D$84,$AU$27)&lt;1),$AU$27,IF(AND(D$29=5,$AV$27&gt;0,COUNTIF(D$63:D$84,$AV$27)&lt;1),$AV$27,IF(AND(D$29=6,$AW$27&gt;0,COUNTIF(D$63:D$84,$AW$27)&lt;1),$AW$27,""))))))</f>
        <v/>
      </c>
      <c r="E42" s="17" t="str">
        <f t="shared" si="34"/>
        <v/>
      </c>
      <c r="F42" s="17" t="str">
        <f t="shared" si="34"/>
        <v/>
      </c>
      <c r="G42" s="17" t="str">
        <f t="shared" si="34"/>
        <v/>
      </c>
      <c r="H42" s="16" t="str">
        <f t="shared" si="34"/>
        <v/>
      </c>
      <c r="I42" s="16" t="str">
        <f t="shared" si="34"/>
        <v/>
      </c>
      <c r="J42" s="17" t="str">
        <f t="shared" si="34"/>
        <v/>
      </c>
      <c r="K42" s="18" t="str">
        <f t="shared" si="34"/>
        <v/>
      </c>
      <c r="L42" s="17" t="str">
        <f t="shared" si="34"/>
        <v/>
      </c>
      <c r="M42" s="18" t="str">
        <f t="shared" si="34"/>
        <v/>
      </c>
      <c r="N42" s="17" t="str">
        <f t="shared" si="34"/>
        <v/>
      </c>
      <c r="O42" s="17" t="str">
        <f t="shared" si="34"/>
        <v/>
      </c>
      <c r="P42" s="27" t="str">
        <f t="shared" si="34"/>
        <v/>
      </c>
      <c r="Q42" s="16" t="str">
        <f t="shared" si="34"/>
        <v/>
      </c>
      <c r="R42" s="16" t="str">
        <f t="shared" si="34"/>
        <v/>
      </c>
      <c r="S42" s="16" t="str">
        <f t="shared" si="34"/>
        <v/>
      </c>
      <c r="T42" s="17" t="str">
        <f t="shared" si="34"/>
        <v/>
      </c>
      <c r="U42" s="18" t="str">
        <f t="shared" si="34"/>
        <v/>
      </c>
      <c r="V42" s="17" t="str">
        <f t="shared" si="34"/>
        <v/>
      </c>
      <c r="W42" s="18" t="str">
        <f t="shared" si="34"/>
        <v/>
      </c>
      <c r="X42" s="17" t="str">
        <f t="shared" si="34"/>
        <v/>
      </c>
      <c r="Y42" s="17" t="str">
        <f t="shared" si="34"/>
        <v/>
      </c>
      <c r="Z42" s="27" t="str">
        <f t="shared" si="34"/>
        <v/>
      </c>
      <c r="AA42" s="16" t="str">
        <f t="shared" si="34"/>
        <v/>
      </c>
      <c r="AB42" s="16" t="str">
        <f t="shared" si="34"/>
        <v/>
      </c>
      <c r="AC42" s="17" t="str">
        <f t="shared" si="34"/>
        <v/>
      </c>
      <c r="AD42" s="17" t="str">
        <f t="shared" si="34"/>
        <v/>
      </c>
      <c r="AE42" s="18" t="str">
        <f t="shared" si="34"/>
        <v/>
      </c>
      <c r="AF42" s="18" t="str">
        <f t="shared" si="34"/>
        <v/>
      </c>
      <c r="AG42" s="18" t="str">
        <f t="shared" si="34"/>
        <v/>
      </c>
      <c r="AH42" s="22" t="str">
        <f t="shared" si="34"/>
        <v/>
      </c>
      <c r="AZ42" s="212"/>
      <c r="BA42" s="201"/>
      <c r="BB42" s="201"/>
      <c r="BC42" s="202"/>
    </row>
    <row r="43" spans="2:55" ht="12.95" customHeight="1">
      <c r="B43" s="154"/>
      <c r="C43" s="157"/>
      <c r="D43" s="28" t="str">
        <f t="shared" ref="D43:AH43" si="35">IF(AND(D$29=1,$AR$28&gt;0,COUNTIF(D$63:D$84,$AR$28)&lt;1),$AR$28,IF(AND(D$29=2,$AS$28&gt;0,COUNTIF(D$63:D$84,$AS$28)&lt;1),$AS$28,IF(AND(D$29=3,$AT$25&gt;0,COUNTIF(D$63:D$84,$AT$25)&lt;1),$AT$25,IF(AND(D$29=4,$AU$28&gt;0,COUNTIF(D$63:D$84,$AU$28)&lt;1),$AU$28,IF(AND(D$29=5,$AV$28&gt;0,COUNTIF(D$63:D$84,$AV$28)&lt;1),$AV$28,IF(AND(D$29=6,$AW$28&gt;0,COUNTIF(D$63:D$84,$AW$28)&lt;1),$AW$28,""))))))</f>
        <v/>
      </c>
      <c r="E43" s="28" t="str">
        <f t="shared" si="35"/>
        <v/>
      </c>
      <c r="F43" s="28" t="str">
        <f t="shared" si="35"/>
        <v/>
      </c>
      <c r="G43" s="28" t="str">
        <f t="shared" si="35"/>
        <v/>
      </c>
      <c r="H43" s="29" t="str">
        <f t="shared" si="35"/>
        <v/>
      </c>
      <c r="I43" s="29" t="str">
        <f t="shared" si="35"/>
        <v/>
      </c>
      <c r="J43" s="28" t="str">
        <f t="shared" si="35"/>
        <v/>
      </c>
      <c r="K43" s="28" t="str">
        <f t="shared" si="35"/>
        <v/>
      </c>
      <c r="L43" s="28" t="str">
        <f t="shared" si="35"/>
        <v/>
      </c>
      <c r="M43" s="28" t="str">
        <f t="shared" si="35"/>
        <v/>
      </c>
      <c r="N43" s="28" t="str">
        <f t="shared" si="35"/>
        <v/>
      </c>
      <c r="O43" s="28" t="str">
        <f t="shared" si="35"/>
        <v/>
      </c>
      <c r="P43" s="28" t="str">
        <f t="shared" si="35"/>
        <v/>
      </c>
      <c r="Q43" s="29" t="str">
        <f t="shared" si="35"/>
        <v/>
      </c>
      <c r="R43" s="29" t="str">
        <f t="shared" si="35"/>
        <v/>
      </c>
      <c r="S43" s="29" t="str">
        <f t="shared" si="35"/>
        <v/>
      </c>
      <c r="T43" s="28" t="str">
        <f t="shared" si="35"/>
        <v/>
      </c>
      <c r="U43" s="28" t="str">
        <f t="shared" si="35"/>
        <v/>
      </c>
      <c r="V43" s="28" t="str">
        <f t="shared" si="35"/>
        <v/>
      </c>
      <c r="W43" s="28" t="str">
        <f t="shared" si="35"/>
        <v/>
      </c>
      <c r="X43" s="28" t="str">
        <f t="shared" si="35"/>
        <v/>
      </c>
      <c r="Y43" s="28" t="str">
        <f t="shared" si="35"/>
        <v/>
      </c>
      <c r="Z43" s="30" t="str">
        <f t="shared" si="35"/>
        <v/>
      </c>
      <c r="AA43" s="30" t="str">
        <f t="shared" si="35"/>
        <v/>
      </c>
      <c r="AB43" s="30" t="str">
        <f t="shared" si="35"/>
        <v/>
      </c>
      <c r="AC43" s="28" t="str">
        <f t="shared" si="35"/>
        <v/>
      </c>
      <c r="AD43" s="28" t="str">
        <f t="shared" si="35"/>
        <v/>
      </c>
      <c r="AE43" s="28" t="str">
        <f t="shared" si="35"/>
        <v/>
      </c>
      <c r="AF43" s="30" t="str">
        <f t="shared" si="35"/>
        <v/>
      </c>
      <c r="AG43" s="30" t="str">
        <f t="shared" si="35"/>
        <v/>
      </c>
      <c r="AH43" s="31" t="str">
        <f t="shared" si="35"/>
        <v/>
      </c>
      <c r="AZ43" s="212"/>
      <c r="BA43" s="201"/>
      <c r="BB43" s="201"/>
      <c r="BC43" s="202"/>
    </row>
    <row r="44" spans="2:55" ht="12.95" customHeight="1">
      <c r="B44" s="154"/>
      <c r="C44" s="157"/>
      <c r="D44" s="27" t="str">
        <f t="shared" ref="D44:AH44" si="36">IF(AND(D$29=1,$AR$29&gt;0,COUNTIF(D$63:D$84,$AR$29)&lt;1),$AR$29,IF(AND(D$29=2,$AS$29&gt;0,COUNTIF(D$63:D$84,$AS$29)&lt;1),$AS$29,IF(AND(D$29=3,$AT$29&gt;0,COUNTIF(D$63:D$84,$AT$29)&lt;1),$AT$29,IF(AND(D$29=4,$AU$29&gt;0,COUNTIF(D$63:D$84,$AU$29)&lt;1),$AU$29,IF(AND(D$29=5,$AV$29&gt;0,COUNTIF(D$63:D$84,$AV$29)&lt;1),$AV$29,IF(AND(D$29=6,$AW$29&gt;0,COUNTIF(D$63:D$84,$AW$29)&lt;1),$AW$29,""))))))</f>
        <v/>
      </c>
      <c r="E44" s="27" t="str">
        <f t="shared" si="36"/>
        <v/>
      </c>
      <c r="F44" s="27" t="str">
        <f t="shared" si="36"/>
        <v/>
      </c>
      <c r="G44" s="27" t="str">
        <f t="shared" si="36"/>
        <v/>
      </c>
      <c r="H44" s="32" t="str">
        <f t="shared" si="36"/>
        <v/>
      </c>
      <c r="I44" s="32" t="str">
        <f t="shared" si="36"/>
        <v/>
      </c>
      <c r="J44" s="27" t="str">
        <f t="shared" si="36"/>
        <v/>
      </c>
      <c r="K44" s="17" t="str">
        <f t="shared" si="36"/>
        <v/>
      </c>
      <c r="L44" s="18" t="str">
        <f t="shared" si="36"/>
        <v/>
      </c>
      <c r="M44" s="33" t="str">
        <f t="shared" si="36"/>
        <v/>
      </c>
      <c r="N44" s="27" t="str">
        <f t="shared" si="36"/>
        <v/>
      </c>
      <c r="O44" s="32" t="str">
        <f t="shared" si="36"/>
        <v/>
      </c>
      <c r="P44" s="27" t="str">
        <f t="shared" si="36"/>
        <v/>
      </c>
      <c r="Q44" s="32" t="str">
        <f t="shared" si="36"/>
        <v/>
      </c>
      <c r="R44" s="32" t="str">
        <f t="shared" si="36"/>
        <v/>
      </c>
      <c r="S44" s="32" t="str">
        <f t="shared" si="36"/>
        <v/>
      </c>
      <c r="T44" s="27" t="str">
        <f t="shared" si="36"/>
        <v/>
      </c>
      <c r="U44" s="17" t="str">
        <f t="shared" si="36"/>
        <v/>
      </c>
      <c r="V44" s="18" t="str">
        <f t="shared" si="36"/>
        <v/>
      </c>
      <c r="W44" s="33" t="str">
        <f t="shared" si="36"/>
        <v/>
      </c>
      <c r="X44" s="27" t="str">
        <f t="shared" si="36"/>
        <v/>
      </c>
      <c r="Y44" s="32" t="str">
        <f t="shared" si="36"/>
        <v/>
      </c>
      <c r="Z44" s="33" t="str">
        <f t="shared" si="36"/>
        <v/>
      </c>
      <c r="AA44" s="33" t="str">
        <f t="shared" si="36"/>
        <v/>
      </c>
      <c r="AB44" s="33" t="str">
        <f t="shared" si="36"/>
        <v/>
      </c>
      <c r="AC44" s="27" t="str">
        <f t="shared" si="36"/>
        <v/>
      </c>
      <c r="AD44" s="27" t="str">
        <f t="shared" si="36"/>
        <v/>
      </c>
      <c r="AE44" s="17" t="str">
        <f t="shared" si="36"/>
        <v/>
      </c>
      <c r="AF44" s="18" t="str">
        <f t="shared" si="36"/>
        <v/>
      </c>
      <c r="AG44" s="18" t="str">
        <f t="shared" si="36"/>
        <v/>
      </c>
      <c r="AH44" s="34" t="str">
        <f t="shared" si="36"/>
        <v/>
      </c>
      <c r="AZ44" s="212"/>
      <c r="BA44" s="201"/>
      <c r="BB44" s="201"/>
      <c r="BC44" s="202"/>
    </row>
    <row r="45" spans="2:55" ht="12.95" customHeight="1" thickBot="1">
      <c r="B45" s="152"/>
      <c r="C45" s="158"/>
      <c r="D45" s="38" t="str">
        <f t="shared" ref="D45:AH45" si="37">IF(AND(D$29=1,$AR$30&gt;0,COUNTIF(D$63:D$84,$AR$30)&lt;1),$AR$30,IF(AND(D$29=2,$AS$30&gt;0,COUNTIF(D$63:D$84,$AS$30)&lt;1),$AS$30,IF(AND(D$29=3,$AT$30&gt;0,COUNTIF(D$63:D$84,$AT$30)&lt;1),$AT$30,IF(AND(D$29=4,$AU$30&gt;0,COUNTIF(D$63:D$84,$AU$30)&lt;1),$AU$30,IF(AND(D$29=5,$AV$30&gt;0,COUNTIF(D$63:D$84,$AV$30)&lt;1),$AV$30,IF(AND(D$29=6,$AW$30&gt;0,COUNTIF(D$63:D$84,$AW$30)&lt;1),$AW$30,""))))))</f>
        <v/>
      </c>
      <c r="E45" s="38" t="str">
        <f t="shared" si="37"/>
        <v/>
      </c>
      <c r="F45" s="38" t="str">
        <f t="shared" si="37"/>
        <v/>
      </c>
      <c r="G45" s="38" t="str">
        <f t="shared" si="37"/>
        <v/>
      </c>
      <c r="H45" s="39" t="str">
        <f t="shared" si="37"/>
        <v/>
      </c>
      <c r="I45" s="39" t="str">
        <f t="shared" si="37"/>
        <v/>
      </c>
      <c r="J45" s="38" t="str">
        <f t="shared" si="37"/>
        <v/>
      </c>
      <c r="K45" s="40" t="str">
        <f t="shared" si="37"/>
        <v/>
      </c>
      <c r="L45" s="38" t="str">
        <f t="shared" si="37"/>
        <v/>
      </c>
      <c r="M45" s="40" t="str">
        <f t="shared" si="37"/>
        <v/>
      </c>
      <c r="N45" s="38" t="str">
        <f t="shared" si="37"/>
        <v/>
      </c>
      <c r="O45" s="38" t="str">
        <f t="shared" si="37"/>
        <v/>
      </c>
      <c r="P45" s="38" t="str">
        <f t="shared" si="37"/>
        <v/>
      </c>
      <c r="Q45" s="39" t="str">
        <f t="shared" si="37"/>
        <v/>
      </c>
      <c r="R45" s="39" t="str">
        <f t="shared" si="37"/>
        <v/>
      </c>
      <c r="S45" s="39" t="str">
        <f t="shared" si="37"/>
        <v/>
      </c>
      <c r="T45" s="38" t="str">
        <f t="shared" si="37"/>
        <v/>
      </c>
      <c r="U45" s="40" t="str">
        <f t="shared" si="37"/>
        <v/>
      </c>
      <c r="V45" s="38" t="str">
        <f t="shared" si="37"/>
        <v/>
      </c>
      <c r="W45" s="40" t="str">
        <f t="shared" si="37"/>
        <v/>
      </c>
      <c r="X45" s="38" t="str">
        <f t="shared" si="37"/>
        <v/>
      </c>
      <c r="Y45" s="38" t="str">
        <f t="shared" si="37"/>
        <v/>
      </c>
      <c r="Z45" s="40" t="str">
        <f t="shared" si="37"/>
        <v/>
      </c>
      <c r="AA45" s="40" t="str">
        <f t="shared" si="37"/>
        <v/>
      </c>
      <c r="AB45" s="40" t="str">
        <f t="shared" si="37"/>
        <v/>
      </c>
      <c r="AC45" s="38" t="str">
        <f t="shared" si="37"/>
        <v/>
      </c>
      <c r="AD45" s="38" t="str">
        <f t="shared" si="37"/>
        <v/>
      </c>
      <c r="AE45" s="40" t="str">
        <f t="shared" si="37"/>
        <v/>
      </c>
      <c r="AF45" s="40" t="str">
        <f t="shared" si="37"/>
        <v/>
      </c>
      <c r="AG45" s="40" t="str">
        <f t="shared" si="37"/>
        <v/>
      </c>
      <c r="AH45" s="41" t="str">
        <f t="shared" si="37"/>
        <v/>
      </c>
      <c r="AZ45" s="212"/>
      <c r="BA45" s="201"/>
      <c r="BB45" s="201"/>
      <c r="BC45" s="202"/>
    </row>
    <row r="46" spans="2:55" ht="12.95" customHeight="1" thickTop="1">
      <c r="B46" s="150" t="s">
        <v>11</v>
      </c>
      <c r="C46" s="79" t="s">
        <v>12</v>
      </c>
      <c r="D46" s="17">
        <f t="shared" ref="D46:AH46" si="38">IF(D29=5,4,IF(D29=4,3,IF(D29=3,2,IF(D29=2,1,IF(D29=1,5,"")))))</f>
        <v>5</v>
      </c>
      <c r="E46" s="17">
        <f t="shared" si="38"/>
        <v>1</v>
      </c>
      <c r="F46" s="17">
        <f t="shared" si="38"/>
        <v>1</v>
      </c>
      <c r="G46" s="17">
        <f t="shared" si="38"/>
        <v>2</v>
      </c>
      <c r="H46" s="16">
        <f t="shared" si="38"/>
        <v>2</v>
      </c>
      <c r="I46" s="17">
        <f t="shared" si="38"/>
        <v>3</v>
      </c>
      <c r="J46" s="17">
        <f t="shared" si="38"/>
        <v>3</v>
      </c>
      <c r="K46" s="18">
        <f t="shared" si="38"/>
        <v>4</v>
      </c>
      <c r="L46" s="17">
        <f t="shared" si="38"/>
        <v>4</v>
      </c>
      <c r="M46" s="19">
        <f t="shared" si="38"/>
        <v>5</v>
      </c>
      <c r="N46" s="17">
        <f t="shared" si="38"/>
        <v>5</v>
      </c>
      <c r="O46" s="16">
        <f t="shared" si="38"/>
        <v>1</v>
      </c>
      <c r="P46" s="17">
        <f t="shared" si="38"/>
        <v>1</v>
      </c>
      <c r="Q46" s="16">
        <f t="shared" si="38"/>
        <v>2</v>
      </c>
      <c r="R46" s="20">
        <f t="shared" si="38"/>
        <v>2</v>
      </c>
      <c r="S46" s="16">
        <f t="shared" si="38"/>
        <v>3</v>
      </c>
      <c r="T46" s="18">
        <f t="shared" si="38"/>
        <v>3</v>
      </c>
      <c r="U46" s="18">
        <f t="shared" si="38"/>
        <v>4</v>
      </c>
      <c r="V46" s="17">
        <f t="shared" si="38"/>
        <v>4</v>
      </c>
      <c r="W46" s="19">
        <f t="shared" si="38"/>
        <v>5</v>
      </c>
      <c r="X46" s="17">
        <f t="shared" si="38"/>
        <v>5</v>
      </c>
      <c r="Y46" s="16">
        <f t="shared" si="38"/>
        <v>1</v>
      </c>
      <c r="Z46" s="18">
        <f t="shared" si="38"/>
        <v>1</v>
      </c>
      <c r="AA46" s="18">
        <f t="shared" si="38"/>
        <v>2</v>
      </c>
      <c r="AB46" s="18">
        <f t="shared" si="38"/>
        <v>2</v>
      </c>
      <c r="AC46" s="21">
        <f t="shared" si="38"/>
        <v>3</v>
      </c>
      <c r="AD46" s="17">
        <f t="shared" si="38"/>
        <v>3</v>
      </c>
      <c r="AE46" s="21">
        <f t="shared" si="38"/>
        <v>4</v>
      </c>
      <c r="AF46" s="18">
        <f t="shared" si="38"/>
        <v>4</v>
      </c>
      <c r="AG46" s="18">
        <f t="shared" si="38"/>
        <v>5</v>
      </c>
      <c r="AH46" s="22">
        <f t="shared" si="38"/>
        <v>5</v>
      </c>
      <c r="AZ46" s="212"/>
      <c r="BA46" s="201"/>
      <c r="BB46" s="201"/>
      <c r="BC46" s="202"/>
    </row>
    <row r="47" spans="2:55" ht="12.95" customHeight="1">
      <c r="B47" s="154"/>
      <c r="C47" s="155" t="s">
        <v>10</v>
      </c>
      <c r="D47" s="23" t="str">
        <f t="shared" ref="D47:AH47" si="39">IF(AND(D$46=1,$AR$13&gt;0,COUNTIF(D$63:D$84,$AR$13)&lt;1),$AR$13,IF(AND(D$46=2,$AS$13&gt;0,COUNTIF(D$63:D$84,$AS$13)&lt;1),$AS$13,IF(AND(D$46=3,$AT$13&gt;0,COUNTIF(D$63:D$84,$AT$13)&lt;1),$AT$13,IF(AND(D$46=4,$AU$13&gt;0,COUNTIF(D$63:D$84,$AU$13)&lt;1),$AU$13,IF(AND(D$46=5,$AV$13&gt;0,COUNTIF(D$63:D$84,$AV$13)&lt;1),$AV$13,IF(AND(D$46=6,$AW$13&gt;0,COUNTIF(D$63:D$84,$AW$13)&lt;1),$AW$13,""))))))</f>
        <v/>
      </c>
      <c r="E47" s="23" t="str">
        <f t="shared" si="39"/>
        <v/>
      </c>
      <c r="F47" s="23" t="str">
        <f t="shared" si="39"/>
        <v/>
      </c>
      <c r="G47" s="23" t="str">
        <f t="shared" si="39"/>
        <v/>
      </c>
      <c r="H47" s="23" t="str">
        <f t="shared" si="39"/>
        <v/>
      </c>
      <c r="I47" s="23" t="str">
        <f t="shared" si="39"/>
        <v/>
      </c>
      <c r="J47" s="23" t="str">
        <f t="shared" si="39"/>
        <v/>
      </c>
      <c r="K47" s="23" t="str">
        <f t="shared" si="39"/>
        <v/>
      </c>
      <c r="L47" s="23" t="str">
        <f t="shared" si="39"/>
        <v/>
      </c>
      <c r="M47" s="23" t="str">
        <f t="shared" si="39"/>
        <v/>
      </c>
      <c r="N47" s="23" t="str">
        <f t="shared" si="39"/>
        <v/>
      </c>
      <c r="O47" s="23" t="str">
        <f t="shared" si="39"/>
        <v/>
      </c>
      <c r="P47" s="23" t="str">
        <f t="shared" si="39"/>
        <v/>
      </c>
      <c r="Q47" s="23" t="str">
        <f t="shared" si="39"/>
        <v/>
      </c>
      <c r="R47" s="23" t="str">
        <f t="shared" si="39"/>
        <v/>
      </c>
      <c r="S47" s="23" t="str">
        <f t="shared" si="39"/>
        <v/>
      </c>
      <c r="T47" s="23" t="str">
        <f t="shared" si="39"/>
        <v/>
      </c>
      <c r="U47" s="23" t="str">
        <f t="shared" si="39"/>
        <v/>
      </c>
      <c r="V47" s="23" t="str">
        <f t="shared" si="39"/>
        <v/>
      </c>
      <c r="W47" s="23" t="str">
        <f t="shared" si="39"/>
        <v/>
      </c>
      <c r="X47" s="23" t="str">
        <f t="shared" si="39"/>
        <v/>
      </c>
      <c r="Y47" s="23" t="str">
        <f t="shared" si="39"/>
        <v/>
      </c>
      <c r="Z47" s="23" t="str">
        <f t="shared" si="39"/>
        <v/>
      </c>
      <c r="AA47" s="23" t="str">
        <f t="shared" si="39"/>
        <v/>
      </c>
      <c r="AB47" s="23" t="str">
        <f t="shared" si="39"/>
        <v/>
      </c>
      <c r="AC47" s="23" t="str">
        <f t="shared" si="39"/>
        <v/>
      </c>
      <c r="AD47" s="23" t="str">
        <f t="shared" si="39"/>
        <v/>
      </c>
      <c r="AE47" s="23" t="str">
        <f t="shared" si="39"/>
        <v/>
      </c>
      <c r="AF47" s="23" t="str">
        <f t="shared" si="39"/>
        <v/>
      </c>
      <c r="AG47" s="37" t="str">
        <f t="shared" si="39"/>
        <v/>
      </c>
      <c r="AH47" s="24" t="str">
        <f t="shared" si="39"/>
        <v/>
      </c>
      <c r="AZ47" s="212"/>
      <c r="BA47" s="201"/>
      <c r="BB47" s="201"/>
      <c r="BC47" s="202"/>
    </row>
    <row r="48" spans="2:55" ht="12.95" customHeight="1">
      <c r="B48" s="154"/>
      <c r="C48" s="156"/>
      <c r="D48" s="25" t="str">
        <f t="shared" ref="D48:AH48" si="40">IF(AND(D$46=1,$AR$14&gt;0,COUNTIF(D$63:D$84,$AR$14)&lt;1),$AR$14,IF(AND(D$46=2,$AS$14&gt;0,COUNTIF(D$63:D$84,$AS$14)&lt;1),$AS$14,IF(AND(D$46=3,$AT$14&gt;0,COUNTIF(D$63:D$84,$AT$14)&lt;1),$AT$14,IF(AND(D$46=4,$AU$14&gt;0,COUNTIF(D$63:D$84,$AU$14)&lt;1),$AU$14,IF(AND(D$46=5,$AV$14&gt;0,COUNTIF(D$63:D$84,$AV$14)&lt;1),$AV$14,IF(AND(D$46=6,$AW$14&gt;0,COUNTIF(D$63:D$84,$AW$14)&lt;1),$AW$14,""))))))</f>
        <v/>
      </c>
      <c r="E48" s="25" t="str">
        <f t="shared" si="40"/>
        <v/>
      </c>
      <c r="F48" s="25" t="str">
        <f t="shared" si="40"/>
        <v/>
      </c>
      <c r="G48" s="25" t="str">
        <f t="shared" si="40"/>
        <v/>
      </c>
      <c r="H48" s="25" t="str">
        <f t="shared" si="40"/>
        <v/>
      </c>
      <c r="I48" s="25" t="str">
        <f t="shared" si="40"/>
        <v/>
      </c>
      <c r="J48" s="25" t="str">
        <f t="shared" si="40"/>
        <v/>
      </c>
      <c r="K48" s="25" t="str">
        <f t="shared" si="40"/>
        <v/>
      </c>
      <c r="L48" s="25" t="str">
        <f t="shared" si="40"/>
        <v/>
      </c>
      <c r="M48" s="25" t="str">
        <f t="shared" si="40"/>
        <v/>
      </c>
      <c r="N48" s="25" t="str">
        <f t="shared" si="40"/>
        <v/>
      </c>
      <c r="O48" s="25" t="str">
        <f t="shared" si="40"/>
        <v/>
      </c>
      <c r="P48" s="25" t="str">
        <f t="shared" si="40"/>
        <v/>
      </c>
      <c r="Q48" s="25" t="str">
        <f t="shared" si="40"/>
        <v/>
      </c>
      <c r="R48" s="25" t="str">
        <f t="shared" si="40"/>
        <v/>
      </c>
      <c r="S48" s="25" t="str">
        <f t="shared" si="40"/>
        <v/>
      </c>
      <c r="T48" s="25" t="str">
        <f t="shared" si="40"/>
        <v/>
      </c>
      <c r="U48" s="25" t="str">
        <f t="shared" si="40"/>
        <v/>
      </c>
      <c r="V48" s="25" t="str">
        <f t="shared" si="40"/>
        <v/>
      </c>
      <c r="W48" s="25" t="str">
        <f t="shared" si="40"/>
        <v/>
      </c>
      <c r="X48" s="25" t="str">
        <f t="shared" si="40"/>
        <v/>
      </c>
      <c r="Y48" s="25" t="str">
        <f t="shared" si="40"/>
        <v/>
      </c>
      <c r="Z48" s="25" t="str">
        <f t="shared" si="40"/>
        <v/>
      </c>
      <c r="AA48" s="25" t="str">
        <f t="shared" si="40"/>
        <v/>
      </c>
      <c r="AB48" s="25" t="str">
        <f t="shared" si="40"/>
        <v/>
      </c>
      <c r="AC48" s="25" t="str">
        <f t="shared" si="40"/>
        <v/>
      </c>
      <c r="AD48" s="25" t="str">
        <f t="shared" si="40"/>
        <v/>
      </c>
      <c r="AE48" s="25" t="str">
        <f t="shared" si="40"/>
        <v/>
      </c>
      <c r="AF48" s="25" t="str">
        <f t="shared" si="40"/>
        <v/>
      </c>
      <c r="AG48" s="35" t="str">
        <f t="shared" si="40"/>
        <v/>
      </c>
      <c r="AH48" s="26" t="str">
        <f t="shared" si="40"/>
        <v/>
      </c>
      <c r="AZ48" s="212"/>
      <c r="BA48" s="201"/>
      <c r="BB48" s="201"/>
      <c r="BC48" s="202"/>
    </row>
    <row r="49" spans="2:55" ht="12.95" customHeight="1">
      <c r="B49" s="154"/>
      <c r="C49" s="155" t="s">
        <v>42</v>
      </c>
      <c r="D49" s="17" t="str">
        <f t="shared" ref="D49:AH49" si="41">IF(AND(D$46=1,$AR$15&gt;0,COUNTIF(D$63:D$84,$AR$15)&lt;1),$AR$15,IF(AND(D$46=2,$AS$15&gt;0,COUNTIF(D$63:D$84,$AS$15)&lt;1),$AS$15,IF(AND(D$46=3,$AT$15&gt;0,COUNTIF(D$63:D$84,$AT$15)&lt;1),$AT$15,IF(AND(D$46=4,$AU$15&gt;0,COUNTIF(D$63:D$84,$AU$15)&lt;1),$AU$15,IF(AND(D$46=5,$AV$15&gt;0,COUNTIF(D$63:D$84,$AV$15)&lt;1),$AV$15,IF(AND(D$46=6,$AW$15&gt;0,COUNTIF(D$63:D$84,$AW$15)&lt;1),$AW$15,""))))))</f>
        <v/>
      </c>
      <c r="E49" s="17" t="str">
        <f t="shared" si="41"/>
        <v/>
      </c>
      <c r="F49" s="17" t="str">
        <f t="shared" si="41"/>
        <v/>
      </c>
      <c r="G49" s="17" t="str">
        <f t="shared" si="41"/>
        <v/>
      </c>
      <c r="H49" s="16" t="str">
        <f t="shared" si="41"/>
        <v/>
      </c>
      <c r="I49" s="17" t="str">
        <f t="shared" si="41"/>
        <v/>
      </c>
      <c r="J49" s="17" t="str">
        <f t="shared" si="41"/>
        <v/>
      </c>
      <c r="K49" s="27" t="str">
        <f t="shared" si="41"/>
        <v/>
      </c>
      <c r="L49" s="27" t="str">
        <f t="shared" si="41"/>
        <v/>
      </c>
      <c r="M49" s="19" t="str">
        <f t="shared" si="41"/>
        <v/>
      </c>
      <c r="N49" s="17" t="str">
        <f t="shared" si="41"/>
        <v/>
      </c>
      <c r="O49" s="17" t="str">
        <f t="shared" si="41"/>
        <v/>
      </c>
      <c r="P49" s="17" t="str">
        <f t="shared" si="41"/>
        <v/>
      </c>
      <c r="Q49" s="16" t="str">
        <f t="shared" si="41"/>
        <v/>
      </c>
      <c r="R49" s="16" t="str">
        <f t="shared" si="41"/>
        <v/>
      </c>
      <c r="S49" s="17" t="str">
        <f t="shared" si="41"/>
        <v/>
      </c>
      <c r="T49" s="17" t="str">
        <f t="shared" si="41"/>
        <v/>
      </c>
      <c r="U49" s="18" t="str">
        <f t="shared" si="41"/>
        <v/>
      </c>
      <c r="V49" s="17" t="str">
        <f t="shared" si="41"/>
        <v/>
      </c>
      <c r="W49" s="19" t="str">
        <f t="shared" si="41"/>
        <v/>
      </c>
      <c r="X49" s="17" t="str">
        <f t="shared" si="41"/>
        <v/>
      </c>
      <c r="Y49" s="17" t="str">
        <f t="shared" si="41"/>
        <v/>
      </c>
      <c r="Z49" s="18" t="str">
        <f t="shared" si="41"/>
        <v/>
      </c>
      <c r="AA49" s="18" t="str">
        <f t="shared" si="41"/>
        <v/>
      </c>
      <c r="AB49" s="18" t="str">
        <f t="shared" si="41"/>
        <v/>
      </c>
      <c r="AC49" s="17" t="str">
        <f t="shared" si="41"/>
        <v/>
      </c>
      <c r="AD49" s="17" t="str">
        <f t="shared" si="41"/>
        <v/>
      </c>
      <c r="AE49" s="18" t="str">
        <f t="shared" si="41"/>
        <v/>
      </c>
      <c r="AF49" s="18" t="str">
        <f t="shared" si="41"/>
        <v/>
      </c>
      <c r="AG49" s="18" t="str">
        <f t="shared" si="41"/>
        <v/>
      </c>
      <c r="AH49" s="22" t="str">
        <f t="shared" si="41"/>
        <v/>
      </c>
      <c r="AZ49" s="212"/>
      <c r="BA49" s="201"/>
      <c r="BB49" s="201"/>
      <c r="BC49" s="202"/>
    </row>
    <row r="50" spans="2:55" ht="12.95" customHeight="1">
      <c r="B50" s="154"/>
      <c r="C50" s="157"/>
      <c r="D50" s="28" t="str">
        <f t="shared" ref="D50:AH50" si="42">IF(AND(D$46=1,$AR$16&gt;0,COUNTIF(D$63:D$84,$AR$16)&lt;1),$AR$16,IF(AND(D$46=2,$AS$16&gt;0,COUNTIF(D$63:D$84,$AS$16)&lt;1),$AS$16,IF(AND(D$46=3,$AT$16&gt;0,COUNTIF(D$63:D$84,$AT$16)&lt;1),$AT$16,IF(AND(D$46=4,$AU$16&gt;0,COUNTIF(D$63:D$84,$AU$16)&lt;1),$AU$16,IF(AND(D$46=5,$AV$16&gt;0,COUNTIF(D$63:D$84,$AV$16)&lt;1),$AV$16,IF(AND(D$46=6,$AW$16&gt;0,COUNTIF(D$63:D$84,$AW$16)&lt;1),$AW$16,""))))))</f>
        <v/>
      </c>
      <c r="E50" s="28" t="str">
        <f t="shared" si="42"/>
        <v/>
      </c>
      <c r="F50" s="28" t="str">
        <f t="shared" si="42"/>
        <v/>
      </c>
      <c r="G50" s="28" t="str">
        <f t="shared" si="42"/>
        <v/>
      </c>
      <c r="H50" s="29" t="str">
        <f t="shared" si="42"/>
        <v/>
      </c>
      <c r="I50" s="28" t="str">
        <f t="shared" si="42"/>
        <v/>
      </c>
      <c r="J50" s="28" t="str">
        <f t="shared" si="42"/>
        <v/>
      </c>
      <c r="K50" s="28" t="str">
        <f t="shared" si="42"/>
        <v/>
      </c>
      <c r="L50" s="28" t="str">
        <f t="shared" si="42"/>
        <v/>
      </c>
      <c r="M50" s="30" t="str">
        <f t="shared" si="42"/>
        <v/>
      </c>
      <c r="N50" s="28" t="str">
        <f t="shared" si="42"/>
        <v/>
      </c>
      <c r="O50" s="28" t="str">
        <f t="shared" si="42"/>
        <v/>
      </c>
      <c r="P50" s="28" t="str">
        <f t="shared" si="42"/>
        <v/>
      </c>
      <c r="Q50" s="29" t="str">
        <f t="shared" si="42"/>
        <v/>
      </c>
      <c r="R50" s="29" t="str">
        <f t="shared" si="42"/>
        <v/>
      </c>
      <c r="S50" s="28" t="str">
        <f t="shared" si="42"/>
        <v/>
      </c>
      <c r="T50" s="28" t="str">
        <f t="shared" si="42"/>
        <v/>
      </c>
      <c r="U50" s="28" t="str">
        <f t="shared" si="42"/>
        <v/>
      </c>
      <c r="V50" s="28" t="str">
        <f t="shared" si="42"/>
        <v/>
      </c>
      <c r="W50" s="30" t="str">
        <f t="shared" si="42"/>
        <v/>
      </c>
      <c r="X50" s="28" t="str">
        <f t="shared" si="42"/>
        <v/>
      </c>
      <c r="Y50" s="28" t="str">
        <f t="shared" si="42"/>
        <v/>
      </c>
      <c r="Z50" s="30" t="str">
        <f t="shared" si="42"/>
        <v/>
      </c>
      <c r="AA50" s="30" t="str">
        <f t="shared" si="42"/>
        <v/>
      </c>
      <c r="AB50" s="30" t="str">
        <f t="shared" si="42"/>
        <v/>
      </c>
      <c r="AC50" s="28" t="str">
        <f t="shared" si="42"/>
        <v/>
      </c>
      <c r="AD50" s="28" t="str">
        <f t="shared" si="42"/>
        <v/>
      </c>
      <c r="AE50" s="28" t="str">
        <f t="shared" si="42"/>
        <v/>
      </c>
      <c r="AF50" s="30" t="str">
        <f t="shared" si="42"/>
        <v/>
      </c>
      <c r="AG50" s="30" t="str">
        <f t="shared" si="42"/>
        <v/>
      </c>
      <c r="AH50" s="31" t="str">
        <f t="shared" si="42"/>
        <v/>
      </c>
      <c r="AZ50" s="212"/>
      <c r="BA50" s="201"/>
      <c r="BB50" s="201"/>
      <c r="BC50" s="202"/>
    </row>
    <row r="51" spans="2:55" ht="12.95" customHeight="1">
      <c r="B51" s="154"/>
      <c r="C51" s="157"/>
      <c r="D51" s="17" t="str">
        <f t="shared" ref="D51:AH51" si="43">IF(AND(D$46=1,$AR$17&gt;0,COUNTIF(D$63:D$84,$AR$17)&lt;1),$AR$17,IF(AND(D$46=2,$AS$17&gt;0,COUNTIF(D$63:D$84,$AS$17)&lt;1),$AS$17,IF(AND(D$46=3,$AT$17&gt;0,COUNTIF(D$63:D$84,$AT$17)&lt;1),$AT$17,IF(AND(D$46=4,$AU$17&gt;0,COUNTIF(D$63:D$84,$AU$17)&lt;1),$AU$17,IF(AND(D$46=5,$AV$17&gt;0,COUNTIF(D$63:D$84,$AV$17)&lt;1),$AV$17,IF(AND(D$46=6,$AW$17&gt;0,COUNTIF(D$63:D$84,$AW$17)&lt;1),$AW$17,""))))))</f>
        <v/>
      </c>
      <c r="E51" s="17" t="str">
        <f t="shared" si="43"/>
        <v/>
      </c>
      <c r="F51" s="17" t="str">
        <f t="shared" si="43"/>
        <v/>
      </c>
      <c r="G51" s="17" t="str">
        <f t="shared" si="43"/>
        <v/>
      </c>
      <c r="H51" s="32" t="str">
        <f t="shared" si="43"/>
        <v/>
      </c>
      <c r="I51" s="17" t="str">
        <f t="shared" si="43"/>
        <v/>
      </c>
      <c r="J51" s="17" t="str">
        <f t="shared" si="43"/>
        <v/>
      </c>
      <c r="K51" s="18" t="str">
        <f t="shared" si="43"/>
        <v/>
      </c>
      <c r="L51" s="17" t="str">
        <f t="shared" si="43"/>
        <v/>
      </c>
      <c r="M51" s="18" t="str">
        <f t="shared" si="43"/>
        <v/>
      </c>
      <c r="N51" s="17" t="str">
        <f t="shared" si="43"/>
        <v/>
      </c>
      <c r="O51" s="17" t="str">
        <f t="shared" si="43"/>
        <v/>
      </c>
      <c r="P51" s="27" t="str">
        <f t="shared" si="43"/>
        <v/>
      </c>
      <c r="Q51" s="16" t="str">
        <f t="shared" si="43"/>
        <v/>
      </c>
      <c r="R51" s="16" t="str">
        <f t="shared" si="43"/>
        <v/>
      </c>
      <c r="S51" s="17" t="str">
        <f t="shared" si="43"/>
        <v/>
      </c>
      <c r="T51" s="17" t="str">
        <f t="shared" si="43"/>
        <v/>
      </c>
      <c r="U51" s="18" t="str">
        <f t="shared" si="43"/>
        <v/>
      </c>
      <c r="V51" s="17" t="str">
        <f t="shared" si="43"/>
        <v/>
      </c>
      <c r="W51" s="18" t="str">
        <f t="shared" si="43"/>
        <v/>
      </c>
      <c r="X51" s="17" t="str">
        <f t="shared" si="43"/>
        <v/>
      </c>
      <c r="Y51" s="17" t="str">
        <f t="shared" si="43"/>
        <v/>
      </c>
      <c r="Z51" s="27" t="str">
        <f t="shared" si="43"/>
        <v/>
      </c>
      <c r="AA51" s="32" t="str">
        <f t="shared" si="43"/>
        <v/>
      </c>
      <c r="AB51" s="32" t="str">
        <f t="shared" si="43"/>
        <v/>
      </c>
      <c r="AC51" s="17" t="str">
        <f t="shared" si="43"/>
        <v/>
      </c>
      <c r="AD51" s="17" t="str">
        <f t="shared" si="43"/>
        <v/>
      </c>
      <c r="AE51" s="18" t="str">
        <f t="shared" si="43"/>
        <v/>
      </c>
      <c r="AF51" s="17" t="str">
        <f t="shared" si="43"/>
        <v/>
      </c>
      <c r="AG51" s="18" t="str">
        <f t="shared" si="43"/>
        <v/>
      </c>
      <c r="AH51" s="22" t="str">
        <f t="shared" si="43"/>
        <v/>
      </c>
      <c r="AZ51" s="212"/>
      <c r="BA51" s="201"/>
      <c r="BB51" s="201"/>
      <c r="BC51" s="202"/>
    </row>
    <row r="52" spans="2:55" ht="12.95" customHeight="1">
      <c r="B52" s="154"/>
      <c r="C52" s="157"/>
      <c r="D52" s="28" t="str">
        <f t="shared" ref="D52:AH52" si="44">IF(AND(D$46=1,$AR$18&gt;0,COUNTIF(D$63:D$84,$AR$18)&lt;1),$AR$18,IF(AND(D$46=2,$AS$18&gt;0,COUNTIF(D$63:D$84,$AS$18)&lt;1),$AS$18,IF(AND(D$46=3,$AT$18&gt;0,COUNTIF(D$63:D$84,$AT$18)&lt;1),$AT$18,IF(AND(D$46=4,$AU$18&gt;0,COUNTIF(D$63:D$84,$AU$18)&lt;1),$AU$18,IF(AND(D$46=5,$AV$18&gt;0,COUNTIF(D$63:D$84,$AV$18)&lt;1),$AV$18,IF(AND(D$46=6,$AW$18&gt;0,COUNTIF(D$63:D$84,$AW$18)&lt;1),$AW$18,""))))))</f>
        <v/>
      </c>
      <c r="E52" s="28" t="str">
        <f t="shared" si="44"/>
        <v/>
      </c>
      <c r="F52" s="28" t="str">
        <f t="shared" si="44"/>
        <v/>
      </c>
      <c r="G52" s="28" t="str">
        <f t="shared" si="44"/>
        <v/>
      </c>
      <c r="H52" s="29" t="str">
        <f t="shared" si="44"/>
        <v/>
      </c>
      <c r="I52" s="28" t="str">
        <f t="shared" si="44"/>
        <v/>
      </c>
      <c r="J52" s="28" t="str">
        <f t="shared" si="44"/>
        <v/>
      </c>
      <c r="K52" s="28" t="str">
        <f t="shared" si="44"/>
        <v/>
      </c>
      <c r="L52" s="28" t="str">
        <f t="shared" si="44"/>
        <v/>
      </c>
      <c r="M52" s="28" t="str">
        <f t="shared" si="44"/>
        <v/>
      </c>
      <c r="N52" s="28" t="str">
        <f t="shared" si="44"/>
        <v/>
      </c>
      <c r="O52" s="29" t="str">
        <f t="shared" si="44"/>
        <v/>
      </c>
      <c r="P52" s="29" t="str">
        <f t="shared" si="44"/>
        <v/>
      </c>
      <c r="Q52" s="28" t="str">
        <f t="shared" si="44"/>
        <v/>
      </c>
      <c r="R52" s="28" t="str">
        <f t="shared" si="44"/>
        <v/>
      </c>
      <c r="S52" s="28" t="str">
        <f t="shared" si="44"/>
        <v/>
      </c>
      <c r="T52" s="28" t="str">
        <f t="shared" si="44"/>
        <v/>
      </c>
      <c r="U52" s="28" t="str">
        <f t="shared" si="44"/>
        <v/>
      </c>
      <c r="V52" s="28" t="str">
        <f t="shared" si="44"/>
        <v/>
      </c>
      <c r="W52" s="28" t="str">
        <f t="shared" si="44"/>
        <v/>
      </c>
      <c r="X52" s="28" t="str">
        <f t="shared" si="44"/>
        <v/>
      </c>
      <c r="Y52" s="29" t="str">
        <f t="shared" si="44"/>
        <v/>
      </c>
      <c r="Z52" s="29" t="str">
        <f t="shared" si="44"/>
        <v/>
      </c>
      <c r="AA52" s="30" t="str">
        <f t="shared" si="44"/>
        <v/>
      </c>
      <c r="AB52" s="30" t="str">
        <f t="shared" si="44"/>
        <v/>
      </c>
      <c r="AC52" s="28" t="str">
        <f t="shared" si="44"/>
        <v/>
      </c>
      <c r="AD52" s="28" t="str">
        <f t="shared" si="44"/>
        <v/>
      </c>
      <c r="AE52" s="28" t="str">
        <f t="shared" si="44"/>
        <v/>
      </c>
      <c r="AF52" s="30" t="str">
        <f t="shared" si="44"/>
        <v/>
      </c>
      <c r="AG52" s="30" t="str">
        <f t="shared" si="44"/>
        <v/>
      </c>
      <c r="AH52" s="31" t="str">
        <f t="shared" si="44"/>
        <v/>
      </c>
      <c r="AZ52" s="212"/>
      <c r="BA52" s="201"/>
      <c r="BB52" s="201"/>
      <c r="BC52" s="202"/>
    </row>
    <row r="53" spans="2:55" ht="12.95" customHeight="1">
      <c r="B53" s="154"/>
      <c r="C53" s="157"/>
      <c r="D53" s="17" t="str">
        <f t="shared" ref="D53:AH53" si="45">IF(AND(D$46=1,$AR$19&gt;0,COUNTIF(D$63:D$84,$AR$19)&lt;1),$AR$19,IF(AND(D$46=2,$AS$19&gt;0,COUNTIF(D$63:D$84,$AS$19)&lt;1),$AS$19,IF(AND(D$46=3,$AT$19&gt;0,COUNTIF(D$63:D$84,$AT$19)&lt;1),$AT$19,IF(AND(D$46=4,$AU$19&gt;0,COUNTIF(D$63:D$84,$AU$19)&lt;1),$AU$19,IF(AND(D$46=5,$AV$19&gt;0,COUNTIF(D$63:D$84,$AV$19)&lt;1),$AV$19,IF(AND(D$46=6,$AW$19&gt;0,COUNTIF(D$63:D$84,$AW$19)&lt;1),$AW$19,""))))))</f>
        <v/>
      </c>
      <c r="E53" s="17" t="str">
        <f t="shared" si="45"/>
        <v/>
      </c>
      <c r="F53" s="17" t="str">
        <f t="shared" si="45"/>
        <v/>
      </c>
      <c r="G53" s="17" t="str">
        <f t="shared" si="45"/>
        <v/>
      </c>
      <c r="H53" s="27" t="str">
        <f t="shared" si="45"/>
        <v/>
      </c>
      <c r="I53" s="17" t="str">
        <f t="shared" si="45"/>
        <v/>
      </c>
      <c r="J53" s="17" t="str">
        <f t="shared" si="45"/>
        <v/>
      </c>
      <c r="K53" s="18" t="str">
        <f t="shared" si="45"/>
        <v/>
      </c>
      <c r="L53" s="17" t="str">
        <f t="shared" si="45"/>
        <v/>
      </c>
      <c r="M53" s="18" t="str">
        <f t="shared" si="45"/>
        <v/>
      </c>
      <c r="N53" s="17" t="str">
        <f t="shared" si="45"/>
        <v/>
      </c>
      <c r="O53" s="17" t="str">
        <f t="shared" si="45"/>
        <v/>
      </c>
      <c r="P53" s="27" t="str">
        <f t="shared" si="45"/>
        <v/>
      </c>
      <c r="Q53" s="32" t="str">
        <f t="shared" si="45"/>
        <v/>
      </c>
      <c r="R53" s="27" t="str">
        <f t="shared" si="45"/>
        <v/>
      </c>
      <c r="S53" s="17" t="str">
        <f t="shared" si="45"/>
        <v/>
      </c>
      <c r="T53" s="17" t="str">
        <f t="shared" si="45"/>
        <v/>
      </c>
      <c r="U53" s="18" t="str">
        <f t="shared" si="45"/>
        <v/>
      </c>
      <c r="V53" s="17" t="str">
        <f t="shared" si="45"/>
        <v/>
      </c>
      <c r="W53" s="18" t="str">
        <f t="shared" si="45"/>
        <v/>
      </c>
      <c r="X53" s="17" t="str">
        <f t="shared" si="45"/>
        <v/>
      </c>
      <c r="Y53" s="17" t="str">
        <f t="shared" si="45"/>
        <v/>
      </c>
      <c r="Z53" s="17" t="str">
        <f t="shared" si="45"/>
        <v/>
      </c>
      <c r="AA53" s="18" t="str">
        <f t="shared" si="45"/>
        <v/>
      </c>
      <c r="AB53" s="18" t="str">
        <f t="shared" si="45"/>
        <v/>
      </c>
      <c r="AC53" s="17" t="str">
        <f t="shared" si="45"/>
        <v/>
      </c>
      <c r="AD53" s="17" t="str">
        <f t="shared" si="45"/>
        <v/>
      </c>
      <c r="AE53" s="18" t="str">
        <f t="shared" si="45"/>
        <v/>
      </c>
      <c r="AF53" s="18" t="str">
        <f t="shared" si="45"/>
        <v/>
      </c>
      <c r="AG53" s="18" t="str">
        <f t="shared" si="45"/>
        <v/>
      </c>
      <c r="AH53" s="22" t="str">
        <f t="shared" si="45"/>
        <v/>
      </c>
      <c r="AZ53" s="212"/>
      <c r="BA53" s="201"/>
      <c r="BB53" s="201"/>
      <c r="BC53" s="202"/>
    </row>
    <row r="54" spans="2:55" ht="12.95" customHeight="1">
      <c r="B54" s="154"/>
      <c r="C54" s="157"/>
      <c r="D54" s="28" t="str">
        <f t="shared" ref="D54:AH54" si="46">IF(AND(D$46=1,$AR$20&gt;0,COUNTIF(D$63:D$84,$AR$20)&lt;1),$AR$20,IF(AND(D$46=2,$AS$20&gt;0,COUNTIF(D$63:D$84,$AS$20)&lt;1),$AS$20,IF(AND(D$46=3,$AT$20&gt;0,COUNTIF(D$63:D$84,$AT$20)&lt;1),$AT$20,IF(AND(D$46=4,$AU$20&gt;0,COUNTIF(D$63:D$84,$AU$20)&lt;1),$AU$20,IF(AND(D$46=5,$AV$20&gt;0,COUNTIF(D$63:D$84,$AV$20)&lt;1),$AV$20,IF(AND(D$46=6,$AW$20&gt;0,COUNTIF(D$63:D$84,$AW$20)&lt;1),$AW$20,""))))))</f>
        <v/>
      </c>
      <c r="E54" s="28" t="str">
        <f t="shared" si="46"/>
        <v/>
      </c>
      <c r="F54" s="28" t="str">
        <f t="shared" si="46"/>
        <v/>
      </c>
      <c r="G54" s="28" t="str">
        <f t="shared" si="46"/>
        <v/>
      </c>
      <c r="H54" s="16" t="str">
        <f t="shared" si="46"/>
        <v/>
      </c>
      <c r="I54" s="28" t="str">
        <f t="shared" si="46"/>
        <v/>
      </c>
      <c r="J54" s="28" t="str">
        <f t="shared" si="46"/>
        <v/>
      </c>
      <c r="K54" s="28" t="str">
        <f t="shared" si="46"/>
        <v/>
      </c>
      <c r="L54" s="28" t="str">
        <f t="shared" si="46"/>
        <v/>
      </c>
      <c r="M54" s="28" t="str">
        <f t="shared" si="46"/>
        <v/>
      </c>
      <c r="N54" s="28" t="str">
        <f t="shared" si="46"/>
        <v/>
      </c>
      <c r="O54" s="28" t="str">
        <f t="shared" si="46"/>
        <v/>
      </c>
      <c r="P54" s="28" t="str">
        <f t="shared" si="46"/>
        <v/>
      </c>
      <c r="Q54" s="17" t="str">
        <f t="shared" si="46"/>
        <v/>
      </c>
      <c r="R54" s="16" t="str">
        <f t="shared" si="46"/>
        <v/>
      </c>
      <c r="S54" s="28" t="str">
        <f t="shared" si="46"/>
        <v/>
      </c>
      <c r="T54" s="28" t="str">
        <f t="shared" si="46"/>
        <v/>
      </c>
      <c r="U54" s="28" t="str">
        <f t="shared" si="46"/>
        <v/>
      </c>
      <c r="V54" s="28" t="str">
        <f t="shared" si="46"/>
        <v/>
      </c>
      <c r="W54" s="28" t="str">
        <f t="shared" si="46"/>
        <v/>
      </c>
      <c r="X54" s="28" t="str">
        <f t="shared" si="46"/>
        <v/>
      </c>
      <c r="Y54" s="28" t="str">
        <f t="shared" si="46"/>
        <v/>
      </c>
      <c r="Z54" s="30" t="str">
        <f t="shared" si="46"/>
        <v/>
      </c>
      <c r="AA54" s="28" t="str">
        <f t="shared" si="46"/>
        <v/>
      </c>
      <c r="AB54" s="28" t="str">
        <f t="shared" si="46"/>
        <v/>
      </c>
      <c r="AC54" s="28" t="str">
        <f t="shared" si="46"/>
        <v/>
      </c>
      <c r="AD54" s="28" t="str">
        <f t="shared" si="46"/>
        <v/>
      </c>
      <c r="AE54" s="28" t="str">
        <f t="shared" si="46"/>
        <v/>
      </c>
      <c r="AF54" s="30" t="str">
        <f t="shared" si="46"/>
        <v/>
      </c>
      <c r="AG54" s="30" t="str">
        <f t="shared" si="46"/>
        <v/>
      </c>
      <c r="AH54" s="31" t="str">
        <f t="shared" si="46"/>
        <v/>
      </c>
      <c r="AZ54" s="212"/>
      <c r="BA54" s="201"/>
      <c r="BB54" s="201"/>
      <c r="BC54" s="202"/>
    </row>
    <row r="55" spans="2:55" ht="12.95" customHeight="1">
      <c r="B55" s="154"/>
      <c r="C55" s="157"/>
      <c r="D55" s="27" t="str">
        <f t="shared" ref="D55:AH55" si="47">IF(AND(D$46=1,$AR$21&gt;0,COUNTIF(D$63:D$84,$AR$21)&lt;1),$AR$21,IF(AND(D$46=2,$AS$21&gt;0,COUNTIF(D$63:D$84,$AS$21)&lt;1),$AS$21,IF(AND(D$46=3,$AT$21&gt;0,COUNTIF(D$63:D$84,$AT$21)&lt;1),$AT$21,IF(AND(D$46=4,$AU$21&gt;0,COUNTIF(D$63:D$84,$AU$21)&lt;1),$AU$21,IF(AND(D$46=5,$AV$21&gt;0,COUNTIF(D$63:D$84,$AV$21)&lt;1),$AV$21,IF(AND(D$46=6,$AW$21&gt;0,COUNTIF(D$63:D$84,$AW$21)&lt;1),$AW$21,""))))))</f>
        <v/>
      </c>
      <c r="E55" s="27" t="str">
        <f t="shared" si="47"/>
        <v/>
      </c>
      <c r="F55" s="27" t="str">
        <f t="shared" si="47"/>
        <v/>
      </c>
      <c r="G55" s="27" t="str">
        <f t="shared" si="47"/>
        <v/>
      </c>
      <c r="H55" s="32" t="str">
        <f t="shared" si="47"/>
        <v/>
      </c>
      <c r="I55" s="27" t="str">
        <f t="shared" si="47"/>
        <v/>
      </c>
      <c r="J55" s="27" t="str">
        <f t="shared" si="47"/>
        <v/>
      </c>
      <c r="K55" s="33" t="str">
        <f t="shared" si="47"/>
        <v/>
      </c>
      <c r="L55" s="27" t="str">
        <f t="shared" si="47"/>
        <v/>
      </c>
      <c r="M55" s="33" t="str">
        <f t="shared" si="47"/>
        <v/>
      </c>
      <c r="N55" s="27" t="str">
        <f t="shared" si="47"/>
        <v/>
      </c>
      <c r="O55" s="27" t="str">
        <f t="shared" si="47"/>
        <v/>
      </c>
      <c r="P55" s="27" t="str">
        <f t="shared" si="47"/>
        <v/>
      </c>
      <c r="Q55" s="27" t="str">
        <f t="shared" si="47"/>
        <v/>
      </c>
      <c r="R55" s="32" t="str">
        <f t="shared" si="47"/>
        <v/>
      </c>
      <c r="S55" s="27" t="str">
        <f t="shared" si="47"/>
        <v/>
      </c>
      <c r="T55" s="27" t="str">
        <f t="shared" si="47"/>
        <v/>
      </c>
      <c r="U55" s="33" t="str">
        <f t="shared" si="47"/>
        <v/>
      </c>
      <c r="V55" s="27" t="str">
        <f t="shared" si="47"/>
        <v/>
      </c>
      <c r="W55" s="33" t="str">
        <f t="shared" si="47"/>
        <v/>
      </c>
      <c r="X55" s="27" t="str">
        <f t="shared" si="47"/>
        <v/>
      </c>
      <c r="Y55" s="27" t="str">
        <f t="shared" si="47"/>
        <v/>
      </c>
      <c r="Z55" s="27" t="str">
        <f t="shared" si="47"/>
        <v/>
      </c>
      <c r="AA55" s="32" t="str">
        <f t="shared" si="47"/>
        <v/>
      </c>
      <c r="AB55" s="32" t="str">
        <f t="shared" si="47"/>
        <v/>
      </c>
      <c r="AC55" s="27" t="str">
        <f t="shared" si="47"/>
        <v/>
      </c>
      <c r="AD55" s="27" t="str">
        <f t="shared" si="47"/>
        <v/>
      </c>
      <c r="AE55" s="33" t="str">
        <f t="shared" si="47"/>
        <v/>
      </c>
      <c r="AF55" s="33" t="str">
        <f t="shared" si="47"/>
        <v/>
      </c>
      <c r="AG55" s="33" t="str">
        <f t="shared" si="47"/>
        <v/>
      </c>
      <c r="AH55" s="34" t="str">
        <f t="shared" si="47"/>
        <v/>
      </c>
      <c r="AZ55" s="212"/>
      <c r="BA55" s="201"/>
      <c r="BB55" s="201"/>
      <c r="BC55" s="202"/>
    </row>
    <row r="56" spans="2:55" ht="12.95" customHeight="1">
      <c r="B56" s="154"/>
      <c r="C56" s="156"/>
      <c r="D56" s="25" t="str">
        <f t="shared" ref="D56:AH56" si="48">IF(AND(D$46=1,$AR$22&gt;0,COUNTIF(D$63:D$84,$AR$22)&lt;1),$AR$22,IF(AND(D$46=2,$AS$22&gt;0,COUNTIF(D$63:D$84,$AS$22)&lt;1),$AS$22,IF(AND(D$46=3,$AT$22&gt;0,COUNTIF(D$63:D$84,$AT$22)&lt;1),$AT$22,IF(AND(D$46=4,$AU$22&gt;0,COUNTIF(D$63:D$84,$AU$22)&lt;1),$AU$22,IF(AND(D$46=5,$AV$22&gt;0,COUNTIF(D$63:D$84,$AV$22)&lt;1),$AV$22,IF(AND(D$46=6,$AW$22&gt;0,COUNTIF(D$63:D$84,$AW$22)&lt;1),$AW$22,""))))))</f>
        <v/>
      </c>
      <c r="E56" s="25" t="str">
        <f t="shared" si="48"/>
        <v/>
      </c>
      <c r="F56" s="25" t="str">
        <f t="shared" si="48"/>
        <v/>
      </c>
      <c r="G56" s="25" t="str">
        <f t="shared" si="48"/>
        <v/>
      </c>
      <c r="H56" s="16" t="str">
        <f t="shared" si="48"/>
        <v/>
      </c>
      <c r="I56" s="25" t="str">
        <f t="shared" si="48"/>
        <v/>
      </c>
      <c r="J56" s="25" t="str">
        <f t="shared" si="48"/>
        <v/>
      </c>
      <c r="K56" s="35" t="str">
        <f t="shared" si="48"/>
        <v/>
      </c>
      <c r="L56" s="25" t="str">
        <f t="shared" si="48"/>
        <v/>
      </c>
      <c r="M56" s="35" t="str">
        <f t="shared" si="48"/>
        <v/>
      </c>
      <c r="N56" s="25" t="str">
        <f t="shared" si="48"/>
        <v/>
      </c>
      <c r="O56" s="25" t="str">
        <f t="shared" si="48"/>
        <v/>
      </c>
      <c r="P56" s="25" t="str">
        <f t="shared" si="48"/>
        <v/>
      </c>
      <c r="Q56" s="16" t="str">
        <f t="shared" si="48"/>
        <v/>
      </c>
      <c r="R56" s="16" t="str">
        <f t="shared" si="48"/>
        <v/>
      </c>
      <c r="S56" s="25" t="str">
        <f t="shared" si="48"/>
        <v/>
      </c>
      <c r="T56" s="25" t="str">
        <f t="shared" si="48"/>
        <v/>
      </c>
      <c r="U56" s="35" t="str">
        <f t="shared" si="48"/>
        <v/>
      </c>
      <c r="V56" s="25" t="str">
        <f t="shared" si="48"/>
        <v/>
      </c>
      <c r="W56" s="35" t="str">
        <f t="shared" si="48"/>
        <v/>
      </c>
      <c r="X56" s="25" t="str">
        <f t="shared" si="48"/>
        <v/>
      </c>
      <c r="Y56" s="25" t="str">
        <f t="shared" si="48"/>
        <v/>
      </c>
      <c r="Z56" s="35" t="str">
        <f t="shared" si="48"/>
        <v/>
      </c>
      <c r="AA56" s="17" t="str">
        <f t="shared" si="48"/>
        <v/>
      </c>
      <c r="AB56" s="16" t="str">
        <f t="shared" si="48"/>
        <v/>
      </c>
      <c r="AC56" s="25" t="str">
        <f t="shared" si="48"/>
        <v/>
      </c>
      <c r="AD56" s="25" t="str">
        <f t="shared" si="48"/>
        <v/>
      </c>
      <c r="AE56" s="35" t="str">
        <f t="shared" si="48"/>
        <v/>
      </c>
      <c r="AF56" s="35" t="str">
        <f t="shared" si="48"/>
        <v/>
      </c>
      <c r="AG56" s="35" t="str">
        <f t="shared" si="48"/>
        <v/>
      </c>
      <c r="AH56" s="26" t="str">
        <f t="shared" si="48"/>
        <v/>
      </c>
      <c r="AZ56" s="212"/>
      <c r="BA56" s="201"/>
      <c r="BB56" s="201"/>
      <c r="BC56" s="202"/>
    </row>
    <row r="57" spans="2:55" ht="12.95" customHeight="1">
      <c r="B57" s="154"/>
      <c r="C57" s="157" t="s">
        <v>0</v>
      </c>
      <c r="D57" s="17" t="str">
        <f t="shared" ref="D57:AH57" si="49">IF(AND(D$46=1,$AR$23&gt;0,COUNTIF(D$63:D$84,$AR$23)&lt;1),$AR$23,IF(AND(D$46=2,$AS$23&gt;0,COUNTIF(D$63:D$84,$AS$23)&lt;1),$AS$23,IF(AND(D$46=3,$AT$23&gt;0,COUNTIF(D$63:D$84,$AT$23)&lt;1),$AT$23,IF(AND(D$46=4,$AU$23&gt;0,COUNTIF(D$63:D$84,$AU$23)&lt;1),$AU$23,IF(AND(D$46=5,$AV$23&gt;0,COUNTIF(D$63:D$84,$AV$23)&lt;1),$AV$23,IF(AND(D$46=6,$AW$23&gt;0,COUNTIF(D$63:D$84,$AW$23)&lt;1),$AW$23,""))))))</f>
        <v/>
      </c>
      <c r="E57" s="17" t="str">
        <f t="shared" si="49"/>
        <v/>
      </c>
      <c r="F57" s="17" t="str">
        <f t="shared" si="49"/>
        <v/>
      </c>
      <c r="G57" s="17" t="str">
        <f t="shared" si="49"/>
        <v/>
      </c>
      <c r="H57" s="36" t="str">
        <f t="shared" si="49"/>
        <v/>
      </c>
      <c r="I57" s="16" t="str">
        <f t="shared" si="49"/>
        <v/>
      </c>
      <c r="J57" s="17" t="str">
        <f t="shared" si="49"/>
        <v/>
      </c>
      <c r="K57" s="18" t="str">
        <f t="shared" si="49"/>
        <v/>
      </c>
      <c r="L57" s="17" t="str">
        <f t="shared" si="49"/>
        <v/>
      </c>
      <c r="M57" s="18" t="str">
        <f t="shared" si="49"/>
        <v/>
      </c>
      <c r="N57" s="17" t="str">
        <f t="shared" si="49"/>
        <v/>
      </c>
      <c r="O57" s="17" t="str">
        <f t="shared" si="49"/>
        <v/>
      </c>
      <c r="P57" s="17" t="str">
        <f t="shared" si="49"/>
        <v/>
      </c>
      <c r="Q57" s="36" t="str">
        <f t="shared" si="49"/>
        <v/>
      </c>
      <c r="R57" s="36" t="str">
        <f t="shared" si="49"/>
        <v/>
      </c>
      <c r="S57" s="16" t="str">
        <f t="shared" si="49"/>
        <v/>
      </c>
      <c r="T57" s="17" t="str">
        <f t="shared" si="49"/>
        <v/>
      </c>
      <c r="U57" s="18" t="str">
        <f t="shared" si="49"/>
        <v/>
      </c>
      <c r="V57" s="17" t="str">
        <f t="shared" si="49"/>
        <v/>
      </c>
      <c r="W57" s="18" t="str">
        <f t="shared" si="49"/>
        <v/>
      </c>
      <c r="X57" s="17" t="str">
        <f t="shared" si="49"/>
        <v/>
      </c>
      <c r="Y57" s="17" t="str">
        <f t="shared" si="49"/>
        <v/>
      </c>
      <c r="Z57" s="18" t="str">
        <f t="shared" si="49"/>
        <v/>
      </c>
      <c r="AA57" s="37" t="str">
        <f t="shared" si="49"/>
        <v/>
      </c>
      <c r="AB57" s="23" t="str">
        <f t="shared" si="49"/>
        <v/>
      </c>
      <c r="AC57" s="16" t="str">
        <f t="shared" si="49"/>
        <v/>
      </c>
      <c r="AD57" s="17" t="str">
        <f t="shared" si="49"/>
        <v/>
      </c>
      <c r="AE57" s="18" t="str">
        <f t="shared" si="49"/>
        <v/>
      </c>
      <c r="AF57" s="18" t="str">
        <f t="shared" si="49"/>
        <v/>
      </c>
      <c r="AG57" s="18" t="str">
        <f t="shared" si="49"/>
        <v/>
      </c>
      <c r="AH57" s="22" t="str">
        <f t="shared" si="49"/>
        <v/>
      </c>
      <c r="AZ57" s="212"/>
      <c r="BA57" s="201"/>
      <c r="BB57" s="201"/>
      <c r="BC57" s="202"/>
    </row>
    <row r="58" spans="2:55" ht="12.95" customHeight="1">
      <c r="B58" s="154"/>
      <c r="C58" s="157"/>
      <c r="D58" s="28" t="str">
        <f t="shared" ref="D58:AH58" si="50">IF(AND(D$46=1,$AR$24&gt;0,COUNTIF(D$63:D$84,$AR$24)&lt;1),$AR$24,IF(AND(D$46=2,$AS$24&gt;0,COUNTIF(D$63:D$84,$AS$24)&lt;1),$AS$24,IF(AND(D$46=3,$AT$24&gt;0,COUNTIF(D$63:D$84,$AT$24)&lt;1),$AT$24,IF(AND(D$46=4,$AU$24&gt;0,COUNTIF(D$63:D$84,$AU$24)&lt;1),$AU$24,IF(AND(D$46=5,$AV$24&gt;0,COUNTIF(D$63:D$84,$AV$24)&lt;1),$AV$24,IF(AND(D$46=6,$AW$24&gt;0,COUNTIF(D$63:D$84,$AW$24)&lt;1),$AW$24,""))))))</f>
        <v/>
      </c>
      <c r="E58" s="28" t="str">
        <f t="shared" si="50"/>
        <v/>
      </c>
      <c r="F58" s="28" t="str">
        <f t="shared" si="50"/>
        <v/>
      </c>
      <c r="G58" s="28" t="str">
        <f t="shared" si="50"/>
        <v/>
      </c>
      <c r="H58" s="29" t="str">
        <f t="shared" si="50"/>
        <v/>
      </c>
      <c r="I58" s="29" t="str">
        <f t="shared" si="50"/>
        <v/>
      </c>
      <c r="J58" s="28" t="str">
        <f t="shared" si="50"/>
        <v/>
      </c>
      <c r="K58" s="28" t="str">
        <f t="shared" si="50"/>
        <v/>
      </c>
      <c r="L58" s="28" t="str">
        <f t="shared" si="50"/>
        <v/>
      </c>
      <c r="M58" s="28" t="str">
        <f t="shared" si="50"/>
        <v/>
      </c>
      <c r="N58" s="28" t="str">
        <f t="shared" si="50"/>
        <v/>
      </c>
      <c r="O58" s="28" t="str">
        <f t="shared" si="50"/>
        <v/>
      </c>
      <c r="P58" s="28" t="str">
        <f t="shared" si="50"/>
        <v/>
      </c>
      <c r="Q58" s="29" t="str">
        <f t="shared" si="50"/>
        <v/>
      </c>
      <c r="R58" s="29" t="str">
        <f t="shared" si="50"/>
        <v/>
      </c>
      <c r="S58" s="29" t="str">
        <f t="shared" si="50"/>
        <v/>
      </c>
      <c r="T58" s="28" t="str">
        <f t="shared" si="50"/>
        <v/>
      </c>
      <c r="U58" s="28" t="str">
        <f t="shared" si="50"/>
        <v/>
      </c>
      <c r="V58" s="28" t="str">
        <f t="shared" si="50"/>
        <v/>
      </c>
      <c r="W58" s="28" t="str">
        <f t="shared" si="50"/>
        <v/>
      </c>
      <c r="X58" s="28" t="str">
        <f t="shared" si="50"/>
        <v/>
      </c>
      <c r="Y58" s="28" t="str">
        <f t="shared" si="50"/>
        <v/>
      </c>
      <c r="Z58" s="30" t="str">
        <f t="shared" si="50"/>
        <v/>
      </c>
      <c r="AA58" s="30" t="str">
        <f t="shared" si="50"/>
        <v/>
      </c>
      <c r="AB58" s="30" t="str">
        <f t="shared" si="50"/>
        <v/>
      </c>
      <c r="AC58" s="28" t="str">
        <f t="shared" si="50"/>
        <v/>
      </c>
      <c r="AD58" s="28" t="str">
        <f t="shared" si="50"/>
        <v/>
      </c>
      <c r="AE58" s="28" t="str">
        <f t="shared" si="50"/>
        <v/>
      </c>
      <c r="AF58" s="30" t="str">
        <f t="shared" si="50"/>
        <v/>
      </c>
      <c r="AG58" s="30" t="str">
        <f t="shared" si="50"/>
        <v/>
      </c>
      <c r="AH58" s="31" t="str">
        <f t="shared" si="50"/>
        <v/>
      </c>
      <c r="AZ58" s="212"/>
      <c r="BA58" s="201"/>
      <c r="BB58" s="201"/>
      <c r="BC58" s="202"/>
    </row>
    <row r="59" spans="2:55" ht="12.95" customHeight="1">
      <c r="B59" s="154"/>
      <c r="C59" s="157"/>
      <c r="D59" s="17" t="str">
        <f t="shared" ref="D59:AH59" si="51">IF(AND(D$46=1,$AR$27&gt;0,COUNTIF(D$63:D$84,$AR$27)&lt;1),$AR$27,IF(AND(D$46=2,$AS$27&gt;0,COUNTIF(D$63:D$84,$AS$27)&lt;1),$AS$27,IF(AND(D$46=3,$AT$27&gt;0,COUNTIF(D$63:D$84,$AT$27)&lt;1),$AT$27,IF(AND(D$46=4,$AU$27&gt;0,COUNTIF(D$63:D$84,$AU$27)&lt;1),$AU$27,IF(AND(D$46=5,$AV$27&gt;0,COUNTIF(D$63:D$84,$AV$27)&lt;1),$AV$27,IF(AND(D$46=6,$AW$27&gt;0,COUNTIF(D$63:D$84,$AW$27)&lt;1),$AW$27,""))))))</f>
        <v/>
      </c>
      <c r="E59" s="17" t="str">
        <f t="shared" si="51"/>
        <v/>
      </c>
      <c r="F59" s="17" t="str">
        <f t="shared" si="51"/>
        <v/>
      </c>
      <c r="G59" s="17" t="str">
        <f t="shared" si="51"/>
        <v/>
      </c>
      <c r="H59" s="16" t="str">
        <f t="shared" si="51"/>
        <v/>
      </c>
      <c r="I59" s="16" t="str">
        <f t="shared" si="51"/>
        <v/>
      </c>
      <c r="J59" s="17" t="str">
        <f t="shared" si="51"/>
        <v/>
      </c>
      <c r="K59" s="18" t="str">
        <f t="shared" si="51"/>
        <v/>
      </c>
      <c r="L59" s="17" t="str">
        <f t="shared" si="51"/>
        <v/>
      </c>
      <c r="M59" s="18" t="str">
        <f t="shared" si="51"/>
        <v/>
      </c>
      <c r="N59" s="17" t="str">
        <f t="shared" si="51"/>
        <v/>
      </c>
      <c r="O59" s="17" t="str">
        <f t="shared" si="51"/>
        <v/>
      </c>
      <c r="P59" s="27" t="str">
        <f t="shared" si="51"/>
        <v/>
      </c>
      <c r="Q59" s="16" t="str">
        <f t="shared" si="51"/>
        <v/>
      </c>
      <c r="R59" s="16" t="str">
        <f t="shared" si="51"/>
        <v/>
      </c>
      <c r="S59" s="16" t="str">
        <f t="shared" si="51"/>
        <v/>
      </c>
      <c r="T59" s="17" t="str">
        <f t="shared" si="51"/>
        <v/>
      </c>
      <c r="U59" s="18" t="str">
        <f t="shared" si="51"/>
        <v/>
      </c>
      <c r="V59" s="17" t="str">
        <f t="shared" si="51"/>
        <v/>
      </c>
      <c r="W59" s="18" t="str">
        <f t="shared" si="51"/>
        <v/>
      </c>
      <c r="X59" s="17" t="str">
        <f t="shared" si="51"/>
        <v/>
      </c>
      <c r="Y59" s="17" t="str">
        <f t="shared" si="51"/>
        <v/>
      </c>
      <c r="Z59" s="27" t="str">
        <f t="shared" si="51"/>
        <v/>
      </c>
      <c r="AA59" s="16" t="str">
        <f t="shared" si="51"/>
        <v/>
      </c>
      <c r="AB59" s="16" t="str">
        <f t="shared" si="51"/>
        <v/>
      </c>
      <c r="AC59" s="17" t="str">
        <f t="shared" si="51"/>
        <v/>
      </c>
      <c r="AD59" s="17" t="str">
        <f t="shared" si="51"/>
        <v/>
      </c>
      <c r="AE59" s="18" t="str">
        <f t="shared" si="51"/>
        <v/>
      </c>
      <c r="AF59" s="18" t="str">
        <f t="shared" si="51"/>
        <v/>
      </c>
      <c r="AG59" s="18" t="str">
        <f t="shared" si="51"/>
        <v/>
      </c>
      <c r="AH59" s="22" t="str">
        <f t="shared" si="51"/>
        <v/>
      </c>
      <c r="AZ59" s="212"/>
      <c r="BA59" s="201"/>
      <c r="BB59" s="201"/>
      <c r="BC59" s="202"/>
    </row>
    <row r="60" spans="2:55" ht="12.95" customHeight="1">
      <c r="B60" s="154"/>
      <c r="C60" s="157"/>
      <c r="D60" s="28" t="str">
        <f t="shared" ref="D60:AH60" si="52">IF(AND(D$46=1,$AR$28&gt;0,COUNTIF(D$63:D$84,$AR$28)&lt;1),$AR$28,IF(AND(D$46=2,$AS$28&gt;0,COUNTIF(D$63:D$84,$AS$28)&lt;1),$AS$28,IF(AND(D$46=3,$AT$25&gt;0,COUNTIF(D$63:D$84,$AT$25)&lt;1),$AT$25,IF(AND(D$46=4,$AU$28&gt;0,COUNTIF(D$63:D$84,$AU$28)&lt;1),$AU$28,IF(AND(D$46=5,$AV$28&gt;0,COUNTIF(D$63:D$84,$AV$28)&lt;1),$AV$28,IF(AND(D$46=6,$AW$28&gt;0,COUNTIF(D$63:D$84,$AW$28)&lt;1),$AW$28,""))))))</f>
        <v/>
      </c>
      <c r="E60" s="28" t="str">
        <f t="shared" si="52"/>
        <v/>
      </c>
      <c r="F60" s="28" t="str">
        <f t="shared" si="52"/>
        <v/>
      </c>
      <c r="G60" s="28" t="str">
        <f t="shared" si="52"/>
        <v/>
      </c>
      <c r="H60" s="29" t="str">
        <f t="shared" si="52"/>
        <v/>
      </c>
      <c r="I60" s="29" t="str">
        <f t="shared" si="52"/>
        <v/>
      </c>
      <c r="J60" s="28" t="str">
        <f t="shared" si="52"/>
        <v/>
      </c>
      <c r="K60" s="28" t="str">
        <f t="shared" si="52"/>
        <v/>
      </c>
      <c r="L60" s="28" t="str">
        <f t="shared" si="52"/>
        <v/>
      </c>
      <c r="M60" s="28" t="str">
        <f t="shared" si="52"/>
        <v/>
      </c>
      <c r="N60" s="28" t="str">
        <f t="shared" si="52"/>
        <v/>
      </c>
      <c r="O60" s="28" t="str">
        <f t="shared" si="52"/>
        <v/>
      </c>
      <c r="P60" s="28" t="str">
        <f t="shared" si="52"/>
        <v/>
      </c>
      <c r="Q60" s="29" t="str">
        <f t="shared" si="52"/>
        <v/>
      </c>
      <c r="R60" s="29" t="str">
        <f t="shared" si="52"/>
        <v/>
      </c>
      <c r="S60" s="29" t="str">
        <f t="shared" si="52"/>
        <v/>
      </c>
      <c r="T60" s="28" t="str">
        <f t="shared" si="52"/>
        <v/>
      </c>
      <c r="U60" s="28" t="str">
        <f t="shared" si="52"/>
        <v/>
      </c>
      <c r="V60" s="28" t="str">
        <f t="shared" si="52"/>
        <v/>
      </c>
      <c r="W60" s="28" t="str">
        <f t="shared" si="52"/>
        <v/>
      </c>
      <c r="X60" s="28" t="str">
        <f t="shared" si="52"/>
        <v/>
      </c>
      <c r="Y60" s="28" t="str">
        <f t="shared" si="52"/>
        <v/>
      </c>
      <c r="Z60" s="30" t="str">
        <f t="shared" si="52"/>
        <v/>
      </c>
      <c r="AA60" s="30" t="str">
        <f t="shared" si="52"/>
        <v/>
      </c>
      <c r="AB60" s="30" t="str">
        <f t="shared" si="52"/>
        <v/>
      </c>
      <c r="AC60" s="28" t="str">
        <f t="shared" si="52"/>
        <v/>
      </c>
      <c r="AD60" s="28" t="str">
        <f t="shared" si="52"/>
        <v/>
      </c>
      <c r="AE60" s="28" t="str">
        <f t="shared" si="52"/>
        <v/>
      </c>
      <c r="AF60" s="30" t="str">
        <f t="shared" si="52"/>
        <v/>
      </c>
      <c r="AG60" s="30" t="str">
        <f t="shared" si="52"/>
        <v/>
      </c>
      <c r="AH60" s="31" t="str">
        <f t="shared" si="52"/>
        <v/>
      </c>
      <c r="AZ60" s="212"/>
      <c r="BA60" s="201"/>
      <c r="BB60" s="201"/>
      <c r="BC60" s="202"/>
    </row>
    <row r="61" spans="2:55" ht="12.95" customHeight="1">
      <c r="B61" s="154"/>
      <c r="C61" s="157"/>
      <c r="D61" s="27" t="str">
        <f t="shared" ref="D61:AH61" si="53">IF(AND(D$46=1,$AR$29&gt;0,COUNTIF(D$63:D$84,$AR$29)&lt;1),$AR$29,IF(AND(D$46=2,$AS$29&gt;0,COUNTIF(D$63:D$84,$AS$29)&lt;1),$AS$29,IF(AND(D$46=3,$AT$29&gt;0,COUNTIF(D$63:D$84,$AT$29)&lt;1),$AT$29,IF(AND(D$46=4,$AU$29&gt;0,COUNTIF(D$63:D$84,$AU$29)&lt;1),$AU$29,IF(AND(D$46=5,$AV$29&gt;0,COUNTIF(D$63:D$84,$AV$29)&lt;1),$AV$29,IF(AND(D$46=6,$AW$29&gt;0,COUNTIF(D$63:D$84,$AW$29)&lt;1),$AW$29,""))))))</f>
        <v/>
      </c>
      <c r="E61" s="27" t="str">
        <f t="shared" si="53"/>
        <v/>
      </c>
      <c r="F61" s="27" t="str">
        <f t="shared" si="53"/>
        <v/>
      </c>
      <c r="G61" s="27" t="str">
        <f t="shared" si="53"/>
        <v/>
      </c>
      <c r="H61" s="32" t="str">
        <f t="shared" si="53"/>
        <v/>
      </c>
      <c r="I61" s="32" t="str">
        <f t="shared" si="53"/>
        <v/>
      </c>
      <c r="J61" s="27" t="str">
        <f t="shared" si="53"/>
        <v/>
      </c>
      <c r="K61" s="17" t="str">
        <f t="shared" si="53"/>
        <v/>
      </c>
      <c r="L61" s="18" t="str">
        <f t="shared" si="53"/>
        <v/>
      </c>
      <c r="M61" s="33" t="str">
        <f t="shared" si="53"/>
        <v/>
      </c>
      <c r="N61" s="27" t="str">
        <f t="shared" si="53"/>
        <v/>
      </c>
      <c r="O61" s="32" t="str">
        <f t="shared" si="53"/>
        <v/>
      </c>
      <c r="P61" s="27" t="str">
        <f t="shared" si="53"/>
        <v/>
      </c>
      <c r="Q61" s="32" t="str">
        <f t="shared" si="53"/>
        <v/>
      </c>
      <c r="R61" s="32" t="str">
        <f t="shared" si="53"/>
        <v/>
      </c>
      <c r="S61" s="32" t="str">
        <f t="shared" si="53"/>
        <v/>
      </c>
      <c r="T61" s="27" t="str">
        <f t="shared" si="53"/>
        <v/>
      </c>
      <c r="U61" s="17" t="str">
        <f t="shared" si="53"/>
        <v/>
      </c>
      <c r="V61" s="18" t="str">
        <f t="shared" si="53"/>
        <v/>
      </c>
      <c r="W61" s="33" t="str">
        <f t="shared" si="53"/>
        <v/>
      </c>
      <c r="X61" s="27" t="str">
        <f t="shared" si="53"/>
        <v/>
      </c>
      <c r="Y61" s="32" t="str">
        <f t="shared" si="53"/>
        <v/>
      </c>
      <c r="Z61" s="33" t="str">
        <f t="shared" si="53"/>
        <v/>
      </c>
      <c r="AA61" s="33" t="str">
        <f t="shared" si="53"/>
        <v/>
      </c>
      <c r="AB61" s="33" t="str">
        <f t="shared" si="53"/>
        <v/>
      </c>
      <c r="AC61" s="27" t="str">
        <f t="shared" si="53"/>
        <v/>
      </c>
      <c r="AD61" s="27" t="str">
        <f t="shared" si="53"/>
        <v/>
      </c>
      <c r="AE61" s="17" t="str">
        <f t="shared" si="53"/>
        <v/>
      </c>
      <c r="AF61" s="18" t="str">
        <f t="shared" si="53"/>
        <v/>
      </c>
      <c r="AG61" s="18" t="str">
        <f t="shared" si="53"/>
        <v/>
      </c>
      <c r="AH61" s="34" t="str">
        <f t="shared" si="53"/>
        <v/>
      </c>
      <c r="AZ61" s="212"/>
      <c r="BA61" s="201"/>
      <c r="BB61" s="201"/>
      <c r="BC61" s="202"/>
    </row>
    <row r="62" spans="2:55" ht="12.95" customHeight="1" thickBot="1">
      <c r="B62" s="152"/>
      <c r="C62" s="158"/>
      <c r="D62" s="38" t="str">
        <f t="shared" ref="D62:AH62" si="54">IF(AND(D$46=1,$AR$30&gt;0,COUNTIF(D$63:D$84,$AR$30)&lt;1),$AR$30,IF(AND(D$46=2,$AS$30&gt;0,COUNTIF(D$63:D$84,$AS$30)&lt;1),$AS$30,IF(AND(D$46=3,$AT$30&gt;0,COUNTIF(D$63:D$84,$AT$30)&lt;1),$AT$30,IF(AND(D$46=4,$AU$30&gt;0,COUNTIF(D$63:D$84,$AU$30)&lt;1),$AU$30,IF(AND(D$46=5,$AV$30&gt;0,COUNTIF(D$63:D$84,$AV$30)&lt;1),$AV$30,IF(AND(D$46=6,$AW$30&gt;0,COUNTIF(D$63:D$84,$AW$30)&lt;1),$AW$30,""))))))</f>
        <v/>
      </c>
      <c r="E62" s="38" t="str">
        <f t="shared" si="54"/>
        <v/>
      </c>
      <c r="F62" s="38" t="str">
        <f t="shared" si="54"/>
        <v/>
      </c>
      <c r="G62" s="38" t="str">
        <f t="shared" si="54"/>
        <v/>
      </c>
      <c r="H62" s="39" t="str">
        <f t="shared" si="54"/>
        <v/>
      </c>
      <c r="I62" s="39" t="str">
        <f t="shared" si="54"/>
        <v/>
      </c>
      <c r="J62" s="38" t="str">
        <f t="shared" si="54"/>
        <v/>
      </c>
      <c r="K62" s="40" t="str">
        <f t="shared" si="54"/>
        <v/>
      </c>
      <c r="L62" s="38" t="str">
        <f t="shared" si="54"/>
        <v/>
      </c>
      <c r="M62" s="40" t="str">
        <f t="shared" si="54"/>
        <v/>
      </c>
      <c r="N62" s="38" t="str">
        <f t="shared" si="54"/>
        <v/>
      </c>
      <c r="O62" s="38" t="str">
        <f t="shared" si="54"/>
        <v/>
      </c>
      <c r="P62" s="38" t="str">
        <f t="shared" si="54"/>
        <v/>
      </c>
      <c r="Q62" s="39" t="str">
        <f t="shared" si="54"/>
        <v/>
      </c>
      <c r="R62" s="39" t="str">
        <f t="shared" si="54"/>
        <v/>
      </c>
      <c r="S62" s="39" t="str">
        <f t="shared" si="54"/>
        <v/>
      </c>
      <c r="T62" s="38" t="str">
        <f t="shared" si="54"/>
        <v/>
      </c>
      <c r="U62" s="40" t="str">
        <f t="shared" si="54"/>
        <v/>
      </c>
      <c r="V62" s="38" t="str">
        <f t="shared" si="54"/>
        <v/>
      </c>
      <c r="W62" s="40" t="str">
        <f t="shared" si="54"/>
        <v/>
      </c>
      <c r="X62" s="38" t="str">
        <f t="shared" si="54"/>
        <v/>
      </c>
      <c r="Y62" s="38" t="str">
        <f t="shared" si="54"/>
        <v/>
      </c>
      <c r="Z62" s="40" t="str">
        <f t="shared" si="54"/>
        <v/>
      </c>
      <c r="AA62" s="40" t="str">
        <f t="shared" si="54"/>
        <v/>
      </c>
      <c r="AB62" s="40" t="str">
        <f t="shared" si="54"/>
        <v/>
      </c>
      <c r="AC62" s="38" t="str">
        <f t="shared" si="54"/>
        <v/>
      </c>
      <c r="AD62" s="38" t="str">
        <f t="shared" si="54"/>
        <v/>
      </c>
      <c r="AE62" s="40" t="str">
        <f t="shared" si="54"/>
        <v/>
      </c>
      <c r="AF62" s="40" t="str">
        <f t="shared" si="54"/>
        <v/>
      </c>
      <c r="AG62" s="40" t="str">
        <f t="shared" si="54"/>
        <v/>
      </c>
      <c r="AH62" s="41" t="str">
        <f t="shared" si="54"/>
        <v/>
      </c>
      <c r="AZ62" s="212"/>
      <c r="BA62" s="201"/>
      <c r="BB62" s="201"/>
      <c r="BC62" s="202"/>
    </row>
    <row r="63" spans="2:55" ht="12.95" customHeight="1" thickTop="1">
      <c r="B63" s="167" t="s">
        <v>31</v>
      </c>
      <c r="C63" s="168"/>
      <c r="D63" s="25"/>
      <c r="E63" s="25"/>
      <c r="F63" s="25"/>
      <c r="G63" s="25"/>
      <c r="H63" s="42"/>
      <c r="I63" s="25"/>
      <c r="J63" s="25"/>
      <c r="K63" s="25"/>
      <c r="L63" s="42"/>
      <c r="M63" s="42"/>
      <c r="N63" s="25"/>
      <c r="O63" s="42"/>
      <c r="P63" s="25"/>
      <c r="Q63" s="25"/>
      <c r="R63" s="42"/>
      <c r="S63" s="42"/>
      <c r="T63" s="25"/>
      <c r="U63" s="25"/>
      <c r="V63" s="25"/>
      <c r="W63" s="25"/>
      <c r="X63" s="42"/>
      <c r="Y63" s="25"/>
      <c r="Z63" s="42"/>
      <c r="AA63" s="25"/>
      <c r="AB63" s="43"/>
      <c r="AC63" s="25"/>
      <c r="AD63" s="25"/>
      <c r="AE63" s="25"/>
      <c r="AF63" s="21"/>
      <c r="AG63" s="64"/>
      <c r="AH63" s="44"/>
      <c r="AZ63" s="212"/>
      <c r="BA63" s="201"/>
      <c r="BB63" s="201"/>
      <c r="BC63" s="202"/>
    </row>
    <row r="64" spans="2:55" ht="12.95" customHeight="1">
      <c r="B64" s="169"/>
      <c r="C64" s="170"/>
      <c r="D64" s="25"/>
      <c r="E64" s="25"/>
      <c r="F64" s="25"/>
      <c r="G64" s="25"/>
      <c r="H64" s="42"/>
      <c r="I64" s="25"/>
      <c r="J64" s="25"/>
      <c r="K64" s="45"/>
      <c r="L64" s="46"/>
      <c r="M64" s="46"/>
      <c r="N64" s="47"/>
      <c r="O64" s="48"/>
      <c r="P64" s="45"/>
      <c r="Q64" s="47"/>
      <c r="R64" s="48"/>
      <c r="S64" s="47"/>
      <c r="T64" s="47"/>
      <c r="U64" s="47"/>
      <c r="V64" s="47"/>
      <c r="W64" s="47"/>
      <c r="X64" s="47"/>
      <c r="Y64" s="47"/>
      <c r="Z64" s="47"/>
      <c r="AA64" s="46"/>
      <c r="AB64" s="46"/>
      <c r="AC64" s="46"/>
      <c r="AD64" s="46"/>
      <c r="AE64" s="47"/>
      <c r="AF64" s="25"/>
      <c r="AG64" s="35"/>
      <c r="AH64" s="26"/>
      <c r="AZ64" s="212"/>
      <c r="BA64" s="201"/>
      <c r="BB64" s="201"/>
      <c r="BC64" s="202"/>
    </row>
    <row r="65" spans="2:55" ht="12.95" customHeight="1">
      <c r="B65" s="169"/>
      <c r="C65" s="170"/>
      <c r="D65" s="25"/>
      <c r="E65" s="25"/>
      <c r="F65" s="25"/>
      <c r="G65" s="25"/>
      <c r="H65" s="42"/>
      <c r="I65" s="25"/>
      <c r="J65" s="25"/>
      <c r="K65" s="25"/>
      <c r="L65" s="25"/>
      <c r="M65" s="25"/>
      <c r="N65" s="25"/>
      <c r="O65" s="48"/>
      <c r="P65" s="45"/>
      <c r="Q65" s="47"/>
      <c r="R65" s="48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25"/>
      <c r="AG65" s="35"/>
      <c r="AH65" s="26"/>
      <c r="AZ65" s="212"/>
      <c r="BA65" s="201"/>
      <c r="BB65" s="201"/>
      <c r="BC65" s="202"/>
    </row>
    <row r="66" spans="2:55" ht="12.95" customHeight="1">
      <c r="B66" s="169"/>
      <c r="C66" s="170"/>
      <c r="D66" s="25"/>
      <c r="E66" s="25"/>
      <c r="F66" s="25"/>
      <c r="G66" s="25"/>
      <c r="H66" s="42"/>
      <c r="I66" s="25"/>
      <c r="J66" s="25"/>
      <c r="K66" s="45"/>
      <c r="L66" s="46"/>
      <c r="M66" s="46"/>
      <c r="N66" s="47"/>
      <c r="O66" s="48"/>
      <c r="P66" s="45"/>
      <c r="Q66" s="47"/>
      <c r="R66" s="48"/>
      <c r="S66" s="47"/>
      <c r="T66" s="47"/>
      <c r="U66" s="47"/>
      <c r="V66" s="47"/>
      <c r="W66" s="47"/>
      <c r="X66" s="47"/>
      <c r="Y66" s="47"/>
      <c r="Z66" s="47"/>
      <c r="AA66" s="45"/>
      <c r="AB66" s="46"/>
      <c r="AC66" s="47"/>
      <c r="AD66" s="47"/>
      <c r="AE66" s="47"/>
      <c r="AF66" s="25"/>
      <c r="AG66" s="35"/>
      <c r="AH66" s="26"/>
      <c r="AZ66" s="212"/>
      <c r="BA66" s="201"/>
      <c r="BB66" s="201"/>
      <c r="BC66" s="202"/>
    </row>
    <row r="67" spans="2:55" ht="12.95" customHeight="1">
      <c r="B67" s="169"/>
      <c r="C67" s="170"/>
      <c r="D67" s="25"/>
      <c r="E67" s="25"/>
      <c r="F67" s="25"/>
      <c r="G67" s="25"/>
      <c r="H67" s="42"/>
      <c r="I67" s="25"/>
      <c r="J67" s="25"/>
      <c r="K67" s="45"/>
      <c r="L67" s="46"/>
      <c r="M67" s="46"/>
      <c r="N67" s="47"/>
      <c r="O67" s="48"/>
      <c r="P67" s="45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6"/>
      <c r="AB67" s="46"/>
      <c r="AC67" s="47"/>
      <c r="AD67" s="47"/>
      <c r="AE67" s="47"/>
      <c r="AF67" s="25"/>
      <c r="AG67" s="35"/>
      <c r="AH67" s="26"/>
      <c r="AZ67" s="212"/>
      <c r="BA67" s="201"/>
      <c r="BB67" s="201"/>
      <c r="BC67" s="202"/>
    </row>
    <row r="68" spans="2:55" ht="12.95" customHeight="1">
      <c r="B68" s="169"/>
      <c r="C68" s="170"/>
      <c r="D68" s="25"/>
      <c r="E68" s="25"/>
      <c r="F68" s="25"/>
      <c r="G68" s="25"/>
      <c r="H68" s="42"/>
      <c r="I68" s="25"/>
      <c r="J68" s="25"/>
      <c r="K68" s="45"/>
      <c r="L68" s="46"/>
      <c r="M68" s="46"/>
      <c r="N68" s="47"/>
      <c r="O68" s="48"/>
      <c r="P68" s="45"/>
      <c r="Q68" s="47"/>
      <c r="R68" s="48"/>
      <c r="S68" s="47"/>
      <c r="T68" s="47"/>
      <c r="U68" s="47"/>
      <c r="V68" s="47"/>
      <c r="W68" s="47"/>
      <c r="X68" s="47"/>
      <c r="Y68" s="47"/>
      <c r="Z68" s="47"/>
      <c r="AA68" s="45"/>
      <c r="AB68" s="46"/>
      <c r="AC68" s="47"/>
      <c r="AD68" s="47"/>
      <c r="AE68" s="47"/>
      <c r="AF68" s="25"/>
      <c r="AG68" s="35"/>
      <c r="AH68" s="26"/>
      <c r="AZ68" s="212"/>
      <c r="BA68" s="201"/>
      <c r="BB68" s="201"/>
      <c r="BC68" s="202"/>
    </row>
    <row r="69" spans="2:55" ht="12.95" customHeight="1">
      <c r="B69" s="169"/>
      <c r="C69" s="170"/>
      <c r="D69" s="25"/>
      <c r="E69" s="25"/>
      <c r="F69" s="25"/>
      <c r="G69" s="25"/>
      <c r="H69" s="42"/>
      <c r="I69" s="25"/>
      <c r="J69" s="25"/>
      <c r="K69" s="45"/>
      <c r="L69" s="46"/>
      <c r="M69" s="46"/>
      <c r="N69" s="47"/>
      <c r="O69" s="48"/>
      <c r="P69" s="45"/>
      <c r="Q69" s="47"/>
      <c r="R69" s="48"/>
      <c r="S69" s="45"/>
      <c r="T69" s="46"/>
      <c r="U69" s="47"/>
      <c r="V69" s="45"/>
      <c r="W69" s="47"/>
      <c r="X69" s="48"/>
      <c r="Y69" s="45"/>
      <c r="Z69" s="47"/>
      <c r="AA69" s="45"/>
      <c r="AB69" s="46"/>
      <c r="AC69" s="47"/>
      <c r="AD69" s="47"/>
      <c r="AE69" s="47"/>
      <c r="AF69" s="25"/>
      <c r="AG69" s="35"/>
      <c r="AH69" s="26"/>
      <c r="AZ69" s="212"/>
      <c r="BA69" s="201"/>
      <c r="BB69" s="201"/>
      <c r="BC69" s="202"/>
    </row>
    <row r="70" spans="2:55" ht="12.95" customHeight="1">
      <c r="B70" s="169"/>
      <c r="C70" s="170"/>
      <c r="D70" s="25"/>
      <c r="E70" s="25"/>
      <c r="F70" s="25"/>
      <c r="G70" s="25"/>
      <c r="H70" s="42"/>
      <c r="I70" s="25"/>
      <c r="J70" s="25"/>
      <c r="K70" s="46"/>
      <c r="L70" s="46"/>
      <c r="M70" s="46"/>
      <c r="N70" s="47"/>
      <c r="O70" s="48"/>
      <c r="P70" s="45"/>
      <c r="Q70" s="47"/>
      <c r="R70" s="48"/>
      <c r="S70" s="45"/>
      <c r="T70" s="46"/>
      <c r="U70" s="47"/>
      <c r="V70" s="45"/>
      <c r="W70" s="47"/>
      <c r="X70" s="48"/>
      <c r="Y70" s="47"/>
      <c r="Z70" s="47"/>
      <c r="AA70" s="47"/>
      <c r="AB70" s="47"/>
      <c r="AC70" s="47"/>
      <c r="AD70" s="47"/>
      <c r="AE70" s="47"/>
      <c r="AF70" s="25"/>
      <c r="AG70" s="35"/>
      <c r="AH70" s="26"/>
      <c r="AZ70" s="212"/>
      <c r="BA70" s="201"/>
      <c r="BB70" s="201"/>
      <c r="BC70" s="202"/>
    </row>
    <row r="71" spans="2:55" ht="12.95" customHeight="1">
      <c r="B71" s="169"/>
      <c r="C71" s="170"/>
      <c r="D71" s="47"/>
      <c r="E71" s="47"/>
      <c r="F71" s="47"/>
      <c r="G71" s="47"/>
      <c r="H71" s="45"/>
      <c r="I71" s="46"/>
      <c r="J71" s="47"/>
      <c r="K71" s="45"/>
      <c r="L71" s="46"/>
      <c r="M71" s="46"/>
      <c r="N71" s="47"/>
      <c r="O71" s="48"/>
      <c r="P71" s="45"/>
      <c r="Q71" s="47"/>
      <c r="R71" s="48"/>
      <c r="S71" s="45"/>
      <c r="T71" s="46"/>
      <c r="U71" s="47"/>
      <c r="V71" s="45"/>
      <c r="W71" s="47"/>
      <c r="X71" s="48"/>
      <c r="Y71" s="45"/>
      <c r="Z71" s="47"/>
      <c r="AA71" s="45"/>
      <c r="AB71" s="46"/>
      <c r="AC71" s="47"/>
      <c r="AD71" s="47"/>
      <c r="AE71" s="47"/>
      <c r="AF71" s="25"/>
      <c r="AG71" s="35"/>
      <c r="AH71" s="26"/>
      <c r="AZ71" s="212"/>
      <c r="BA71" s="201"/>
      <c r="BB71" s="201"/>
      <c r="BC71" s="202"/>
    </row>
    <row r="72" spans="2:55" ht="12.95" customHeight="1">
      <c r="B72" s="169"/>
      <c r="C72" s="170"/>
      <c r="D72" s="47"/>
      <c r="E72" s="47"/>
      <c r="F72" s="47"/>
      <c r="G72" s="47"/>
      <c r="H72" s="45"/>
      <c r="I72" s="46"/>
      <c r="J72" s="47"/>
      <c r="K72" s="45"/>
      <c r="L72" s="46"/>
      <c r="M72" s="46"/>
      <c r="N72" s="47"/>
      <c r="O72" s="48"/>
      <c r="P72" s="45"/>
      <c r="Q72" s="47"/>
      <c r="R72" s="48"/>
      <c r="S72" s="45"/>
      <c r="T72" s="46"/>
      <c r="U72" s="47"/>
      <c r="V72" s="45"/>
      <c r="W72" s="47"/>
      <c r="X72" s="48"/>
      <c r="Y72" s="45"/>
      <c r="Z72" s="47"/>
      <c r="AA72" s="45"/>
      <c r="AB72" s="46"/>
      <c r="AC72" s="47"/>
      <c r="AD72" s="47"/>
      <c r="AE72" s="47"/>
      <c r="AF72" s="25"/>
      <c r="AG72" s="35"/>
      <c r="AH72" s="26"/>
      <c r="AZ72" s="212"/>
      <c r="BA72" s="201"/>
      <c r="BB72" s="201"/>
      <c r="BC72" s="202"/>
    </row>
    <row r="73" spans="2:55" ht="12.95" customHeight="1">
      <c r="B73" s="169"/>
      <c r="C73" s="170"/>
      <c r="D73" s="47"/>
      <c r="E73" s="47"/>
      <c r="F73" s="47"/>
      <c r="G73" s="47"/>
      <c r="H73" s="48"/>
      <c r="I73" s="46"/>
      <c r="J73" s="47"/>
      <c r="K73" s="45"/>
      <c r="L73" s="46"/>
      <c r="M73" s="46"/>
      <c r="N73" s="47"/>
      <c r="O73" s="48"/>
      <c r="P73" s="45"/>
      <c r="Q73" s="47"/>
      <c r="R73" s="48"/>
      <c r="S73" s="45"/>
      <c r="T73" s="46"/>
      <c r="U73" s="47"/>
      <c r="V73" s="45"/>
      <c r="W73" s="47"/>
      <c r="X73" s="48"/>
      <c r="Y73" s="45"/>
      <c r="Z73" s="47"/>
      <c r="AA73" s="45"/>
      <c r="AB73" s="46"/>
      <c r="AC73" s="47"/>
      <c r="AD73" s="47"/>
      <c r="AE73" s="47"/>
      <c r="AF73" s="25"/>
      <c r="AG73" s="35"/>
      <c r="AH73" s="26"/>
    </row>
    <row r="74" spans="2:55" ht="12.95" customHeight="1">
      <c r="B74" s="169"/>
      <c r="C74" s="170"/>
      <c r="D74" s="47"/>
      <c r="E74" s="47"/>
      <c r="F74" s="47"/>
      <c r="G74" s="47"/>
      <c r="H74" s="48"/>
      <c r="I74" s="46"/>
      <c r="J74" s="47"/>
      <c r="K74" s="45"/>
      <c r="L74" s="46"/>
      <c r="M74" s="46"/>
      <c r="N74" s="47"/>
      <c r="O74" s="48"/>
      <c r="P74" s="45"/>
      <c r="Q74" s="47"/>
      <c r="R74" s="48"/>
      <c r="S74" s="45"/>
      <c r="T74" s="46"/>
      <c r="U74" s="47"/>
      <c r="V74" s="45"/>
      <c r="W74" s="47"/>
      <c r="X74" s="48"/>
      <c r="Y74" s="45"/>
      <c r="Z74" s="47"/>
      <c r="AA74" s="45"/>
      <c r="AB74" s="46"/>
      <c r="AC74" s="47"/>
      <c r="AD74" s="47"/>
      <c r="AE74" s="47"/>
      <c r="AF74" s="47"/>
      <c r="AG74" s="46"/>
      <c r="AH74" s="49"/>
    </row>
    <row r="75" spans="2:55" ht="12.95" customHeight="1" thickBot="1">
      <c r="B75" s="171"/>
      <c r="C75" s="172"/>
      <c r="D75" s="50"/>
      <c r="E75" s="50"/>
      <c r="F75" s="50"/>
      <c r="G75" s="50"/>
      <c r="H75" s="51"/>
      <c r="I75" s="52"/>
      <c r="J75" s="50"/>
      <c r="K75" s="53"/>
      <c r="L75" s="52"/>
      <c r="M75" s="52"/>
      <c r="N75" s="50"/>
      <c r="O75" s="51"/>
      <c r="P75" s="53"/>
      <c r="Q75" s="50"/>
      <c r="R75" s="51"/>
      <c r="S75" s="53"/>
      <c r="T75" s="52"/>
      <c r="U75" s="50"/>
      <c r="V75" s="53"/>
      <c r="W75" s="50"/>
      <c r="X75" s="51"/>
      <c r="Y75" s="53"/>
      <c r="Z75" s="50"/>
      <c r="AA75" s="53"/>
      <c r="AB75" s="52"/>
      <c r="AC75" s="50"/>
      <c r="AD75" s="50"/>
      <c r="AE75" s="50"/>
      <c r="AF75" s="50"/>
      <c r="AG75" s="52"/>
      <c r="AH75" s="54"/>
    </row>
    <row r="76" spans="2:55" ht="12.95" customHeight="1">
      <c r="B76" s="183" t="s">
        <v>30</v>
      </c>
      <c r="C76" s="184"/>
      <c r="D76" s="25"/>
      <c r="E76" s="25"/>
      <c r="F76" s="25"/>
      <c r="G76" s="25"/>
      <c r="H76" s="42"/>
      <c r="I76" s="25"/>
      <c r="J76" s="25"/>
      <c r="K76" s="42"/>
      <c r="L76" s="25"/>
      <c r="M76" s="25"/>
      <c r="N76" s="25"/>
      <c r="O76" s="42"/>
      <c r="P76" s="25"/>
      <c r="Q76" s="25"/>
      <c r="R76" s="42"/>
      <c r="S76" s="42"/>
      <c r="T76" s="35"/>
      <c r="U76" s="25"/>
      <c r="V76" s="43"/>
      <c r="W76" s="25"/>
      <c r="X76" s="42"/>
      <c r="Y76" s="43"/>
      <c r="Z76" s="25"/>
      <c r="AA76" s="43"/>
      <c r="AB76" s="35"/>
      <c r="AC76" s="25"/>
      <c r="AD76" s="25"/>
      <c r="AE76" s="25"/>
      <c r="AF76" s="25"/>
      <c r="AG76" s="35"/>
      <c r="AH76" s="26"/>
    </row>
    <row r="77" spans="2:55" ht="12.95" customHeight="1">
      <c r="B77" s="169"/>
      <c r="C77" s="170"/>
      <c r="D77" s="47"/>
      <c r="E77" s="47"/>
      <c r="F77" s="47"/>
      <c r="G77" s="47"/>
      <c r="H77" s="48"/>
      <c r="I77" s="47"/>
      <c r="J77" s="47"/>
      <c r="K77" s="48"/>
      <c r="L77" s="47"/>
      <c r="M77" s="47"/>
      <c r="N77" s="47"/>
      <c r="O77" s="48"/>
      <c r="P77" s="47"/>
      <c r="Q77" s="47"/>
      <c r="R77" s="48"/>
      <c r="S77" s="48"/>
      <c r="T77" s="46"/>
      <c r="U77" s="47"/>
      <c r="V77" s="47"/>
      <c r="W77" s="47"/>
      <c r="X77" s="48"/>
      <c r="Y77" s="47"/>
      <c r="Z77" s="47"/>
      <c r="AA77" s="47"/>
      <c r="AB77" s="47"/>
      <c r="AC77" s="47"/>
      <c r="AD77" s="47"/>
      <c r="AE77" s="47"/>
      <c r="AF77" s="47"/>
      <c r="AG77" s="46"/>
      <c r="AH77" s="49"/>
    </row>
    <row r="78" spans="2:55" ht="12.95" customHeight="1">
      <c r="B78" s="169"/>
      <c r="C78" s="170"/>
      <c r="D78" s="47"/>
      <c r="E78" s="47"/>
      <c r="F78" s="47"/>
      <c r="G78" s="47"/>
      <c r="H78" s="48"/>
      <c r="I78" s="46"/>
      <c r="J78" s="47"/>
      <c r="K78" s="45"/>
      <c r="L78" s="46"/>
      <c r="M78" s="46"/>
      <c r="N78" s="47"/>
      <c r="O78" s="48"/>
      <c r="P78" s="45"/>
      <c r="Q78" s="47"/>
      <c r="R78" s="48"/>
      <c r="S78" s="45"/>
      <c r="T78" s="46"/>
      <c r="U78" s="47"/>
      <c r="V78" s="45"/>
      <c r="W78" s="47"/>
      <c r="X78" s="48"/>
      <c r="Y78" s="45"/>
      <c r="Z78" s="47"/>
      <c r="AA78" s="45"/>
      <c r="AB78" s="46"/>
      <c r="AC78" s="47"/>
      <c r="AD78" s="47"/>
      <c r="AE78" s="47"/>
      <c r="AF78" s="47"/>
      <c r="AG78" s="46"/>
      <c r="AH78" s="49"/>
    </row>
    <row r="79" spans="2:55" ht="12.95" customHeight="1">
      <c r="B79" s="169"/>
      <c r="C79" s="170"/>
      <c r="D79" s="47"/>
      <c r="E79" s="47"/>
      <c r="F79" s="47"/>
      <c r="G79" s="47"/>
      <c r="H79" s="48"/>
      <c r="I79" s="46"/>
      <c r="J79" s="47"/>
      <c r="K79" s="45"/>
      <c r="L79" s="46"/>
      <c r="M79" s="46"/>
      <c r="N79" s="47"/>
      <c r="O79" s="48"/>
      <c r="P79" s="45"/>
      <c r="Q79" s="47"/>
      <c r="R79" s="48"/>
      <c r="S79" s="45"/>
      <c r="T79" s="46"/>
      <c r="U79" s="47"/>
      <c r="V79" s="45"/>
      <c r="W79" s="47"/>
      <c r="X79" s="48"/>
      <c r="Y79" s="45"/>
      <c r="Z79" s="47"/>
      <c r="AA79" s="45"/>
      <c r="AB79" s="46"/>
      <c r="AC79" s="47"/>
      <c r="AD79" s="47"/>
      <c r="AE79" s="47"/>
      <c r="AF79" s="47"/>
      <c r="AG79" s="46"/>
      <c r="AH79" s="49"/>
    </row>
    <row r="80" spans="2:55" ht="12.95" customHeight="1">
      <c r="B80" s="169"/>
      <c r="C80" s="170"/>
      <c r="D80" s="47"/>
      <c r="E80" s="47"/>
      <c r="F80" s="47"/>
      <c r="G80" s="47"/>
      <c r="H80" s="48"/>
      <c r="I80" s="46"/>
      <c r="J80" s="47"/>
      <c r="K80" s="45"/>
      <c r="L80" s="46"/>
      <c r="M80" s="46"/>
      <c r="N80" s="47"/>
      <c r="O80" s="48"/>
      <c r="P80" s="45"/>
      <c r="Q80" s="47"/>
      <c r="R80" s="48"/>
      <c r="S80" s="45"/>
      <c r="T80" s="46"/>
      <c r="U80" s="47"/>
      <c r="V80" s="45"/>
      <c r="W80" s="47"/>
      <c r="X80" s="48"/>
      <c r="Y80" s="45"/>
      <c r="Z80" s="47"/>
      <c r="AA80" s="45"/>
      <c r="AB80" s="46"/>
      <c r="AC80" s="47"/>
      <c r="AD80" s="47"/>
      <c r="AE80" s="47"/>
      <c r="AF80" s="47"/>
      <c r="AG80" s="46"/>
      <c r="AH80" s="49"/>
    </row>
    <row r="81" spans="2:34" ht="12.95" customHeight="1">
      <c r="B81" s="169"/>
      <c r="C81" s="170"/>
      <c r="D81" s="47"/>
      <c r="E81" s="47"/>
      <c r="F81" s="47"/>
      <c r="G81" s="47"/>
      <c r="H81" s="48"/>
      <c r="I81" s="46"/>
      <c r="J81" s="47"/>
      <c r="K81" s="45"/>
      <c r="L81" s="46"/>
      <c r="M81" s="46"/>
      <c r="N81" s="47"/>
      <c r="O81" s="48"/>
      <c r="P81" s="45"/>
      <c r="Q81" s="47"/>
      <c r="R81" s="48"/>
      <c r="S81" s="45"/>
      <c r="T81" s="46"/>
      <c r="U81" s="47"/>
      <c r="V81" s="45"/>
      <c r="W81" s="47"/>
      <c r="X81" s="48"/>
      <c r="Y81" s="45"/>
      <c r="Z81" s="47"/>
      <c r="AA81" s="45"/>
      <c r="AB81" s="46"/>
      <c r="AC81" s="47"/>
      <c r="AD81" s="47"/>
      <c r="AE81" s="47"/>
      <c r="AF81" s="47"/>
      <c r="AG81" s="46"/>
      <c r="AH81" s="49"/>
    </row>
    <row r="82" spans="2:34" ht="12.95" customHeight="1">
      <c r="B82" s="169"/>
      <c r="C82" s="170"/>
      <c r="D82" s="23"/>
      <c r="E82" s="23"/>
      <c r="F82" s="23"/>
      <c r="G82" s="23"/>
      <c r="H82" s="36"/>
      <c r="I82" s="37"/>
      <c r="J82" s="23"/>
      <c r="K82" s="55"/>
      <c r="L82" s="37"/>
      <c r="M82" s="37"/>
      <c r="N82" s="23"/>
      <c r="O82" s="36"/>
      <c r="P82" s="55"/>
      <c r="Q82" s="23"/>
      <c r="R82" s="36"/>
      <c r="S82" s="55"/>
      <c r="T82" s="37"/>
      <c r="U82" s="23"/>
      <c r="V82" s="55"/>
      <c r="W82" s="23"/>
      <c r="X82" s="36"/>
      <c r="Y82" s="55"/>
      <c r="Z82" s="23"/>
      <c r="AA82" s="55"/>
      <c r="AB82" s="37"/>
      <c r="AC82" s="23"/>
      <c r="AD82" s="23"/>
      <c r="AE82" s="23"/>
      <c r="AF82" s="23"/>
      <c r="AG82" s="37"/>
      <c r="AH82" s="24"/>
    </row>
    <row r="83" spans="2:34" ht="12.95" customHeight="1">
      <c r="B83" s="169"/>
      <c r="C83" s="170"/>
      <c r="D83" s="23"/>
      <c r="E83" s="23"/>
      <c r="F83" s="23"/>
      <c r="G83" s="23"/>
      <c r="H83" s="36"/>
      <c r="I83" s="37"/>
      <c r="J83" s="23"/>
      <c r="K83" s="55"/>
      <c r="L83" s="37"/>
      <c r="M83" s="37"/>
      <c r="N83" s="23"/>
      <c r="O83" s="36"/>
      <c r="P83" s="55"/>
      <c r="Q83" s="23"/>
      <c r="R83" s="36"/>
      <c r="S83" s="55"/>
      <c r="T83" s="37"/>
      <c r="U83" s="23"/>
      <c r="V83" s="55"/>
      <c r="W83" s="23"/>
      <c r="X83" s="36"/>
      <c r="Y83" s="55"/>
      <c r="Z83" s="23"/>
      <c r="AA83" s="55"/>
      <c r="AB83" s="37"/>
      <c r="AC83" s="23"/>
      <c r="AD83" s="23"/>
      <c r="AE83" s="23"/>
      <c r="AF83" s="23"/>
      <c r="AG83" s="37"/>
      <c r="AH83" s="24"/>
    </row>
    <row r="84" spans="2:34" ht="12.95" customHeight="1" thickBot="1">
      <c r="B84" s="185"/>
      <c r="C84" s="186"/>
      <c r="D84" s="56"/>
      <c r="E84" s="56"/>
      <c r="F84" s="56"/>
      <c r="G84" s="56"/>
      <c r="H84" s="57"/>
      <c r="I84" s="58"/>
      <c r="J84" s="56"/>
      <c r="K84" s="59"/>
      <c r="L84" s="58"/>
      <c r="M84" s="58"/>
      <c r="N84" s="56"/>
      <c r="O84" s="57"/>
      <c r="P84" s="59"/>
      <c r="Q84" s="56"/>
      <c r="R84" s="57"/>
      <c r="S84" s="59"/>
      <c r="T84" s="58"/>
      <c r="U84" s="56"/>
      <c r="V84" s="59"/>
      <c r="W84" s="56"/>
      <c r="X84" s="57"/>
      <c r="Y84" s="59"/>
      <c r="Z84" s="56"/>
      <c r="AA84" s="59"/>
      <c r="AB84" s="58"/>
      <c r="AC84" s="56"/>
      <c r="AD84" s="56"/>
      <c r="AE84" s="56"/>
      <c r="AF84" s="56"/>
      <c r="AG84" s="58"/>
      <c r="AH84" s="60"/>
    </row>
    <row r="85" spans="2:34" ht="12.95" customHeight="1" thickTop="1"/>
    <row r="92" spans="2:34" ht="12.95" customHeight="1">
      <c r="B92" s="62"/>
    </row>
  </sheetData>
  <mergeCells count="155">
    <mergeCell ref="AV11:AV12"/>
    <mergeCell ref="AW11:AW12"/>
    <mergeCell ref="AZ11:AZ13"/>
    <mergeCell ref="BA11:BA13"/>
    <mergeCell ref="BB11:BB13"/>
    <mergeCell ref="BC11:BC13"/>
    <mergeCell ref="B9:C9"/>
    <mergeCell ref="B10:C11"/>
    <mergeCell ref="AR11:AR12"/>
    <mergeCell ref="AS11:AS12"/>
    <mergeCell ref="AT11:AT12"/>
    <mergeCell ref="AU11:AU12"/>
    <mergeCell ref="B12:B28"/>
    <mergeCell ref="C13:C14"/>
    <mergeCell ref="AO13:AQ14"/>
    <mergeCell ref="C15:C22"/>
    <mergeCell ref="AO15:AP22"/>
    <mergeCell ref="AQ15:AQ16"/>
    <mergeCell ref="BB15:BB16"/>
    <mergeCell ref="BC15:BC16"/>
    <mergeCell ref="AQ17:AQ18"/>
    <mergeCell ref="AZ17:AZ18"/>
    <mergeCell ref="AZ15:AZ16"/>
    <mergeCell ref="BA15:BA16"/>
    <mergeCell ref="BA17:BA18"/>
    <mergeCell ref="BB17:BB18"/>
    <mergeCell ref="BC17:BC18"/>
    <mergeCell ref="BB19:BB20"/>
    <mergeCell ref="BC19:BC20"/>
    <mergeCell ref="AQ21:AQ22"/>
    <mergeCell ref="AZ21:AZ22"/>
    <mergeCell ref="BA21:BA22"/>
    <mergeCell ref="BB21:BB22"/>
    <mergeCell ref="BC21:BC22"/>
    <mergeCell ref="AQ19:AQ20"/>
    <mergeCell ref="AZ19:AZ20"/>
    <mergeCell ref="BA19:BA20"/>
    <mergeCell ref="C23:C28"/>
    <mergeCell ref="AO23:AP30"/>
    <mergeCell ref="AQ23:AQ24"/>
    <mergeCell ref="BB23:BB24"/>
    <mergeCell ref="BC23:BC24"/>
    <mergeCell ref="AQ25:AQ26"/>
    <mergeCell ref="AZ25:AZ26"/>
    <mergeCell ref="AZ23:AZ24"/>
    <mergeCell ref="BA23:BA24"/>
    <mergeCell ref="BA25:BA26"/>
    <mergeCell ref="BB25:BB26"/>
    <mergeCell ref="BC25:BC26"/>
    <mergeCell ref="AQ27:AQ28"/>
    <mergeCell ref="AZ27:AZ28"/>
    <mergeCell ref="BA27:BA28"/>
    <mergeCell ref="BB27:BB28"/>
    <mergeCell ref="BC27:BC28"/>
    <mergeCell ref="B29:B45"/>
    <mergeCell ref="AQ29:AQ30"/>
    <mergeCell ref="C30:C31"/>
    <mergeCell ref="AZ31:AZ32"/>
    <mergeCell ref="BA31:BA32"/>
    <mergeCell ref="BB31:BB32"/>
    <mergeCell ref="BC31:BC32"/>
    <mergeCell ref="C32:C39"/>
    <mergeCell ref="AO32:AQ33"/>
    <mergeCell ref="AS32:AS33"/>
    <mergeCell ref="AZ33:AZ34"/>
    <mergeCell ref="BA33:BA34"/>
    <mergeCell ref="AZ29:AZ30"/>
    <mergeCell ref="BA29:BA30"/>
    <mergeCell ref="BB29:BB30"/>
    <mergeCell ref="BC29:BC30"/>
    <mergeCell ref="AZ37:AZ38"/>
    <mergeCell ref="BA37:BA38"/>
    <mergeCell ref="BB37:BB38"/>
    <mergeCell ref="BC37:BC38"/>
    <mergeCell ref="AZ39:AZ40"/>
    <mergeCell ref="BA39:BA40"/>
    <mergeCell ref="BB39:BB40"/>
    <mergeCell ref="BC39:BC40"/>
    <mergeCell ref="BB33:BB34"/>
    <mergeCell ref="BC33:BC34"/>
    <mergeCell ref="AZ35:AZ36"/>
    <mergeCell ref="BA35:BA36"/>
    <mergeCell ref="BB35:BB36"/>
    <mergeCell ref="BC35:BC36"/>
    <mergeCell ref="BA45:BA46"/>
    <mergeCell ref="BB45:BB46"/>
    <mergeCell ref="BC45:BC46"/>
    <mergeCell ref="B46:B62"/>
    <mergeCell ref="C47:C48"/>
    <mergeCell ref="AZ47:AZ48"/>
    <mergeCell ref="BA47:BA48"/>
    <mergeCell ref="BB47:BB48"/>
    <mergeCell ref="BC47:BC48"/>
    <mergeCell ref="C49:C56"/>
    <mergeCell ref="C40:C45"/>
    <mergeCell ref="AZ41:AZ42"/>
    <mergeCell ref="BA41:BA42"/>
    <mergeCell ref="BB41:BB42"/>
    <mergeCell ref="BC41:BC42"/>
    <mergeCell ref="AZ43:AZ44"/>
    <mergeCell ref="BA43:BA44"/>
    <mergeCell ref="BB43:BB44"/>
    <mergeCell ref="BC43:BC44"/>
    <mergeCell ref="AZ45:AZ46"/>
    <mergeCell ref="AZ53:AZ54"/>
    <mergeCell ref="BA53:BA54"/>
    <mergeCell ref="BB53:BB54"/>
    <mergeCell ref="BC53:BC54"/>
    <mergeCell ref="AZ55:AZ56"/>
    <mergeCell ref="BA55:BA56"/>
    <mergeCell ref="BB55:BB56"/>
    <mergeCell ref="BC55:BC56"/>
    <mergeCell ref="AZ49:AZ50"/>
    <mergeCell ref="BA49:BA50"/>
    <mergeCell ref="BB49:BB50"/>
    <mergeCell ref="BC49:BC50"/>
    <mergeCell ref="AZ51:AZ52"/>
    <mergeCell ref="BA51:BA52"/>
    <mergeCell ref="BB51:BB52"/>
    <mergeCell ref="BC51:BC52"/>
    <mergeCell ref="C57:C62"/>
    <mergeCell ref="AZ57:AZ58"/>
    <mergeCell ref="BA57:BA58"/>
    <mergeCell ref="BB57:BB58"/>
    <mergeCell ref="BC57:BC58"/>
    <mergeCell ref="AZ59:AZ60"/>
    <mergeCell ref="BA59:BA60"/>
    <mergeCell ref="BB59:BB60"/>
    <mergeCell ref="BC59:BC60"/>
    <mergeCell ref="AZ61:AZ62"/>
    <mergeCell ref="BA61:BA62"/>
    <mergeCell ref="BB61:BB62"/>
    <mergeCell ref="BC61:BC62"/>
    <mergeCell ref="AZ63:AZ64"/>
    <mergeCell ref="BA63:BA64"/>
    <mergeCell ref="BB63:BB64"/>
    <mergeCell ref="BC63:BC64"/>
    <mergeCell ref="AZ65:AZ66"/>
    <mergeCell ref="BA65:BA66"/>
    <mergeCell ref="B76:C84"/>
    <mergeCell ref="AZ69:AZ70"/>
    <mergeCell ref="BA69:BA70"/>
    <mergeCell ref="BB69:BB70"/>
    <mergeCell ref="BC69:BC70"/>
    <mergeCell ref="AZ71:AZ72"/>
    <mergeCell ref="BA71:BA72"/>
    <mergeCell ref="BB71:BB72"/>
    <mergeCell ref="BC71:BC72"/>
    <mergeCell ref="B63:C75"/>
    <mergeCell ref="BB65:BB66"/>
    <mergeCell ref="BC65:BC66"/>
    <mergeCell ref="AZ67:AZ68"/>
    <mergeCell ref="BA67:BA68"/>
    <mergeCell ref="BB67:BB68"/>
    <mergeCell ref="BC67:BC68"/>
  </mergeCells>
  <conditionalFormatting sqref="D46:AH62">
    <cfRule type="expression" dxfId="31" priority="15">
      <formula>D$46=6</formula>
    </cfRule>
    <cfRule type="expression" dxfId="30" priority="16">
      <formula>D$46=5</formula>
    </cfRule>
    <cfRule type="expression" dxfId="29" priority="17">
      <formula>D$46=4</formula>
    </cfRule>
    <cfRule type="expression" dxfId="28" priority="18">
      <formula>D$46=3</formula>
    </cfRule>
    <cfRule type="expression" dxfId="27" priority="19">
      <formula>D$46=2</formula>
    </cfRule>
    <cfRule type="expression" dxfId="26" priority="20">
      <formula>D$46=1</formula>
    </cfRule>
  </conditionalFormatting>
  <conditionalFormatting sqref="D29:AH45">
    <cfRule type="expression" dxfId="25" priority="21">
      <formula>D$29=6</formula>
    </cfRule>
    <cfRule type="expression" dxfId="24" priority="22">
      <formula>D$29=5</formula>
    </cfRule>
    <cfRule type="expression" dxfId="23" priority="23">
      <formula>D$29=4</formula>
    </cfRule>
    <cfRule type="expression" dxfId="22" priority="24">
      <formula>D$29=3</formula>
    </cfRule>
    <cfRule type="expression" dxfId="21" priority="25">
      <formula>D$29=2</formula>
    </cfRule>
    <cfRule type="expression" dxfId="20" priority="26">
      <formula>D$29=1</formula>
    </cfRule>
  </conditionalFormatting>
  <conditionalFormatting sqref="D12:AH28">
    <cfRule type="expression" dxfId="19" priority="27">
      <formula>D$12=6</formula>
    </cfRule>
    <cfRule type="expression" dxfId="18" priority="28">
      <formula>D$12=5</formula>
    </cfRule>
    <cfRule type="expression" dxfId="17" priority="29">
      <formula>D$12=4</formula>
    </cfRule>
    <cfRule type="expression" dxfId="16" priority="30">
      <formula>D$12=3</formula>
    </cfRule>
    <cfRule type="expression" dxfId="15" priority="31">
      <formula>D$12=2</formula>
    </cfRule>
    <cfRule type="expression" dxfId="14" priority="32">
      <formula>D$12=1</formula>
    </cfRule>
  </conditionalFormatting>
  <conditionalFormatting sqref="D10:AH84">
    <cfRule type="expression" dxfId="13" priority="4">
      <formula>D$7="CL"</formula>
    </cfRule>
  </conditionalFormatting>
  <conditionalFormatting sqref="D9:AH9">
    <cfRule type="expression" dxfId="12" priority="3">
      <formula>IF($B$9="","",COUNTIF(Férié,D9:AH9)&gt;0)</formula>
    </cfRule>
  </conditionalFormatting>
  <conditionalFormatting sqref="D12:AH84">
    <cfRule type="expression" dxfId="11" priority="5">
      <formula>NOT(ISERROR(MATCH(D12,$AW$13:$AW$30,0)))</formula>
    </cfRule>
    <cfRule type="expression" dxfId="10" priority="6">
      <formula>NOT(ISERROR(MATCH(D12,$AV$13:$AV$30,0)))</formula>
    </cfRule>
    <cfRule type="expression" dxfId="9" priority="7">
      <formula>NOT(ISERROR(MATCH(D12,$AU$13:$AU$30,0)))</formula>
    </cfRule>
    <cfRule type="expression" dxfId="8" priority="8">
      <formula>NOT(ISERROR(MATCH(D12,$AT$13:$AT$30,0)))</formula>
    </cfRule>
    <cfRule type="expression" dxfId="7" priority="9">
      <formula>NOT(ISERROR(MATCH(D12,$AS$13:$AS$30,0)))</formula>
    </cfRule>
    <cfRule type="expression" dxfId="6" priority="10">
      <formula>NOT(ISERROR(MATCH(D12,$AR$13:$AR$30,0)))</formula>
    </cfRule>
    <cfRule type="expression" dxfId="5" priority="11">
      <formula>NOT(ISERROR(MATCH(D12,$BC$15:$BC$72,0)))</formula>
    </cfRule>
    <cfRule type="expression" dxfId="4" priority="12">
      <formula>NOT(ISERROR(MATCH(D12,$AZ$15:$AZ$72,0)))</formula>
    </cfRule>
    <cfRule type="expression" dxfId="3" priority="13">
      <formula>NOT(ISERROR(MATCH(D12,$BB$15:$BB$72,0)))</formula>
    </cfRule>
    <cfRule type="expression" dxfId="2" priority="14">
      <formula>NOT(ISERROR(MATCH(D12,$BA$15:$BA$72,0)))</formula>
    </cfRule>
  </conditionalFormatting>
  <conditionalFormatting sqref="D8:AH8">
    <cfRule type="expression" dxfId="1" priority="1">
      <formula>OR(COUNTIF(D12:D84,$AZ$15:$BC$72)&gt;1)</formula>
    </cfRule>
    <cfRule type="expression" dxfId="0" priority="2">
      <formula>OR(COUNTIF(D12:D84,$AR$13:$AW$30)&gt;1)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3</vt:i4>
      </vt:variant>
    </vt:vector>
  </HeadingPairs>
  <TitlesOfParts>
    <vt:vector size="17" baseType="lpstr">
      <vt:lpstr>Fériés</vt:lpstr>
      <vt:lpstr>Recherche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Férié</vt:lpstr>
      <vt:lpstr>Plage</vt:lpstr>
      <vt:lpstr>Plage2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2019-06-23T15:00:37Z</dcterms:modified>
</cp:coreProperties>
</file>