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oub\Desktop\"/>
    </mc:Choice>
  </mc:AlternateContent>
  <bookViews>
    <workbookView xWindow="0" yWindow="0" windowWidth="20490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B1" i="1"/>
  <c r="H3" i="1" s="1"/>
  <c r="D3" i="1" l="1"/>
  <c r="E3" i="1"/>
  <c r="G3" i="1"/>
</calcChain>
</file>

<file path=xl/sharedStrings.xml><?xml version="1.0" encoding="utf-8"?>
<sst xmlns="http://schemas.openxmlformats.org/spreadsheetml/2006/main" count="45" uniqueCount="43">
  <si>
    <t>N° Semaine</t>
  </si>
  <si>
    <t>Reference</t>
  </si>
  <si>
    <t>encours</t>
  </si>
  <si>
    <t>Attente décap</t>
  </si>
  <si>
    <t>Stock Actuel</t>
  </si>
  <si>
    <t>Taux de dispo S16</t>
  </si>
  <si>
    <t>Taux de dispo S17</t>
  </si>
  <si>
    <t>Taux de dispo S18</t>
  </si>
  <si>
    <t>Taux de dispo S19</t>
  </si>
  <si>
    <t>Taux de dispo S20</t>
  </si>
  <si>
    <t>Taux de dispo S21</t>
  </si>
  <si>
    <t>Taux de dispo S22</t>
  </si>
  <si>
    <t>Taux de dispo S23</t>
  </si>
  <si>
    <t>Taux de dispo S24</t>
  </si>
  <si>
    <t>Taux de dispo S25</t>
  </si>
  <si>
    <t>Taux de dispo S26</t>
  </si>
  <si>
    <t>Taux de dispo S27</t>
  </si>
  <si>
    <t>Taux de dispo S28</t>
  </si>
  <si>
    <t>Taux de dispo S29</t>
  </si>
  <si>
    <t>Taux de dispo S30</t>
  </si>
  <si>
    <t>Taux de dispo S31</t>
  </si>
  <si>
    <t>Taux de dispo S32</t>
  </si>
  <si>
    <t>Taux de dispo S33</t>
  </si>
  <si>
    <t>Taux de dispo S34</t>
  </si>
  <si>
    <t>Taux de dispo S35</t>
  </si>
  <si>
    <t>Taux de dispo S36</t>
  </si>
  <si>
    <t>Taux de dispo S37</t>
  </si>
  <si>
    <t>Taux de dispo S38</t>
  </si>
  <si>
    <t>Taux de dispo S39</t>
  </si>
  <si>
    <t>Taux de dispo S40</t>
  </si>
  <si>
    <t>Taux de dispo S41</t>
  </si>
  <si>
    <t>Taux de dispo S42</t>
  </si>
  <si>
    <t>Taux de dispo S43</t>
  </si>
  <si>
    <t>Taux de dispo S44</t>
  </si>
  <si>
    <t>Taux de dispo S45</t>
  </si>
  <si>
    <t>Taux de dispo S46</t>
  </si>
  <si>
    <t>Taux de dispo S47</t>
  </si>
  <si>
    <t>Taux de dispo S48</t>
  </si>
  <si>
    <t>Taux de dispo S49</t>
  </si>
  <si>
    <t>Taux de dispo S50</t>
  </si>
  <si>
    <t>Taux de dispo S51</t>
  </si>
  <si>
    <t>Taux de dispo S52</t>
  </si>
  <si>
    <t>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</si>
</sst>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2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FFFF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9" fontId="5" fillId="0" borderId="10" xfId="1" applyFont="1" applyBorder="1" applyAlignment="1">
      <alignment horizontal="center" vertical="center"/>
    </xf>
    <xf numFmtId="0" fontId="0" fillId="0" borderId="11" xfId="0" applyBorder="1"/>
    <xf numFmtId="0" fontId="4" fillId="4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3" fontId="6" fillId="3" borderId="14" xfId="0" applyNumberFormat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3" fontId="5" fillId="0" borderId="20" xfId="0" applyNumberFormat="1" applyFont="1" applyBorder="1" applyAlignment="1">
      <alignment horizontal="center" vertical="center"/>
    </xf>
    <xf numFmtId="3" fontId="5" fillId="0" borderId="21" xfId="0" applyNumberFormat="1" applyFont="1" applyBorder="1" applyAlignment="1">
      <alignment horizontal="center" vertical="center"/>
    </xf>
    <xf numFmtId="3" fontId="5" fillId="0" borderId="22" xfId="0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9"/>
  <sheetViews>
    <sheetView tabSelected="1" workbookViewId="0">
      <selection activeCell="A19" sqref="A19"/>
    </sheetView>
  </sheetViews>
  <sheetFormatPr defaultColWidth="11.42578125" defaultRowHeight="15" x14ac:dyDescent="0.25"/>
  <cols>
    <col min="1" max="1" width="20.5703125" style="2" customWidth="1"/>
    <col min="2" max="2" width="11.28515625" customWidth="1"/>
    <col min="3" max="3" width="7.85546875" bestFit="1" customWidth="1"/>
    <col min="4" max="4" width="7.7109375" customWidth="1"/>
    <col min="5" max="5" width="8" customWidth="1"/>
    <col min="6" max="6" width="7.28515625" bestFit="1" customWidth="1"/>
    <col min="7" max="7" width="5.5703125" style="2" bestFit="1" customWidth="1"/>
    <col min="8" max="8" width="12" customWidth="1"/>
    <col min="9" max="45" width="10.28515625" bestFit="1" customWidth="1"/>
  </cols>
  <sheetData>
    <row r="1" spans="1:45" ht="15.75" thickBot="1" x14ac:dyDescent="0.3">
      <c r="A1" s="1" t="s">
        <v>0</v>
      </c>
      <c r="B1" s="1">
        <f ca="1">_xlfn.ISOWEEKNUM(TODAY())</f>
        <v>16</v>
      </c>
    </row>
    <row r="2" spans="1:45" ht="15.75" thickBot="1" x14ac:dyDescent="0.3"/>
    <row r="3" spans="1:45" ht="32.25" thickBot="1" x14ac:dyDescent="0.3">
      <c r="A3" s="3" t="s">
        <v>1</v>
      </c>
      <c r="B3" s="4" t="s">
        <v>2</v>
      </c>
      <c r="C3" s="5" t="s">
        <v>3</v>
      </c>
      <c r="D3" s="6" t="str">
        <f ca="1">"ENVOI S"&amp;B1</f>
        <v>ENVOI S16</v>
      </c>
      <c r="E3" s="6" t="str">
        <f ca="1">"RECEP S"&amp;B1</f>
        <v>RECEP S16</v>
      </c>
      <c r="F3" s="7" t="s">
        <v>4</v>
      </c>
      <c r="G3" s="8" t="str">
        <f ca="1" xml:space="preserve"> "RAL S"&amp;B1</f>
        <v>RAL S16</v>
      </c>
      <c r="H3" s="6" t="str">
        <f ca="1">"Manquant S"&amp;B1</f>
        <v>Manquant S16</v>
      </c>
      <c r="I3" s="8" t="s">
        <v>5</v>
      </c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14</v>
      </c>
      <c r="S3" s="6" t="s">
        <v>15</v>
      </c>
      <c r="T3" s="6" t="s">
        <v>16</v>
      </c>
      <c r="U3" s="6" t="s">
        <v>17</v>
      </c>
      <c r="V3" s="6" t="s">
        <v>18</v>
      </c>
      <c r="W3" s="6" t="s">
        <v>19</v>
      </c>
      <c r="X3" s="6" t="s">
        <v>20</v>
      </c>
      <c r="Y3" s="6" t="s">
        <v>21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  <c r="AR3" s="6" t="s">
        <v>40</v>
      </c>
      <c r="AS3" s="6" t="s">
        <v>41</v>
      </c>
    </row>
    <row r="4" spans="1:45" ht="15.75" thickBot="1" x14ac:dyDescent="0.3">
      <c r="A4" s="9">
        <v>100</v>
      </c>
      <c r="B4" s="10">
        <v>2040</v>
      </c>
      <c r="C4" s="11">
        <v>135</v>
      </c>
      <c r="D4" s="12">
        <v>2040</v>
      </c>
      <c r="E4" s="12"/>
      <c r="F4" s="13">
        <f>SUM(B4:C4)+D4-E4</f>
        <v>4215</v>
      </c>
      <c r="G4" s="13">
        <v>6663</v>
      </c>
      <c r="H4" s="14">
        <v>-2448</v>
      </c>
      <c r="I4" s="15">
        <v>0.63259792886087352</v>
      </c>
      <c r="J4" s="15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ht="15.75" thickBot="1" x14ac:dyDescent="0.3">
      <c r="A5" s="17">
        <v>101</v>
      </c>
      <c r="B5" s="18">
        <v>0</v>
      </c>
      <c r="C5" s="19">
        <v>177</v>
      </c>
      <c r="D5" s="20">
        <v>2040</v>
      </c>
      <c r="E5" s="21"/>
      <c r="F5" s="22">
        <f t="shared" ref="F5:F18" si="0">SUM(B5:C5)+D5-E5</f>
        <v>2217</v>
      </c>
      <c r="G5" s="22">
        <v>7288</v>
      </c>
      <c r="H5" s="23">
        <v>-5071</v>
      </c>
      <c r="I5" s="15">
        <v>0.304198682766191</v>
      </c>
      <c r="J5" s="15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ht="15.75" thickBot="1" x14ac:dyDescent="0.3">
      <c r="A6" s="17">
        <v>102</v>
      </c>
      <c r="B6" s="24">
        <v>3357</v>
      </c>
      <c r="C6" s="19">
        <v>221</v>
      </c>
      <c r="D6" s="20">
        <v>0</v>
      </c>
      <c r="E6" s="20"/>
      <c r="F6" s="25">
        <f t="shared" si="0"/>
        <v>3578</v>
      </c>
      <c r="G6" s="22">
        <v>0</v>
      </c>
      <c r="H6" s="26">
        <v>3578</v>
      </c>
      <c r="I6" s="15" t="s">
        <v>42</v>
      </c>
      <c r="J6" s="15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</row>
    <row r="7" spans="1:45" ht="15.75" thickBot="1" x14ac:dyDescent="0.3">
      <c r="A7" s="17">
        <v>103</v>
      </c>
      <c r="B7" s="18">
        <v>0</v>
      </c>
      <c r="C7" s="19">
        <v>241</v>
      </c>
      <c r="D7" s="21">
        <v>0</v>
      </c>
      <c r="E7" s="21"/>
      <c r="F7" s="22">
        <f t="shared" si="0"/>
        <v>241</v>
      </c>
      <c r="G7" s="22">
        <v>6640</v>
      </c>
      <c r="H7" s="23">
        <v>-6399</v>
      </c>
      <c r="I7" s="15">
        <v>3.6295180722891569E-2</v>
      </c>
      <c r="J7" s="15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</row>
    <row r="8" spans="1:45" ht="15.75" thickBot="1" x14ac:dyDescent="0.3">
      <c r="A8" s="17">
        <v>104</v>
      </c>
      <c r="B8" s="18">
        <v>0</v>
      </c>
      <c r="C8" s="19">
        <v>70</v>
      </c>
      <c r="D8" s="20">
        <v>2448</v>
      </c>
      <c r="E8" s="21"/>
      <c r="F8" s="22">
        <f t="shared" si="0"/>
        <v>2518</v>
      </c>
      <c r="G8" s="22">
        <v>2788</v>
      </c>
      <c r="H8" s="23">
        <v>-270</v>
      </c>
      <c r="I8" s="15">
        <v>0.90315638450502156</v>
      </c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</row>
    <row r="9" spans="1:45" ht="15.75" thickBot="1" x14ac:dyDescent="0.3">
      <c r="A9" s="17">
        <v>105</v>
      </c>
      <c r="B9" s="24">
        <v>2904</v>
      </c>
      <c r="C9" s="19">
        <v>73</v>
      </c>
      <c r="D9" s="20">
        <v>5016</v>
      </c>
      <c r="E9" s="20"/>
      <c r="F9" s="25">
        <f t="shared" si="0"/>
        <v>7993</v>
      </c>
      <c r="G9" s="25">
        <v>9953</v>
      </c>
      <c r="H9" s="26">
        <v>-1960</v>
      </c>
      <c r="I9" s="15">
        <v>0.80307444991459864</v>
      </c>
      <c r="J9" s="15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</row>
    <row r="10" spans="1:45" ht="15.75" thickBot="1" x14ac:dyDescent="0.3">
      <c r="A10" s="17">
        <v>106</v>
      </c>
      <c r="B10" s="24">
        <v>7305</v>
      </c>
      <c r="C10" s="19">
        <v>395</v>
      </c>
      <c r="D10" s="20">
        <v>0</v>
      </c>
      <c r="E10" s="20"/>
      <c r="F10" s="25">
        <f t="shared" si="0"/>
        <v>7700</v>
      </c>
      <c r="G10" s="25">
        <v>2993</v>
      </c>
      <c r="H10" s="26">
        <v>4707</v>
      </c>
      <c r="I10" s="15">
        <v>2.5726695623120617</v>
      </c>
      <c r="J10" s="15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</row>
    <row r="11" spans="1:45" ht="15.75" thickBot="1" x14ac:dyDescent="0.3">
      <c r="A11" s="17">
        <v>107</v>
      </c>
      <c r="B11" s="18">
        <v>7565</v>
      </c>
      <c r="C11" s="19">
        <v>551</v>
      </c>
      <c r="D11" s="21">
        <v>0</v>
      </c>
      <c r="E11" s="21"/>
      <c r="F11" s="22">
        <f t="shared" si="0"/>
        <v>8116</v>
      </c>
      <c r="G11" s="22">
        <v>6789</v>
      </c>
      <c r="H11" s="23">
        <v>1327</v>
      </c>
      <c r="I11" s="15">
        <v>1.1954632493739874</v>
      </c>
      <c r="J11" s="15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</row>
    <row r="12" spans="1:45" ht="15.75" thickBot="1" x14ac:dyDescent="0.3">
      <c r="A12" s="17">
        <v>108</v>
      </c>
      <c r="B12" s="18">
        <v>0</v>
      </c>
      <c r="C12" s="19">
        <v>618</v>
      </c>
      <c r="D12" s="21">
        <v>0</v>
      </c>
      <c r="E12" s="21"/>
      <c r="F12" s="22">
        <f t="shared" si="0"/>
        <v>618</v>
      </c>
      <c r="G12" s="22">
        <v>1782</v>
      </c>
      <c r="H12" s="23">
        <v>-1164</v>
      </c>
      <c r="I12" s="15">
        <v>0.34680134680134678</v>
      </c>
      <c r="J12" s="15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</row>
    <row r="13" spans="1:45" ht="15.75" thickBot="1" x14ac:dyDescent="0.3">
      <c r="A13" s="17">
        <v>109</v>
      </c>
      <c r="B13" s="24">
        <v>4004</v>
      </c>
      <c r="C13" s="19">
        <v>928</v>
      </c>
      <c r="D13" s="20">
        <v>1820</v>
      </c>
      <c r="E13" s="20"/>
      <c r="F13" s="25">
        <f t="shared" si="0"/>
        <v>6752</v>
      </c>
      <c r="G13" s="25">
        <v>9302</v>
      </c>
      <c r="H13" s="26">
        <v>-2550</v>
      </c>
      <c r="I13" s="15">
        <v>0.72586540528918508</v>
      </c>
      <c r="J13" s="15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</row>
    <row r="14" spans="1:45" ht="15.75" thickBot="1" x14ac:dyDescent="0.3">
      <c r="A14" s="27">
        <v>110</v>
      </c>
      <c r="B14" s="24">
        <v>6406</v>
      </c>
      <c r="C14" s="28">
        <v>1552</v>
      </c>
      <c r="D14" s="20">
        <v>0</v>
      </c>
      <c r="E14" s="20"/>
      <c r="F14" s="25">
        <f t="shared" si="0"/>
        <v>7958</v>
      </c>
      <c r="G14" s="25">
        <v>2225</v>
      </c>
      <c r="H14" s="26">
        <v>5733</v>
      </c>
      <c r="I14" s="15">
        <v>3.5766292134831459</v>
      </c>
      <c r="J14" s="1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</row>
    <row r="15" spans="1:45" ht="15.75" thickBot="1" x14ac:dyDescent="0.3">
      <c r="A15" s="29">
        <v>111</v>
      </c>
      <c r="B15" s="24">
        <v>8363</v>
      </c>
      <c r="C15" s="19">
        <v>35</v>
      </c>
      <c r="D15" s="20">
        <v>0</v>
      </c>
      <c r="E15" s="20"/>
      <c r="F15" s="25">
        <f t="shared" si="0"/>
        <v>8398</v>
      </c>
      <c r="G15" s="25">
        <v>0</v>
      </c>
      <c r="H15" s="26">
        <v>8398</v>
      </c>
      <c r="I15" s="15" t="s">
        <v>42</v>
      </c>
      <c r="J15" s="15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</row>
    <row r="16" spans="1:45" ht="15.75" thickBot="1" x14ac:dyDescent="0.3">
      <c r="A16" s="29">
        <v>112</v>
      </c>
      <c r="B16" s="24">
        <v>8400</v>
      </c>
      <c r="C16" s="19">
        <v>0</v>
      </c>
      <c r="D16" s="20">
        <v>0</v>
      </c>
      <c r="E16" s="20"/>
      <c r="F16" s="25">
        <f t="shared" si="0"/>
        <v>8400</v>
      </c>
      <c r="G16" s="25">
        <v>0</v>
      </c>
      <c r="H16" s="26">
        <v>8400</v>
      </c>
      <c r="I16" s="15" t="s">
        <v>42</v>
      </c>
      <c r="J16" s="15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</row>
    <row r="17" spans="1:45" ht="15.75" thickBot="1" x14ac:dyDescent="0.3">
      <c r="A17" s="27">
        <v>113</v>
      </c>
      <c r="B17" s="24">
        <v>4000</v>
      </c>
      <c r="C17" s="19">
        <v>463</v>
      </c>
      <c r="D17" s="20">
        <v>0</v>
      </c>
      <c r="E17" s="20"/>
      <c r="F17" s="25">
        <f t="shared" si="0"/>
        <v>4463</v>
      </c>
      <c r="G17" s="25">
        <v>8000</v>
      </c>
      <c r="H17" s="26">
        <v>-3537</v>
      </c>
      <c r="I17" s="15">
        <v>0.55787500000000001</v>
      </c>
      <c r="J17" s="15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</row>
    <row r="18" spans="1:45" ht="15.75" thickBot="1" x14ac:dyDescent="0.3">
      <c r="A18" s="30">
        <v>114</v>
      </c>
      <c r="B18" s="31">
        <v>4492</v>
      </c>
      <c r="C18" s="32">
        <v>461</v>
      </c>
      <c r="D18" s="33">
        <v>6000</v>
      </c>
      <c r="E18" s="33"/>
      <c r="F18" s="34">
        <f t="shared" si="0"/>
        <v>10953</v>
      </c>
      <c r="G18" s="34">
        <v>3573</v>
      </c>
      <c r="H18" s="35">
        <v>7380</v>
      </c>
      <c r="I18" s="15">
        <v>3.065491183879093</v>
      </c>
      <c r="J18" s="15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</row>
    <row r="19" spans="1:45" x14ac:dyDescent="0.25">
      <c r="H19" s="36"/>
    </row>
  </sheetData>
  <conditionalFormatting sqref="I4:J18">
    <cfRule type="cellIs" dxfId="1" priority="1" operator="lessThan">
      <formula>0.8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AMADGHOUS</dc:creator>
  <cp:lastModifiedBy>Ayoub AMADGHOUS</cp:lastModifiedBy>
  <dcterms:created xsi:type="dcterms:W3CDTF">2019-04-17T08:07:22Z</dcterms:created>
  <dcterms:modified xsi:type="dcterms:W3CDTF">2019-04-17T08:10:32Z</dcterms:modified>
</cp:coreProperties>
</file>