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/>
  <mc:AlternateContent xmlns:mc="http://schemas.openxmlformats.org/markup-compatibility/2006">
    <mc:Choice Requires="x15">
      <x15ac:absPath xmlns:x15ac="http://schemas.microsoft.com/office/spreadsheetml/2010/11/ac" url="C:\Users\utilisateur\Documents\2021 2022\Fiches Ecoles R2021\"/>
    </mc:Choice>
  </mc:AlternateContent>
  <xr:revisionPtr revIDLastSave="0" documentId="13_ncr:1_{77DE65AF-EB84-4105-A5C4-8F19119F56AE}" xr6:coauthVersionLast="36" xr6:coauthVersionMax="36" xr10:uidLastSave="{00000000-0000-0000-0000-000000000000}"/>
  <bookViews>
    <workbookView xWindow="0" yWindow="0" windowWidth="17496" windowHeight="9816" tabRatio="846" xr2:uid="{00000000-000D-0000-FFFF-FFFF00000000}"/>
  </bookViews>
  <sheets>
    <sheet name="01" sheetId="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5" i="9" l="1"/>
  <c r="E50" i="9" l="1"/>
  <c r="I38" i="9" l="1"/>
  <c r="J38" i="9"/>
  <c r="K38" i="9"/>
  <c r="L38" i="9"/>
  <c r="M38" i="9"/>
  <c r="H38" i="9"/>
  <c r="J39" i="9" l="1"/>
  <c r="H39" i="9"/>
  <c r="J48" i="9"/>
  <c r="I48" i="9"/>
  <c r="E48" i="9"/>
  <c r="F48" i="9"/>
  <c r="N42" i="9" l="1"/>
  <c r="N47" i="9" l="1"/>
  <c r="I37" i="9" l="1"/>
  <c r="J37" i="9"/>
  <c r="K37" i="9"/>
  <c r="L37" i="9"/>
  <c r="N26" i="9" l="1"/>
  <c r="N34" i="9"/>
  <c r="N45" i="9" l="1"/>
  <c r="L45" i="9" l="1"/>
  <c r="I45" i="9"/>
  <c r="F45" i="9"/>
  <c r="B45" i="9"/>
  <c r="M12" i="9" l="1"/>
  <c r="H37" i="9" l="1"/>
  <c r="N33" i="9"/>
  <c r="N32" i="9"/>
  <c r="N31" i="9"/>
  <c r="N30" i="9"/>
  <c r="N29" i="9"/>
  <c r="N27" i="9"/>
  <c r="N25" i="9"/>
  <c r="N24" i="9"/>
  <c r="N23" i="9"/>
  <c r="N22" i="9"/>
  <c r="N21" i="9"/>
  <c r="N20" i="9"/>
  <c r="N19" i="9"/>
  <c r="N37" i="9" l="1"/>
  <c r="N39" i="9" s="1"/>
</calcChain>
</file>

<file path=xl/sharedStrings.xml><?xml version="1.0" encoding="utf-8"?>
<sst xmlns="http://schemas.openxmlformats.org/spreadsheetml/2006/main" count="25" uniqueCount="5">
  <si>
    <t>CP</t>
  </si>
  <si>
    <t>CE1</t>
  </si>
  <si>
    <t xml:space="preserve">Date de mise à jour : </t>
  </si>
  <si>
    <t>Duo</t>
  </si>
  <si>
    <t>Solo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</si>
</sst>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\ %"/>
    <numFmt numFmtId="167" formatCode="0.0"/>
  </numFmts>
  <fonts count="39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  <charset val="1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0"/>
      <color theme="1"/>
      <name val="Calibri"/>
      <family val="2"/>
      <scheme val="minor"/>
    </font>
    <font>
      <sz val="9"/>
      <name val="Arial"/>
      <family val="2"/>
      <charset val="1"/>
    </font>
    <font>
      <i/>
      <sz val="8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  <charset val="1"/>
    </font>
    <font>
      <sz val="12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C99FF"/>
        <bgColor rgb="FF9999FF"/>
      </patternFill>
    </fill>
    <fill>
      <patternFill patternType="solid">
        <fgColor rgb="FFCCFFCC"/>
        <bgColor rgb="FFCCFFFF"/>
      </patternFill>
    </fill>
    <fill>
      <patternFill patternType="solid">
        <fgColor rgb="FFFF99CC"/>
        <bgColor rgb="FFFF8080"/>
      </patternFill>
    </fill>
    <fill>
      <patternFill patternType="solid">
        <fgColor theme="7" tint="-0.249977111117893"/>
        <bgColor rgb="FFFF8080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0"/>
        <bgColor rgb="FFFF8080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7" tint="0.59999389629810485"/>
        <bgColor rgb="FFCCFFFF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auto="1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auto="1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 applyAlignment="1"/>
    <xf numFmtId="0" fontId="0" fillId="0" borderId="2" xfId="0" applyBorder="1" applyAlignment="1">
      <alignment horizontal="center"/>
    </xf>
    <xf numFmtId="0" fontId="1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5" fillId="0" borderId="0" xfId="0" quotePrefix="1" applyFont="1" applyBorder="1"/>
    <xf numFmtId="0" fontId="4" fillId="4" borderId="5" xfId="1" applyFont="1" applyFill="1" applyBorder="1" applyAlignment="1" applyProtection="1">
      <alignment horizontal="center"/>
    </xf>
    <xf numFmtId="0" fontId="4" fillId="4" borderId="12" xfId="1" applyFont="1" applyFill="1" applyBorder="1" applyAlignment="1" applyProtection="1">
      <alignment horizontal="center" vertical="center"/>
    </xf>
    <xf numFmtId="0" fontId="4" fillId="4" borderId="5" xfId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4" borderId="18" xfId="1" applyFont="1" applyFill="1" applyBorder="1" applyAlignment="1" applyProtection="1">
      <alignment horizontal="center"/>
    </xf>
    <xf numFmtId="0" fontId="4" fillId="5" borderId="2" xfId="1" applyFont="1" applyFill="1" applyBorder="1" applyAlignment="1" applyProtection="1">
      <alignment horizontal="center" vertical="center"/>
    </xf>
    <xf numFmtId="164" fontId="4" fillId="0" borderId="0" xfId="1" applyNumberFormat="1" applyFont="1" applyFill="1" applyBorder="1" applyAlignment="1"/>
    <xf numFmtId="0" fontId="6" fillId="9" borderId="2" xfId="0" applyFont="1" applyFill="1" applyBorder="1" applyAlignment="1"/>
    <xf numFmtId="164" fontId="4" fillId="4" borderId="5" xfId="1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12" fillId="10" borderId="2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10" borderId="26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/>
    </xf>
    <xf numFmtId="164" fontId="3" fillId="4" borderId="5" xfId="1" applyNumberFormat="1" applyFont="1" applyFill="1" applyBorder="1" applyAlignment="1">
      <alignment horizontal="center" vertical="center"/>
    </xf>
    <xf numFmtId="0" fontId="17" fillId="13" borderId="5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15" fillId="4" borderId="27" xfId="1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4" fillId="20" borderId="0" xfId="1" applyFont="1" applyFill="1" applyBorder="1" applyAlignment="1" applyProtection="1">
      <alignment horizontal="center"/>
    </xf>
    <xf numFmtId="0" fontId="17" fillId="13" borderId="30" xfId="0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164" fontId="4" fillId="20" borderId="0" xfId="1" applyNumberFormat="1" applyFont="1" applyFill="1" applyBorder="1" applyAlignment="1">
      <alignment horizontal="center"/>
    </xf>
    <xf numFmtId="0" fontId="9" fillId="6" borderId="6" xfId="0" applyFont="1" applyFill="1" applyBorder="1" applyAlignment="1"/>
    <xf numFmtId="0" fontId="9" fillId="6" borderId="4" xfId="0" applyFont="1" applyFill="1" applyBorder="1" applyAlignment="1"/>
    <xf numFmtId="0" fontId="9" fillId="6" borderId="6" xfId="0" applyFont="1" applyFill="1" applyBorder="1" applyAlignment="1">
      <alignment horizontal="right" vertical="center"/>
    </xf>
    <xf numFmtId="0" fontId="9" fillId="6" borderId="6" xfId="0" applyFont="1" applyFill="1" applyBorder="1" applyAlignment="1">
      <alignment horizontal="left" vertical="center"/>
    </xf>
    <xf numFmtId="0" fontId="0" fillId="6" borderId="6" xfId="0" applyFill="1" applyBorder="1"/>
    <xf numFmtId="0" fontId="17" fillId="13" borderId="2" xfId="0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10" borderId="35" xfId="0" applyFont="1" applyFill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17" borderId="24" xfId="0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0" fontId="29" fillId="0" borderId="0" xfId="0" applyFont="1" applyFill="1" applyBorder="1" applyAlignment="1"/>
    <xf numFmtId="0" fontId="17" fillId="13" borderId="0" xfId="0" applyFont="1" applyFill="1" applyBorder="1" applyAlignment="1" applyProtection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0" fillId="0" borderId="0" xfId="0" applyFont="1"/>
    <xf numFmtId="0" fontId="25" fillId="10" borderId="33" xfId="0" applyFont="1" applyFill="1" applyBorder="1" applyAlignment="1"/>
    <xf numFmtId="0" fontId="25" fillId="23" borderId="36" xfId="0" applyFont="1" applyFill="1" applyBorder="1" applyAlignment="1">
      <alignment horizontal="left" vertical="center"/>
    </xf>
    <xf numFmtId="0" fontId="25" fillId="10" borderId="33" xfId="0" applyFont="1" applyFill="1" applyBorder="1" applyAlignment="1">
      <alignment horizontal="right"/>
    </xf>
    <xf numFmtId="0" fontId="25" fillId="0" borderId="0" xfId="0" applyFont="1" applyFill="1" applyBorder="1" applyAlignment="1">
      <alignment horizontal="center" vertical="center"/>
    </xf>
    <xf numFmtId="0" fontId="14" fillId="0" borderId="0" xfId="0" applyFont="1"/>
    <xf numFmtId="0" fontId="14" fillId="10" borderId="33" xfId="0" applyFont="1" applyFill="1" applyBorder="1" applyAlignment="1">
      <alignment horizontal="right" vertical="center"/>
    </xf>
    <xf numFmtId="0" fontId="14" fillId="23" borderId="36" xfId="0" applyFont="1" applyFill="1" applyBorder="1" applyAlignment="1">
      <alignment horizontal="left" vertical="center"/>
    </xf>
    <xf numFmtId="0" fontId="14" fillId="23" borderId="36" xfId="0" applyFont="1" applyFill="1" applyBorder="1" applyAlignment="1">
      <alignment horizontal="center" vertical="center"/>
    </xf>
    <xf numFmtId="0" fontId="12" fillId="0" borderId="0" xfId="0" applyFont="1"/>
    <xf numFmtId="0" fontId="0" fillId="0" borderId="29" xfId="0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12" fillId="6" borderId="0" xfId="0" applyFont="1" applyFill="1"/>
    <xf numFmtId="167" fontId="7" fillId="16" borderId="2" xfId="0" applyNumberFormat="1" applyFont="1" applyFill="1" applyBorder="1" applyAlignment="1">
      <alignment horizontal="center" vertical="center"/>
    </xf>
    <xf numFmtId="0" fontId="12" fillId="12" borderId="0" xfId="0" applyFont="1" applyFill="1"/>
    <xf numFmtId="0" fontId="0" fillId="12" borderId="20" xfId="0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7" fillId="13" borderId="30" xfId="0" applyFont="1" applyFill="1" applyBorder="1" applyAlignment="1" applyProtection="1">
      <alignment horizontal="center" vertical="center"/>
    </xf>
    <xf numFmtId="0" fontId="32" fillId="13" borderId="30" xfId="0" applyFont="1" applyFill="1" applyBorder="1" applyAlignment="1" applyProtection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7" fillId="13" borderId="42" xfId="0" applyFont="1" applyFill="1" applyBorder="1" applyAlignment="1" applyProtection="1">
      <alignment horizontal="center" vertical="center"/>
    </xf>
    <xf numFmtId="0" fontId="0" fillId="12" borderId="2" xfId="0" applyFill="1" applyBorder="1"/>
    <xf numFmtId="0" fontId="4" fillId="26" borderId="12" xfId="1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17" borderId="4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33" fillId="12" borderId="0" xfId="0" applyFont="1" applyFill="1" applyBorder="1"/>
    <xf numFmtId="0" fontId="33" fillId="12" borderId="0" xfId="0" applyFont="1" applyFill="1"/>
    <xf numFmtId="0" fontId="23" fillId="0" borderId="0" xfId="0" applyFont="1"/>
    <xf numFmtId="0" fontId="37" fillId="0" borderId="0" xfId="0" applyFont="1" applyBorder="1" applyAlignment="1">
      <alignment horizontal="center" vertical="center"/>
    </xf>
    <xf numFmtId="0" fontId="38" fillId="12" borderId="2" xfId="0" applyFont="1" applyFill="1" applyBorder="1" applyAlignment="1">
      <alignment horizontal="center" vertical="center"/>
    </xf>
    <xf numFmtId="0" fontId="12" fillId="10" borderId="40" xfId="0" applyFont="1" applyFill="1" applyBorder="1" applyAlignment="1">
      <alignment horizontal="center" vertical="center"/>
    </xf>
    <xf numFmtId="0" fontId="12" fillId="10" borderId="41" xfId="0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12" borderId="20" xfId="0" applyNumberFormat="1" applyFill="1" applyBorder="1" applyAlignment="1">
      <alignment horizontal="center" vertical="center"/>
    </xf>
    <xf numFmtId="0" fontId="0" fillId="12" borderId="2" xfId="0" applyNumberFormat="1" applyFill="1" applyBorder="1" applyAlignment="1">
      <alignment horizontal="center" vertical="center"/>
    </xf>
    <xf numFmtId="0" fontId="12" fillId="12" borderId="2" xfId="0" applyNumberFormat="1" applyFont="1" applyFill="1" applyBorder="1" applyAlignment="1">
      <alignment horizontal="center" vertical="center"/>
    </xf>
    <xf numFmtId="2" fontId="0" fillId="0" borderId="0" xfId="0" applyNumberFormat="1"/>
    <xf numFmtId="49" fontId="0" fillId="12" borderId="2" xfId="0" applyNumberFormat="1" applyFill="1" applyBorder="1"/>
    <xf numFmtId="0" fontId="16" fillId="0" borderId="0" xfId="0" applyFont="1" applyAlignment="1">
      <alignment horizontal="left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8" xfId="0" applyFont="1" applyFill="1" applyBorder="1" applyAlignment="1" applyProtection="1">
      <alignment horizontal="left" vertical="center"/>
    </xf>
    <xf numFmtId="0" fontId="12" fillId="8" borderId="20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31" fillId="22" borderId="3" xfId="2" applyFont="1" applyFill="1" applyBorder="1" applyAlignment="1" applyProtection="1">
      <alignment horizontal="left" vertical="center"/>
    </xf>
    <xf numFmtId="0" fontId="31" fillId="22" borderId="4" xfId="2" applyFont="1" applyFill="1" applyBorder="1" applyAlignment="1" applyProtection="1">
      <alignment horizontal="left" vertical="center"/>
    </xf>
    <xf numFmtId="0" fontId="24" fillId="15" borderId="21" xfId="0" applyFont="1" applyFill="1" applyBorder="1" applyAlignment="1">
      <alignment horizontal="center" vertical="center"/>
    </xf>
    <xf numFmtId="0" fontId="24" fillId="15" borderId="17" xfId="0" applyFont="1" applyFill="1" applyBorder="1" applyAlignment="1">
      <alignment horizontal="center" vertical="center"/>
    </xf>
    <xf numFmtId="0" fontId="26" fillId="0" borderId="33" xfId="0" applyFont="1" applyBorder="1" applyAlignment="1">
      <alignment horizontal="right" vertical="center"/>
    </xf>
    <xf numFmtId="0" fontId="26" fillId="0" borderId="34" xfId="0" applyFont="1" applyBorder="1" applyAlignment="1">
      <alignment horizontal="right" vertical="center"/>
    </xf>
    <xf numFmtId="0" fontId="0" fillId="0" borderId="3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9" fillId="6" borderId="6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right"/>
    </xf>
    <xf numFmtId="0" fontId="9" fillId="6" borderId="6" xfId="0" applyFont="1" applyFill="1" applyBorder="1" applyAlignment="1">
      <alignment horizontal="right"/>
    </xf>
    <xf numFmtId="0" fontId="3" fillId="2" borderId="7" xfId="0" applyFont="1" applyFill="1" applyBorder="1" applyAlignment="1" applyProtection="1">
      <alignment horizontal="left" vertical="center"/>
    </xf>
    <xf numFmtId="0" fontId="2" fillId="0" borderId="3" xfId="1" applyFont="1" applyFill="1" applyBorder="1" applyAlignment="1" applyProtection="1">
      <alignment horizontal="center" vertical="center"/>
    </xf>
    <xf numFmtId="0" fontId="2" fillId="0" borderId="6" xfId="1" applyFont="1" applyFill="1" applyBorder="1" applyAlignment="1" applyProtection="1">
      <alignment horizontal="center" vertical="center"/>
    </xf>
    <xf numFmtId="0" fontId="2" fillId="0" borderId="4" xfId="1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2" borderId="1" xfId="1" applyFont="1" applyFill="1" applyBorder="1" applyAlignment="1" applyProtection="1">
      <alignment horizontal="left" vertical="center"/>
    </xf>
    <xf numFmtId="0" fontId="2" fillId="2" borderId="7" xfId="1" applyFont="1" applyFill="1" applyBorder="1" applyAlignment="1" applyProtection="1">
      <alignment horizontal="left" vertical="center"/>
    </xf>
    <xf numFmtId="0" fontId="0" fillId="0" borderId="17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3" xfId="0" applyBorder="1" applyAlignment="1">
      <alignment horizontal="left"/>
    </xf>
    <xf numFmtId="0" fontId="12" fillId="11" borderId="33" xfId="0" applyFont="1" applyFill="1" applyBorder="1" applyAlignment="1">
      <alignment horizontal="right" vertical="center"/>
    </xf>
    <xf numFmtId="0" fontId="12" fillId="11" borderId="36" xfId="0" applyFont="1" applyFill="1" applyBorder="1" applyAlignment="1">
      <alignment horizontal="right" vertical="center"/>
    </xf>
    <xf numFmtId="0" fontId="19" fillId="21" borderId="3" xfId="0" applyFont="1" applyFill="1" applyBorder="1" applyAlignment="1">
      <alignment horizontal="right" vertical="center"/>
    </xf>
    <xf numFmtId="0" fontId="19" fillId="21" borderId="6" xfId="0" applyFont="1" applyFill="1" applyBorder="1" applyAlignment="1">
      <alignment horizontal="right" vertical="center"/>
    </xf>
    <xf numFmtId="167" fontId="18" fillId="16" borderId="3" xfId="0" applyNumberFormat="1" applyFont="1" applyFill="1" applyBorder="1" applyAlignment="1">
      <alignment horizontal="center" vertical="center"/>
    </xf>
    <xf numFmtId="167" fontId="18" fillId="16" borderId="6" xfId="0" applyNumberFormat="1" applyFont="1" applyFill="1" applyBorder="1" applyAlignment="1">
      <alignment horizontal="center" vertical="center"/>
    </xf>
    <xf numFmtId="167" fontId="18" fillId="16" borderId="4" xfId="0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 applyProtection="1">
      <alignment horizontal="left" vertical="center"/>
    </xf>
    <xf numFmtId="0" fontId="2" fillId="0" borderId="6" xfId="1" applyFont="1" applyFill="1" applyBorder="1" applyAlignment="1" applyProtection="1">
      <alignment horizontal="left" vertical="center"/>
    </xf>
    <xf numFmtId="0" fontId="2" fillId="0" borderId="4" xfId="1" applyFont="1" applyFill="1" applyBorder="1" applyAlignment="1" applyProtection="1">
      <alignment horizontal="left" vertical="center"/>
    </xf>
    <xf numFmtId="0" fontId="27" fillId="16" borderId="3" xfId="0" applyFont="1" applyFill="1" applyBorder="1" applyAlignment="1">
      <alignment horizontal="right" vertical="center"/>
    </xf>
    <xf numFmtId="0" fontId="27" fillId="16" borderId="6" xfId="0" applyFont="1" applyFill="1" applyBorder="1" applyAlignment="1">
      <alignment horizontal="right" vertical="center"/>
    </xf>
    <xf numFmtId="0" fontId="27" fillId="16" borderId="4" xfId="0" applyFont="1" applyFill="1" applyBorder="1" applyAlignment="1">
      <alignment horizontal="right" vertical="center"/>
    </xf>
    <xf numFmtId="0" fontId="2" fillId="2" borderId="3" xfId="1" applyFont="1" applyFill="1" applyBorder="1" applyAlignment="1" applyProtection="1">
      <alignment horizontal="left" vertical="center"/>
    </xf>
    <xf numFmtId="0" fontId="2" fillId="2" borderId="6" xfId="1" applyFont="1" applyFill="1" applyBorder="1" applyAlignment="1" applyProtection="1">
      <alignment horizontal="left" vertical="center"/>
    </xf>
    <xf numFmtId="0" fontId="8" fillId="0" borderId="0" xfId="0" applyFont="1" applyBorder="1" applyAlignment="1">
      <alignment horizontal="center"/>
    </xf>
    <xf numFmtId="0" fontId="2" fillId="2" borderId="14" xfId="1" applyFont="1" applyFill="1" applyBorder="1" applyAlignment="1" applyProtection="1">
      <alignment horizontal="left" vertical="center"/>
    </xf>
    <xf numFmtId="0" fontId="2" fillId="2" borderId="15" xfId="1" applyFont="1" applyFill="1" applyBorder="1" applyAlignment="1" applyProtection="1">
      <alignment horizontal="left" vertical="center"/>
    </xf>
    <xf numFmtId="0" fontId="12" fillId="10" borderId="20" xfId="0" applyFont="1" applyFill="1" applyBorder="1" applyAlignment="1">
      <alignment horizontal="center" vertical="center"/>
    </xf>
    <xf numFmtId="0" fontId="12" fillId="10" borderId="19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35" fillId="26" borderId="3" xfId="1" applyFont="1" applyFill="1" applyBorder="1" applyAlignment="1" applyProtection="1">
      <alignment horizontal="center" vertical="center"/>
    </xf>
    <xf numFmtId="0" fontId="35" fillId="26" borderId="28" xfId="1" applyFont="1" applyFill="1" applyBorder="1" applyAlignment="1" applyProtection="1">
      <alignment horizontal="center" vertical="center"/>
    </xf>
    <xf numFmtId="0" fontId="10" fillId="16" borderId="3" xfId="0" applyFont="1" applyFill="1" applyBorder="1" applyAlignment="1">
      <alignment horizontal="center"/>
    </xf>
    <xf numFmtId="0" fontId="10" fillId="16" borderId="4" xfId="0" applyFont="1" applyFill="1" applyBorder="1" applyAlignment="1">
      <alignment horizontal="center"/>
    </xf>
    <xf numFmtId="0" fontId="28" fillId="0" borderId="0" xfId="0" applyFont="1" applyBorder="1" applyAlignment="1">
      <alignment horizontal="left" vertical="center" wrapText="1"/>
    </xf>
    <xf numFmtId="0" fontId="12" fillId="0" borderId="3" xfId="0" applyFont="1" applyBorder="1" applyAlignment="1"/>
    <xf numFmtId="0" fontId="24" fillId="15" borderId="22" xfId="0" applyFont="1" applyFill="1" applyBorder="1" applyAlignment="1">
      <alignment horizontal="center" vertical="center"/>
    </xf>
    <xf numFmtId="0" fontId="24" fillId="15" borderId="1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14" fontId="0" fillId="10" borderId="31" xfId="0" applyNumberFormat="1" applyFill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6" fillId="18" borderId="3" xfId="0" applyFont="1" applyFill="1" applyBorder="1" applyAlignment="1" applyProtection="1">
      <alignment horizontal="center" vertical="center"/>
    </xf>
    <xf numFmtId="0" fontId="36" fillId="18" borderId="4" xfId="0" applyFont="1" applyFill="1" applyBorder="1" applyAlignment="1" applyProtection="1">
      <alignment horizontal="center" vertical="center"/>
    </xf>
    <xf numFmtId="0" fontId="19" fillId="21" borderId="13" xfId="0" applyFont="1" applyFill="1" applyBorder="1" applyAlignment="1">
      <alignment horizontal="right" vertical="center"/>
    </xf>
    <xf numFmtId="0" fontId="6" fillId="16" borderId="3" xfId="0" applyFont="1" applyFill="1" applyBorder="1" applyAlignment="1">
      <alignment horizontal="center" vertical="center"/>
    </xf>
    <xf numFmtId="0" fontId="6" fillId="16" borderId="6" xfId="0" applyFont="1" applyFill="1" applyBorder="1" applyAlignment="1">
      <alignment horizontal="center" vertical="center"/>
    </xf>
    <xf numFmtId="0" fontId="6" fillId="16" borderId="4" xfId="0" applyFont="1" applyFill="1" applyBorder="1" applyAlignment="1">
      <alignment horizontal="center" vertical="center"/>
    </xf>
    <xf numFmtId="9" fontId="0" fillId="0" borderId="3" xfId="0" applyNumberFormat="1" applyBorder="1" applyAlignment="1">
      <alignment horizontal="center"/>
    </xf>
    <xf numFmtId="0" fontId="28" fillId="0" borderId="25" xfId="0" applyFont="1" applyBorder="1" applyAlignment="1">
      <alignment horizontal="left" vertical="center" wrapText="1"/>
    </xf>
    <xf numFmtId="0" fontId="0" fillId="12" borderId="20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14" fontId="0" fillId="10" borderId="32" xfId="0" applyNumberFormat="1" applyFill="1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22" fillId="15" borderId="19" xfId="0" applyFont="1" applyFill="1" applyBorder="1" applyAlignment="1">
      <alignment horizontal="center" vertical="center"/>
    </xf>
    <xf numFmtId="0" fontId="15" fillId="4" borderId="27" xfId="1" applyFont="1" applyFill="1" applyBorder="1" applyAlignment="1" applyProtection="1">
      <alignment horizontal="center" vertical="center" wrapText="1"/>
    </xf>
    <xf numFmtId="0" fontId="22" fillId="15" borderId="20" xfId="0" applyFont="1" applyFill="1" applyBorder="1" applyAlignment="1">
      <alignment horizontal="center" vertical="center" wrapText="1"/>
    </xf>
    <xf numFmtId="0" fontId="22" fillId="15" borderId="19" xfId="0" applyFont="1" applyFill="1" applyBorder="1" applyAlignment="1">
      <alignment horizontal="center" vertical="center" wrapText="1"/>
    </xf>
    <xf numFmtId="0" fontId="0" fillId="12" borderId="20" xfId="0" applyNumberFormat="1" applyFill="1" applyBorder="1" applyAlignment="1">
      <alignment horizontal="center" vertical="center"/>
    </xf>
    <xf numFmtId="0" fontId="0" fillId="12" borderId="19" xfId="0" applyNumberFormat="1" applyFill="1" applyBorder="1" applyAlignment="1">
      <alignment horizontal="center" vertical="center"/>
    </xf>
    <xf numFmtId="49" fontId="0" fillId="12" borderId="20" xfId="0" applyNumberFormat="1" applyFill="1" applyBorder="1" applyAlignment="1">
      <alignment horizontal="left" vertical="center"/>
    </xf>
    <xf numFmtId="49" fontId="0" fillId="12" borderId="19" xfId="0" applyNumberFormat="1" applyFill="1" applyBorder="1" applyAlignment="1">
      <alignment horizontal="left" vertical="center"/>
    </xf>
    <xf numFmtId="0" fontId="34" fillId="25" borderId="44" xfId="0" applyFont="1" applyFill="1" applyBorder="1" applyAlignment="1">
      <alignment wrapText="1"/>
    </xf>
    <xf numFmtId="0" fontId="34" fillId="25" borderId="45" xfId="0" applyFont="1" applyFill="1" applyBorder="1" applyAlignment="1">
      <alignment wrapText="1"/>
    </xf>
    <xf numFmtId="0" fontId="6" fillId="12" borderId="3" xfId="0" applyFont="1" applyFill="1" applyBorder="1" applyAlignment="1"/>
    <xf numFmtId="0" fontId="6" fillId="12" borderId="4" xfId="0" applyFont="1" applyFill="1" applyBorder="1" applyAlignment="1"/>
    <xf numFmtId="0" fontId="15" fillId="4" borderId="4" xfId="1" applyFont="1" applyFill="1" applyBorder="1" applyAlignment="1" applyProtection="1">
      <alignment horizontal="center" vertical="center" wrapText="1"/>
    </xf>
    <xf numFmtId="0" fontId="6" fillId="0" borderId="4" xfId="0" applyFont="1" applyBorder="1" applyAlignment="1"/>
    <xf numFmtId="2" fontId="18" fillId="10" borderId="3" xfId="0" applyNumberFormat="1" applyFont="1" applyFill="1" applyBorder="1" applyAlignment="1">
      <alignment horizontal="center" vertical="center"/>
    </xf>
    <xf numFmtId="2" fontId="18" fillId="10" borderId="6" xfId="0" applyNumberFormat="1" applyFont="1" applyFill="1" applyBorder="1" applyAlignment="1">
      <alignment horizontal="center" vertical="center"/>
    </xf>
    <xf numFmtId="2" fontId="18" fillId="10" borderId="4" xfId="0" applyNumberFormat="1" applyFont="1" applyFill="1" applyBorder="1" applyAlignment="1">
      <alignment horizontal="center" vertical="center"/>
    </xf>
    <xf numFmtId="0" fontId="15" fillId="3" borderId="3" xfId="1" applyFont="1" applyFill="1" applyBorder="1" applyAlignment="1" applyProtection="1">
      <alignment horizontal="center" vertical="center" wrapText="1"/>
    </xf>
    <xf numFmtId="0" fontId="15" fillId="3" borderId="6" xfId="1" applyFont="1" applyFill="1" applyBorder="1" applyAlignment="1" applyProtection="1">
      <alignment horizontal="center" vertical="center" wrapText="1"/>
    </xf>
    <xf numFmtId="0" fontId="15" fillId="4" borderId="28" xfId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10" borderId="31" xfId="0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22" fillId="15" borderId="20" xfId="0" applyFont="1" applyFill="1" applyBorder="1" applyAlignment="1">
      <alignment horizontal="center" vertical="center"/>
    </xf>
    <xf numFmtId="0" fontId="34" fillId="24" borderId="38" xfId="0" applyFont="1" applyFill="1" applyBorder="1" applyAlignment="1">
      <alignment wrapText="1"/>
    </xf>
    <xf numFmtId="0" fontId="34" fillId="24" borderId="39" xfId="0" applyFont="1" applyFill="1" applyBorder="1" applyAlignment="1">
      <alignment wrapText="1"/>
    </xf>
    <xf numFmtId="0" fontId="9" fillId="14" borderId="3" xfId="0" applyFont="1" applyFill="1" applyBorder="1" applyAlignment="1">
      <alignment horizontal="left"/>
    </xf>
    <xf numFmtId="0" fontId="7" fillId="14" borderId="6" xfId="0" applyFont="1" applyFill="1" applyBorder="1" applyAlignment="1">
      <alignment horizontal="left"/>
    </xf>
    <xf numFmtId="0" fontId="7" fillId="14" borderId="4" xfId="0" applyFont="1" applyFill="1" applyBorder="1" applyAlignment="1">
      <alignment horizontal="left"/>
    </xf>
    <xf numFmtId="0" fontId="20" fillId="14" borderId="6" xfId="0" applyFont="1" applyFill="1" applyBorder="1" applyAlignment="1">
      <alignment horizontal="center"/>
    </xf>
    <xf numFmtId="0" fontId="20" fillId="14" borderId="4" xfId="0" applyFont="1" applyFill="1" applyBorder="1" applyAlignment="1">
      <alignment horizontal="center"/>
    </xf>
    <xf numFmtId="0" fontId="13" fillId="0" borderId="3" xfId="2" applyFill="1" applyBorder="1" applyAlignment="1" applyProtection="1">
      <alignment horizontal="center" vertical="center"/>
    </xf>
    <xf numFmtId="0" fontId="13" fillId="0" borderId="6" xfId="2" applyFill="1" applyBorder="1" applyAlignment="1" applyProtection="1">
      <alignment horizontal="center" vertical="center"/>
    </xf>
    <xf numFmtId="0" fontId="34" fillId="25" borderId="43" xfId="0" applyFont="1" applyFill="1" applyBorder="1" applyAlignment="1">
      <alignment wrapText="1"/>
    </xf>
    <xf numFmtId="0" fontId="34" fillId="25" borderId="46" xfId="0" applyFont="1" applyFill="1" applyBorder="1" applyAlignment="1">
      <alignment wrapText="1"/>
    </xf>
    <xf numFmtId="0" fontId="34" fillId="25" borderId="47" xfId="0" applyFont="1" applyFill="1" applyBorder="1" applyAlignment="1">
      <alignment wrapText="1"/>
    </xf>
    <xf numFmtId="0" fontId="34" fillId="25" borderId="6" xfId="0" applyFont="1" applyFill="1" applyBorder="1" applyAlignment="1">
      <alignment wrapText="1"/>
    </xf>
    <xf numFmtId="0" fontId="34" fillId="25" borderId="37" xfId="0" applyFont="1" applyFill="1" applyBorder="1" applyAlignment="1">
      <alignment wrapText="1"/>
    </xf>
    <xf numFmtId="0" fontId="34" fillId="25" borderId="48" xfId="0" applyFont="1" applyFill="1" applyBorder="1" applyAlignment="1">
      <alignment wrapText="1"/>
    </xf>
    <xf numFmtId="0" fontId="34" fillId="25" borderId="49" xfId="0" applyFont="1" applyFill="1" applyBorder="1" applyAlignment="1">
      <alignment wrapText="1"/>
    </xf>
    <xf numFmtId="0" fontId="25" fillId="10" borderId="3" xfId="0" applyFont="1" applyFill="1" applyBorder="1" applyAlignment="1">
      <alignment horizontal="right" vertical="center"/>
    </xf>
    <xf numFmtId="0" fontId="25" fillId="10" borderId="37" xfId="0" applyFont="1" applyFill="1" applyBorder="1" applyAlignment="1">
      <alignment horizontal="right" vertical="center"/>
    </xf>
    <xf numFmtId="0" fontId="34" fillId="19" borderId="52" xfId="0" applyFont="1" applyFill="1" applyBorder="1" applyAlignment="1">
      <alignment wrapText="1"/>
    </xf>
    <xf numFmtId="0" fontId="34" fillId="19" borderId="53" xfId="0" applyFont="1" applyFill="1" applyBorder="1" applyAlignment="1">
      <alignment wrapText="1"/>
    </xf>
  </cellXfs>
  <cellStyles count="6">
    <cellStyle name="Lien hypertexte" xfId="2" builtinId="8"/>
    <cellStyle name="Lien hypertexte 2" xfId="5" xr:uid="{00000000-0005-0000-0000-000033000000}"/>
    <cellStyle name="Monétaire 2" xfId="3" xr:uid="{00000000-0005-0000-0000-000002000000}"/>
    <cellStyle name="Monétaire 3" xfId="4" xr:uid="{00000000-0005-0000-0000-000003000000}"/>
    <cellStyle name="Normal" xfId="0" builtinId="0"/>
    <cellStyle name="Texte explicatif" xfId="1" builtinId="53"/>
  </cellStyles>
  <dxfs count="6"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theme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S50"/>
  <sheetViews>
    <sheetView tabSelected="1" topLeftCell="A16" zoomScaleNormal="100" workbookViewId="0">
      <selection activeCell="C34" sqref="C34"/>
    </sheetView>
  </sheetViews>
  <sheetFormatPr baseColWidth="10" defaultRowHeight="14.4" x14ac:dyDescent="0.3"/>
  <cols>
    <col min="2" max="2" width="21.6640625" customWidth="1"/>
    <col min="3" max="3" width="6.6640625" customWidth="1"/>
    <col min="4" max="4" width="4.6640625" customWidth="1"/>
    <col min="5" max="13" width="9.6640625" customWidth="1"/>
    <col min="14" max="14" width="10.88671875" customWidth="1"/>
    <col min="15" max="15" width="5.88671875" customWidth="1"/>
    <col min="16" max="16" width="6.33203125" customWidth="1"/>
  </cols>
  <sheetData>
    <row r="1" spans="1:15" ht="21.6" thickBot="1" x14ac:dyDescent="0.45">
      <c r="A1" s="113"/>
      <c r="B1" s="114"/>
      <c r="C1" s="114"/>
      <c r="D1" s="114"/>
      <c r="E1" s="114"/>
      <c r="F1" s="114"/>
      <c r="G1" s="112"/>
      <c r="H1" s="112"/>
      <c r="I1" s="34"/>
      <c r="J1" s="36"/>
      <c r="K1" s="36"/>
      <c r="L1" s="37"/>
      <c r="M1" s="38"/>
      <c r="N1" s="35"/>
    </row>
    <row r="2" spans="1:15" ht="21.6" thickBot="1" x14ac:dyDescent="0.45">
      <c r="A2" s="206"/>
      <c r="B2" s="207"/>
      <c r="C2" s="207"/>
      <c r="D2" s="207"/>
      <c r="E2" s="208"/>
      <c r="F2" s="15"/>
      <c r="G2" s="122"/>
      <c r="H2" s="123"/>
      <c r="I2" s="15"/>
      <c r="J2" s="122"/>
      <c r="K2" s="123"/>
      <c r="L2" s="24"/>
      <c r="M2" s="209"/>
      <c r="N2" s="210"/>
    </row>
    <row r="3" spans="1:15" ht="11.4" customHeight="1" x14ac:dyDescent="0.3">
      <c r="A3" s="3"/>
      <c r="E3" s="20"/>
      <c r="F3" s="3"/>
      <c r="H3" s="20"/>
      <c r="I3" s="3"/>
      <c r="K3" s="20"/>
      <c r="L3" s="3"/>
      <c r="M3" s="20"/>
    </row>
    <row r="4" spans="1:15" ht="15" thickBot="1" x14ac:dyDescent="0.35">
      <c r="A4" s="159"/>
      <c r="B4" s="160"/>
      <c r="C4" s="10"/>
      <c r="D4" s="10"/>
      <c r="E4" s="20"/>
      <c r="F4" s="20"/>
      <c r="G4" s="20"/>
      <c r="H4" s="20"/>
      <c r="I4" s="20"/>
      <c r="J4" s="20"/>
      <c r="K4" s="20"/>
      <c r="L4" s="20"/>
      <c r="M4" s="20"/>
    </row>
    <row r="5" spans="1:15" ht="15" thickBot="1" x14ac:dyDescent="0.35">
      <c r="A5" s="142"/>
      <c r="B5" s="143"/>
      <c r="C5" s="136"/>
      <c r="D5" s="137"/>
      <c r="E5" s="137"/>
      <c r="F5" s="138"/>
    </row>
    <row r="6" spans="1:15" ht="15" thickBot="1" x14ac:dyDescent="0.35">
      <c r="A6" s="142"/>
      <c r="B6" s="143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8"/>
    </row>
    <row r="7" spans="1:15" ht="15" thickBot="1" x14ac:dyDescent="0.35">
      <c r="A7" s="145"/>
      <c r="B7" s="146"/>
      <c r="C7" s="211"/>
      <c r="D7" s="212"/>
      <c r="E7" s="117"/>
      <c r="F7" s="117"/>
      <c r="G7" s="117"/>
      <c r="H7" s="117"/>
      <c r="I7" s="117"/>
      <c r="J7" s="117"/>
      <c r="K7" s="117"/>
      <c r="L7" s="117"/>
      <c r="M7" s="117"/>
      <c r="N7" s="118"/>
    </row>
    <row r="8" spans="1:15" ht="15" thickBot="1" x14ac:dyDescent="0.35">
      <c r="A8" s="95"/>
      <c r="B8" s="115"/>
      <c r="C8" s="119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5" ht="15" thickBot="1" x14ac:dyDescent="0.35">
      <c r="A9" s="95"/>
      <c r="B9" s="96"/>
      <c r="C9" s="119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1"/>
    </row>
    <row r="10" spans="1:15" ht="15" thickBot="1" x14ac:dyDescent="0.35">
      <c r="A10" s="124"/>
      <c r="B10" s="125"/>
      <c r="C10" s="108"/>
      <c r="D10" s="109"/>
      <c r="E10" s="199"/>
      <c r="F10" s="199"/>
      <c r="G10" s="199"/>
      <c r="H10" s="199"/>
      <c r="I10" s="200"/>
      <c r="J10" s="126"/>
      <c r="K10" s="127"/>
      <c r="L10" s="127"/>
      <c r="M10" s="127"/>
      <c r="N10" s="128"/>
    </row>
    <row r="11" spans="1:15" ht="16.2" thickBot="1" x14ac:dyDescent="0.35">
      <c r="A11" s="7"/>
      <c r="B11" s="7"/>
      <c r="C11" s="12"/>
      <c r="D11" s="30"/>
      <c r="E11" s="103"/>
      <c r="F11" s="104"/>
      <c r="G11" s="105"/>
      <c r="H11" s="106"/>
      <c r="I11" s="107"/>
      <c r="J11" s="5"/>
      <c r="K11" s="5"/>
      <c r="L11" s="5"/>
      <c r="M11" s="5"/>
      <c r="N11" s="5"/>
    </row>
    <row r="12" spans="1:15" ht="15" thickBot="1" x14ac:dyDescent="0.35">
      <c r="A12" s="9"/>
      <c r="B12" s="25"/>
      <c r="C12" s="16"/>
      <c r="D12" s="33"/>
      <c r="E12" s="14"/>
      <c r="K12" s="201" t="s">
        <v>2</v>
      </c>
      <c r="L12" s="202"/>
      <c r="M12" s="161" t="e">
        <f>#REF!</f>
        <v>#REF!</v>
      </c>
      <c r="N12" s="176"/>
    </row>
    <row r="13" spans="1:15" ht="15" thickBot="1" x14ac:dyDescent="0.35">
      <c r="A13" s="110"/>
      <c r="B13" s="110"/>
      <c r="C13" s="110"/>
      <c r="D13" s="111"/>
      <c r="E13" s="111"/>
      <c r="G13" s="1"/>
      <c r="H13" s="177"/>
      <c r="I13" s="178"/>
    </row>
    <row r="14" spans="1:15" ht="15" thickBot="1" x14ac:dyDescent="0.35">
      <c r="A14" s="94"/>
      <c r="B14" s="94"/>
      <c r="C14" s="94"/>
      <c r="D14" s="94"/>
      <c r="E14" s="94"/>
      <c r="G14" s="150"/>
      <c r="H14" s="107"/>
      <c r="I14" s="18"/>
      <c r="K14" s="99"/>
      <c r="L14" s="100"/>
    </row>
    <row r="15" spans="1:15" ht="15" thickBot="1" x14ac:dyDescent="0.35">
      <c r="G15" s="150"/>
      <c r="H15" s="107"/>
      <c r="I15" s="18"/>
      <c r="J15" s="63"/>
      <c r="K15" s="65"/>
      <c r="L15" s="65"/>
      <c r="M15" s="65"/>
      <c r="N15" s="65"/>
      <c r="O15" s="65"/>
    </row>
    <row r="16" spans="1:15" ht="15" thickBot="1" x14ac:dyDescent="0.35">
      <c r="A16" s="153"/>
      <c r="B16" s="154"/>
      <c r="C16" s="10"/>
      <c r="D16" s="10"/>
      <c r="E16" s="6"/>
      <c r="F16" s="4"/>
      <c r="G16" s="4"/>
      <c r="H16" s="4"/>
      <c r="I16" s="4"/>
      <c r="J16" s="4"/>
      <c r="K16" s="79"/>
      <c r="L16" s="79"/>
      <c r="M16" s="79"/>
      <c r="N16" s="79"/>
      <c r="O16" s="80"/>
    </row>
    <row r="17" spans="1:19" ht="15" thickBot="1" x14ac:dyDescent="0.35">
      <c r="A17" s="101"/>
      <c r="B17" s="157"/>
      <c r="C17" s="203"/>
      <c r="D17" s="181"/>
      <c r="E17" s="167"/>
      <c r="F17" s="168"/>
      <c r="G17" s="168"/>
      <c r="H17" s="168"/>
      <c r="I17" s="168"/>
      <c r="J17" s="168"/>
      <c r="K17" s="168"/>
      <c r="L17" s="168"/>
      <c r="M17" s="169"/>
      <c r="N17" s="97"/>
    </row>
    <row r="18" spans="1:19" ht="15.6" thickBot="1" x14ac:dyDescent="0.35">
      <c r="A18" s="102"/>
      <c r="B18" s="158"/>
      <c r="C18" s="179"/>
      <c r="D18" s="182"/>
      <c r="E18" s="151"/>
      <c r="F18" s="152"/>
      <c r="G18" s="75"/>
      <c r="H18" s="8" t="s">
        <v>0</v>
      </c>
      <c r="I18" s="8" t="s">
        <v>1</v>
      </c>
      <c r="J18" s="8"/>
      <c r="K18" s="8"/>
      <c r="L18" s="8"/>
      <c r="M18" s="8"/>
      <c r="N18" s="98"/>
      <c r="R18" s="88">
        <v>16</v>
      </c>
      <c r="S18" s="88"/>
    </row>
    <row r="19" spans="1:19" ht="15" customHeight="1" thickBot="1" x14ac:dyDescent="0.35">
      <c r="A19" s="204"/>
      <c r="B19" s="205"/>
      <c r="C19" s="26"/>
      <c r="D19" s="31"/>
      <c r="E19" s="164"/>
      <c r="F19" s="165"/>
      <c r="G19" s="93" t="s">
        <v>4</v>
      </c>
      <c r="H19" s="88">
        <v>16</v>
      </c>
      <c r="I19" s="88"/>
      <c r="J19" s="17"/>
      <c r="K19" s="17"/>
      <c r="L19" s="17"/>
      <c r="M19" s="17"/>
      <c r="N19" s="22">
        <f>SUM(E19:M19)</f>
        <v>16</v>
      </c>
      <c r="R19" s="88">
        <v>13</v>
      </c>
      <c r="S19" s="88"/>
    </row>
    <row r="20" spans="1:19" ht="15" customHeight="1" thickBot="1" x14ac:dyDescent="0.35">
      <c r="A20" s="187"/>
      <c r="B20" s="188"/>
      <c r="C20" s="26"/>
      <c r="D20" s="31"/>
      <c r="E20" s="164"/>
      <c r="F20" s="165"/>
      <c r="G20" s="93" t="s">
        <v>3</v>
      </c>
      <c r="H20" s="88">
        <v>13</v>
      </c>
      <c r="I20" s="88"/>
      <c r="J20" s="17"/>
      <c r="K20" s="17"/>
      <c r="L20" s="17"/>
      <c r="M20" s="17"/>
      <c r="N20" s="22">
        <f t="shared" ref="N20:N35" si="0">SUM(E20:M20)</f>
        <v>13</v>
      </c>
      <c r="R20" s="88">
        <v>14</v>
      </c>
      <c r="S20" s="88"/>
    </row>
    <row r="21" spans="1:19" ht="15" customHeight="1" thickBot="1" x14ac:dyDescent="0.35">
      <c r="A21" s="187"/>
      <c r="B21" s="188"/>
      <c r="C21" s="26"/>
      <c r="D21" s="31"/>
      <c r="E21" s="164"/>
      <c r="F21" s="165"/>
      <c r="G21" s="93" t="s">
        <v>3</v>
      </c>
      <c r="H21" s="88">
        <v>14</v>
      </c>
      <c r="I21" s="88"/>
      <c r="J21" s="17"/>
      <c r="K21" s="17"/>
      <c r="L21" s="17"/>
      <c r="M21" s="17"/>
      <c r="N21" s="22">
        <f t="shared" si="0"/>
        <v>14</v>
      </c>
      <c r="R21" s="88">
        <v>15</v>
      </c>
      <c r="S21" s="88"/>
    </row>
    <row r="22" spans="1:19" ht="15" customHeight="1" thickBot="1" x14ac:dyDescent="0.35">
      <c r="A22" s="187"/>
      <c r="B22" s="188"/>
      <c r="C22" s="26"/>
      <c r="D22" s="31"/>
      <c r="E22" s="164"/>
      <c r="F22" s="165"/>
      <c r="G22" s="93" t="s">
        <v>4</v>
      </c>
      <c r="H22" s="88">
        <v>15</v>
      </c>
      <c r="I22" s="88"/>
      <c r="J22" s="17"/>
      <c r="K22" s="17"/>
      <c r="L22" s="17"/>
      <c r="M22" s="17"/>
      <c r="N22" s="22">
        <f t="shared" si="0"/>
        <v>15</v>
      </c>
      <c r="R22" s="88">
        <v>15</v>
      </c>
      <c r="S22" s="88"/>
    </row>
    <row r="23" spans="1:19" ht="15" customHeight="1" thickBot="1" x14ac:dyDescent="0.35">
      <c r="A23" s="187"/>
      <c r="B23" s="188"/>
      <c r="C23" s="26"/>
      <c r="D23" s="31"/>
      <c r="E23" s="164"/>
      <c r="F23" s="165"/>
      <c r="G23" s="93" t="s">
        <v>4</v>
      </c>
      <c r="H23" s="88">
        <v>15</v>
      </c>
      <c r="I23" s="88"/>
      <c r="J23" s="17"/>
      <c r="K23" s="17"/>
      <c r="L23" s="17"/>
      <c r="M23" s="17"/>
      <c r="N23" s="22">
        <f t="shared" si="0"/>
        <v>15</v>
      </c>
      <c r="R23" s="88">
        <v>14</v>
      </c>
      <c r="S23" s="88"/>
    </row>
    <row r="24" spans="1:19" ht="15" customHeight="1" thickBot="1" x14ac:dyDescent="0.35">
      <c r="A24" s="213"/>
      <c r="B24" s="213"/>
      <c r="C24" s="26"/>
      <c r="D24" s="69"/>
      <c r="E24" s="164"/>
      <c r="F24" s="165"/>
      <c r="G24" s="93" t="s">
        <v>4</v>
      </c>
      <c r="H24" s="88">
        <v>14</v>
      </c>
      <c r="I24" s="88"/>
      <c r="J24" s="17"/>
      <c r="K24" s="17"/>
      <c r="L24" s="17"/>
      <c r="M24" s="17"/>
      <c r="N24" s="22">
        <f t="shared" si="0"/>
        <v>14</v>
      </c>
      <c r="R24" s="88">
        <v>13</v>
      </c>
      <c r="S24" s="88"/>
    </row>
    <row r="25" spans="1:19" ht="15" customHeight="1" thickBot="1" x14ac:dyDescent="0.35">
      <c r="A25" s="214"/>
      <c r="B25" s="215"/>
      <c r="C25" s="26"/>
      <c r="D25" s="69"/>
      <c r="E25" s="164"/>
      <c r="F25" s="165"/>
      <c r="G25" s="93" t="s">
        <v>3</v>
      </c>
      <c r="H25" s="88">
        <v>13</v>
      </c>
      <c r="I25" s="88"/>
      <c r="J25" s="17"/>
      <c r="K25" s="17"/>
      <c r="L25" s="17"/>
      <c r="M25" s="17"/>
      <c r="N25" s="22">
        <f t="shared" si="0"/>
        <v>13</v>
      </c>
      <c r="R25" s="89">
        <v>13</v>
      </c>
      <c r="S25" s="89"/>
    </row>
    <row r="26" spans="1:19" ht="15" customHeight="1" thickBot="1" x14ac:dyDescent="0.35">
      <c r="A26" s="216"/>
      <c r="B26" s="217"/>
      <c r="C26" s="73"/>
      <c r="D26" s="69"/>
      <c r="E26" s="164"/>
      <c r="F26" s="165"/>
      <c r="G26" s="93" t="s">
        <v>3</v>
      </c>
      <c r="H26" s="89">
        <v>13</v>
      </c>
      <c r="I26" s="89"/>
      <c r="J26" s="66"/>
      <c r="K26" s="66"/>
      <c r="L26" s="66"/>
      <c r="M26" s="66"/>
      <c r="N26" s="67">
        <f t="shared" si="0"/>
        <v>13</v>
      </c>
      <c r="R26" s="183"/>
      <c r="S26" s="183">
        <v>14</v>
      </c>
    </row>
    <row r="27" spans="1:19" ht="15.6" thickBot="1" x14ac:dyDescent="0.35">
      <c r="A27" s="189"/>
      <c r="B27" s="190"/>
      <c r="C27" s="26"/>
      <c r="D27" s="69"/>
      <c r="E27" s="164"/>
      <c r="F27" s="165"/>
      <c r="G27" s="185" t="s">
        <v>4</v>
      </c>
      <c r="H27" s="183"/>
      <c r="I27" s="183">
        <v>14</v>
      </c>
      <c r="J27" s="172"/>
      <c r="K27" s="172"/>
      <c r="L27" s="172"/>
      <c r="M27" s="172"/>
      <c r="N27" s="174">
        <f t="shared" si="0"/>
        <v>14</v>
      </c>
      <c r="R27" s="184"/>
      <c r="S27" s="184"/>
    </row>
    <row r="28" spans="1:19" ht="15.6" thickBot="1" x14ac:dyDescent="0.35">
      <c r="A28" s="189"/>
      <c r="B28" s="190"/>
      <c r="C28" s="26"/>
      <c r="D28" s="69"/>
      <c r="E28" s="164"/>
      <c r="F28" s="165"/>
      <c r="G28" s="186"/>
      <c r="H28" s="184"/>
      <c r="I28" s="184"/>
      <c r="J28" s="173"/>
      <c r="K28" s="173"/>
      <c r="L28" s="173"/>
      <c r="M28" s="173"/>
      <c r="N28" s="175"/>
      <c r="R28" s="90"/>
      <c r="S28" s="90">
        <v>15</v>
      </c>
    </row>
    <row r="29" spans="1:19" ht="15" customHeight="1" thickBot="1" x14ac:dyDescent="0.35">
      <c r="A29" s="213"/>
      <c r="B29" s="213"/>
      <c r="C29" s="26"/>
      <c r="D29" s="69"/>
      <c r="E29" s="164"/>
      <c r="F29" s="165"/>
      <c r="G29" s="93" t="s">
        <v>4</v>
      </c>
      <c r="H29" s="90"/>
      <c r="I29" s="90">
        <v>15</v>
      </c>
      <c r="J29" s="71"/>
      <c r="K29" s="71"/>
      <c r="L29" s="71"/>
      <c r="M29" s="71"/>
      <c r="N29" s="72">
        <f t="shared" si="0"/>
        <v>15</v>
      </c>
      <c r="R29" s="90"/>
      <c r="S29" s="90">
        <v>14</v>
      </c>
    </row>
    <row r="30" spans="1:19" ht="15" customHeight="1" thickBot="1" x14ac:dyDescent="0.35">
      <c r="A30" s="213"/>
      <c r="B30" s="213"/>
      <c r="C30" s="26"/>
      <c r="D30" s="69"/>
      <c r="E30" s="164"/>
      <c r="F30" s="165"/>
      <c r="G30" s="93" t="s">
        <v>4</v>
      </c>
      <c r="H30" s="90"/>
      <c r="I30" s="90">
        <v>14</v>
      </c>
      <c r="J30" s="71"/>
      <c r="K30" s="71"/>
      <c r="L30" s="71"/>
      <c r="M30" s="71"/>
      <c r="N30" s="72">
        <f t="shared" si="0"/>
        <v>14</v>
      </c>
      <c r="R30" s="91"/>
      <c r="S30" s="91">
        <v>15</v>
      </c>
    </row>
    <row r="31" spans="1:19" s="60" customFormat="1" ht="15" customHeight="1" thickBot="1" x14ac:dyDescent="0.35">
      <c r="A31" s="187"/>
      <c r="B31" s="188"/>
      <c r="C31" s="26"/>
      <c r="D31" s="70"/>
      <c r="E31" s="164"/>
      <c r="F31" s="165"/>
      <c r="G31" s="93" t="s">
        <v>4</v>
      </c>
      <c r="H31" s="91"/>
      <c r="I31" s="91">
        <v>15</v>
      </c>
      <c r="J31" s="72"/>
      <c r="K31" s="72"/>
      <c r="L31" s="72"/>
      <c r="M31" s="72"/>
      <c r="N31" s="72">
        <f t="shared" si="0"/>
        <v>15</v>
      </c>
      <c r="R31" s="90"/>
      <c r="S31" s="90">
        <v>14</v>
      </c>
    </row>
    <row r="32" spans="1:19" ht="15" customHeight="1" thickBot="1" x14ac:dyDescent="0.35">
      <c r="A32" s="214"/>
      <c r="B32" s="215"/>
      <c r="C32" s="26"/>
      <c r="D32" s="69"/>
      <c r="E32" s="164"/>
      <c r="F32" s="165"/>
      <c r="G32" s="93" t="s">
        <v>3</v>
      </c>
      <c r="H32" s="90"/>
      <c r="I32" s="90">
        <v>14</v>
      </c>
      <c r="J32" s="71"/>
      <c r="K32" s="71"/>
      <c r="L32" s="71"/>
      <c r="M32" s="71"/>
      <c r="N32" s="72">
        <f t="shared" si="0"/>
        <v>14</v>
      </c>
      <c r="R32" s="90"/>
      <c r="S32" s="90">
        <v>14</v>
      </c>
    </row>
    <row r="33" spans="1:19" ht="15" customHeight="1" thickBot="1" x14ac:dyDescent="0.35">
      <c r="A33" s="216"/>
      <c r="B33" s="217"/>
      <c r="C33" s="26"/>
      <c r="D33" s="69"/>
      <c r="E33" s="164"/>
      <c r="F33" s="165"/>
      <c r="G33" s="93" t="s">
        <v>3</v>
      </c>
      <c r="H33" s="90"/>
      <c r="I33" s="90">
        <v>14</v>
      </c>
      <c r="J33" s="71"/>
      <c r="K33" s="71"/>
      <c r="L33" s="71"/>
      <c r="M33" s="71"/>
      <c r="N33" s="72">
        <f t="shared" si="0"/>
        <v>14</v>
      </c>
      <c r="R33" s="90"/>
      <c r="S33" s="90">
        <v>14</v>
      </c>
    </row>
    <row r="34" spans="1:19" ht="15" customHeight="1" thickBot="1" x14ac:dyDescent="0.35">
      <c r="A34" s="218"/>
      <c r="B34" s="219"/>
      <c r="C34" s="73"/>
      <c r="D34" s="69"/>
      <c r="E34" s="164"/>
      <c r="F34" s="165"/>
      <c r="G34" s="93" t="s">
        <v>3</v>
      </c>
      <c r="H34" s="90"/>
      <c r="I34" s="90">
        <v>14</v>
      </c>
      <c r="J34" s="71"/>
      <c r="K34" s="71"/>
      <c r="L34" s="71"/>
      <c r="M34" s="71"/>
      <c r="N34" s="72">
        <f t="shared" si="0"/>
        <v>14</v>
      </c>
      <c r="R34" s="90"/>
      <c r="S34" s="90">
        <v>14</v>
      </c>
    </row>
    <row r="35" spans="1:19" ht="15" customHeight="1" thickBot="1" x14ac:dyDescent="0.35">
      <c r="A35" s="222"/>
      <c r="B35" s="223"/>
      <c r="C35" s="73"/>
      <c r="D35" s="69"/>
      <c r="E35" s="164"/>
      <c r="F35" s="165"/>
      <c r="G35" s="93" t="s">
        <v>3</v>
      </c>
      <c r="H35" s="90"/>
      <c r="I35" s="90">
        <v>14</v>
      </c>
      <c r="J35" s="71"/>
      <c r="K35" s="71"/>
      <c r="L35" s="71"/>
      <c r="M35" s="71"/>
      <c r="N35" s="72">
        <f t="shared" si="0"/>
        <v>14</v>
      </c>
    </row>
    <row r="36" spans="1:19" ht="15.6" thickBot="1" x14ac:dyDescent="0.35">
      <c r="A36" s="156"/>
      <c r="B36" s="192"/>
      <c r="C36" s="48"/>
      <c r="D36" s="39"/>
      <c r="E36" s="164"/>
      <c r="F36" s="165"/>
      <c r="G36" s="74"/>
      <c r="H36" s="40"/>
      <c r="I36" s="76"/>
      <c r="J36" s="49"/>
      <c r="K36" s="40"/>
      <c r="L36" s="49"/>
      <c r="M36" s="68"/>
      <c r="N36" s="22"/>
    </row>
    <row r="37" spans="1:19" ht="19.2" customHeight="1" thickBot="1" x14ac:dyDescent="0.35">
      <c r="A37" s="131"/>
      <c r="B37" s="132"/>
      <c r="C37" s="132"/>
      <c r="D37" s="166"/>
      <c r="E37" s="23"/>
      <c r="F37" s="19"/>
      <c r="G37" s="43"/>
      <c r="H37" s="46">
        <f>SUM(H19:H35)</f>
        <v>113</v>
      </c>
      <c r="I37" s="46">
        <f>SUM(I19:I35)</f>
        <v>114</v>
      </c>
      <c r="J37" s="77">
        <f>SUM(J19:J35)</f>
        <v>0</v>
      </c>
      <c r="K37" s="46">
        <f>SUM(K19:K35)</f>
        <v>0</v>
      </c>
      <c r="L37" s="46">
        <f>SUM(L19:L35)</f>
        <v>0</v>
      </c>
      <c r="M37" s="45"/>
      <c r="N37" s="27">
        <f>SUM(N19:N35)</f>
        <v>227</v>
      </c>
    </row>
    <row r="38" spans="1:19" ht="9" customHeight="1" thickBot="1" x14ac:dyDescent="0.35">
      <c r="E38" s="42"/>
      <c r="F38" s="41"/>
      <c r="G38" s="44"/>
      <c r="H38" s="82">
        <f>IFERROR(AVERAGEIF(H19:H35,"&lt;&gt;0",H19:H35),"")</f>
        <v>14.125</v>
      </c>
      <c r="I38" s="82">
        <f>IFERROR(AVERAGEIF(I19:I35,"&lt;&gt;0",I19:I35),"")</f>
        <v>14.25</v>
      </c>
      <c r="J38" s="82" t="str">
        <f>IFERROR(AVERAGEIF(J19:J35,"&lt;&gt;0",J19:J35),"")</f>
        <v/>
      </c>
      <c r="K38" s="82" t="str">
        <f>IFERROR(AVERAGEIF(K19:K35,"&lt;&gt;0",K19:K35),"")</f>
        <v/>
      </c>
      <c r="L38" s="82" t="str">
        <f>IFERROR(AVERAGEIF(L19:L35,"&lt;&gt;0",L19:L35),"")</f>
        <v/>
      </c>
      <c r="M38" s="82" t="str">
        <f>IFERROR(AVERAGEIF(M19:M35,"&lt;&gt;0",M19:M35),"")</f>
        <v/>
      </c>
      <c r="N38" s="83"/>
    </row>
    <row r="39" spans="1:19" ht="15" customHeight="1" thickBot="1" x14ac:dyDescent="0.35">
      <c r="A39" s="50"/>
      <c r="B39" s="139"/>
      <c r="C39" s="140"/>
      <c r="D39" s="141"/>
      <c r="E39" s="193"/>
      <c r="F39" s="194"/>
      <c r="G39" s="195"/>
      <c r="H39" s="133">
        <f>AVERAGE(H38:I38)</f>
        <v>14.1875</v>
      </c>
      <c r="I39" s="134"/>
      <c r="J39" s="133" t="e">
        <f>AVERAGE(J38:M38)</f>
        <v>#DIV/0!</v>
      </c>
      <c r="K39" s="134"/>
      <c r="L39" s="134"/>
      <c r="M39" s="135"/>
      <c r="N39" s="64" t="e">
        <f>N37/I15</f>
        <v>#DIV/0!</v>
      </c>
    </row>
    <row r="40" spans="1:19" ht="10.95" customHeight="1" x14ac:dyDescent="0.3">
      <c r="A40" s="155"/>
      <c r="B40" s="171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</row>
    <row r="41" spans="1:19" ht="11.4" customHeight="1" thickBot="1" x14ac:dyDescent="0.35">
      <c r="A41" s="149"/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47"/>
    </row>
    <row r="42" spans="1:19" ht="18.600000000000001" customHeight="1" thickBot="1" x14ac:dyDescent="0.35">
      <c r="A42" s="144"/>
      <c r="B42" s="144"/>
      <c r="C42" s="21"/>
      <c r="D42" s="32"/>
      <c r="E42" s="196"/>
      <c r="F42" s="197"/>
      <c r="G42" s="197"/>
      <c r="H42" s="180"/>
      <c r="I42" s="198"/>
      <c r="J42" s="28"/>
      <c r="K42" s="180"/>
      <c r="L42" s="191"/>
      <c r="M42" s="13"/>
      <c r="N42" s="81">
        <f>IF($K43=100%,1,0)</f>
        <v>0</v>
      </c>
    </row>
    <row r="43" spans="1:19" ht="15" thickBot="1" x14ac:dyDescent="0.35">
      <c r="A43" s="162"/>
      <c r="B43" s="163"/>
      <c r="C43" s="11"/>
      <c r="D43" s="11"/>
      <c r="E43" s="150"/>
      <c r="F43" s="106"/>
      <c r="G43" s="107"/>
      <c r="H43" s="150"/>
      <c r="I43" s="107"/>
      <c r="J43" s="2"/>
      <c r="K43" s="170"/>
      <c r="L43" s="107"/>
      <c r="M43" s="29"/>
    </row>
    <row r="44" spans="1:19" ht="11.25" customHeight="1" thickBot="1" x14ac:dyDescent="0.35">
      <c r="N44" s="62"/>
    </row>
    <row r="45" spans="1:19" ht="15" thickBot="1" x14ac:dyDescent="0.35">
      <c r="A45" s="54"/>
      <c r="B45" s="53">
        <f>COUNTIF($A$19:$B36,"*T1*")</f>
        <v>0</v>
      </c>
      <c r="C45" s="55"/>
      <c r="D45" s="220"/>
      <c r="E45" s="221"/>
      <c r="F45" s="59">
        <f>COUNTIF($A$19:$B36,"*T2*")</f>
        <v>0</v>
      </c>
      <c r="G45" s="56"/>
      <c r="H45" s="52"/>
      <c r="I45" s="53">
        <f>COUNTIF($A$19:$B36,"*T3*")</f>
        <v>0</v>
      </c>
      <c r="J45" s="56"/>
      <c r="K45" s="57"/>
      <c r="L45" s="58">
        <f>COUNTIF($A$19:$B36,"*C1*")</f>
        <v>0</v>
      </c>
      <c r="M45" s="51"/>
      <c r="N45" s="61">
        <f>COUNTIF($C$19:$C36,"*PES 2*")</f>
        <v>0</v>
      </c>
    </row>
    <row r="46" spans="1:19" ht="8.4" customHeight="1" thickBot="1" x14ac:dyDescent="0.35"/>
    <row r="47" spans="1:19" ht="15" thickBot="1" x14ac:dyDescent="0.35">
      <c r="D47" s="147" t="s">
        <v>0</v>
      </c>
      <c r="E47" s="84" t="s">
        <v>4</v>
      </c>
      <c r="F47" s="85" t="s">
        <v>3</v>
      </c>
      <c r="H47" s="147" t="s">
        <v>1</v>
      </c>
      <c r="I47" s="84" t="s">
        <v>4</v>
      </c>
      <c r="J47" s="85" t="s">
        <v>3</v>
      </c>
      <c r="L47" s="129"/>
      <c r="M47" s="130"/>
      <c r="N47" s="78">
        <f>COUNTIF($A$19:$B36,"*(MAT)*")</f>
        <v>0</v>
      </c>
    </row>
    <row r="48" spans="1:19" ht="15" thickBot="1" x14ac:dyDescent="0.35">
      <c r="D48" s="148"/>
      <c r="E48" s="86">
        <f>COUNTIF($G$19:$G26,"*Solo*")</f>
        <v>4</v>
      </c>
      <c r="F48" s="87">
        <f>COUNTIF($G$19:$G26,"*Duo*")</f>
        <v>4</v>
      </c>
      <c r="H48" s="148"/>
      <c r="I48" s="86">
        <f>COUNTIF($G$27:$G35,"*Solo*")</f>
        <v>4</v>
      </c>
      <c r="J48" s="87">
        <f>COUNTIF($G$27:$G35,"*Duo*")</f>
        <v>4</v>
      </c>
    </row>
    <row r="50" spans="5:5" x14ac:dyDescent="0.3">
      <c r="E50" s="92" t="e">
        <f>SUMPRODUCT((G19:G35=E47)*(H19:H35&gt;0)*IF(((H19:H35&gt;0)+(I19:I35&gt;0)=2),0.5,1))</f>
        <v>#VALUE!</v>
      </c>
    </row>
  </sheetData>
  <protectedRanges>
    <protectedRange sqref="A22:B22 A31:B31" name="Plage2_1_1_6"/>
    <protectedRange sqref="A22:B22 A31:B31" name="Plage1_1_1_6"/>
    <protectedRange sqref="A24:B24" name="Plage2_1_5_4"/>
    <protectedRange sqref="A24:B24" name="Plage1_1_5_4"/>
    <protectedRange sqref="A29:B30 A34:B35" name="Plage2_1_1_4_4"/>
    <protectedRange sqref="A29:B30 A34:B35" name="Plage1_1_1_4_4"/>
    <protectedRange sqref="E36 E19:E35" name="Plage1_1_2"/>
  </protectedRanges>
  <mergeCells count="102">
    <mergeCell ref="E21:F21"/>
    <mergeCell ref="E22:F22"/>
    <mergeCell ref="E23:F23"/>
    <mergeCell ref="E24:F24"/>
    <mergeCell ref="E25:F25"/>
    <mergeCell ref="E26:F26"/>
    <mergeCell ref="E27:F27"/>
    <mergeCell ref="E28:F28"/>
    <mergeCell ref="L47:M47"/>
    <mergeCell ref="I27:I28"/>
    <mergeCell ref="K27:K28"/>
    <mergeCell ref="J27:J28"/>
    <mergeCell ref="L27:L28"/>
    <mergeCell ref="D45:E45"/>
    <mergeCell ref="E30:F30"/>
    <mergeCell ref="E31:F31"/>
    <mergeCell ref="E32:F32"/>
    <mergeCell ref="E33:F33"/>
    <mergeCell ref="E34:F34"/>
    <mergeCell ref="D47:D48"/>
    <mergeCell ref="H47:H48"/>
    <mergeCell ref="A7:B7"/>
    <mergeCell ref="C7:N7"/>
    <mergeCell ref="A8:B8"/>
    <mergeCell ref="C8:N8"/>
    <mergeCell ref="G14:H14"/>
    <mergeCell ref="G15:H15"/>
    <mergeCell ref="N17:N18"/>
    <mergeCell ref="A24:B24"/>
    <mergeCell ref="A25:B25"/>
    <mergeCell ref="A29:B29"/>
    <mergeCell ref="A30:B30"/>
    <mergeCell ref="A31:B31"/>
    <mergeCell ref="A32:B32"/>
    <mergeCell ref="A33:B33"/>
    <mergeCell ref="A26:B26"/>
    <mergeCell ref="A34:B34"/>
    <mergeCell ref="A23:B23"/>
    <mergeCell ref="E17:M17"/>
    <mergeCell ref="N27:N28"/>
    <mergeCell ref="M27:M28"/>
    <mergeCell ref="A1:F1"/>
    <mergeCell ref="G1:H1"/>
    <mergeCell ref="A5:B5"/>
    <mergeCell ref="C5:F5"/>
    <mergeCell ref="A6:B6"/>
    <mergeCell ref="C6:N6"/>
    <mergeCell ref="A4:B4"/>
    <mergeCell ref="A2:E2"/>
    <mergeCell ref="G2:H2"/>
    <mergeCell ref="J2:K2"/>
    <mergeCell ref="M2:N2"/>
    <mergeCell ref="A9:B9"/>
    <mergeCell ref="C9:N9"/>
    <mergeCell ref="A20:B20"/>
    <mergeCell ref="A21:B21"/>
    <mergeCell ref="A22:B22"/>
    <mergeCell ref="D17:D18"/>
    <mergeCell ref="J10:N10"/>
    <mergeCell ref="A10:B10"/>
    <mergeCell ref="C10:I10"/>
    <mergeCell ref="M12:N12"/>
    <mergeCell ref="K12:L12"/>
    <mergeCell ref="A13:E13"/>
    <mergeCell ref="A14:E14"/>
    <mergeCell ref="A16:B16"/>
    <mergeCell ref="H13:I13"/>
    <mergeCell ref="C17:C18"/>
    <mergeCell ref="A17:B18"/>
    <mergeCell ref="K14:L14"/>
    <mergeCell ref="E11:F11"/>
    <mergeCell ref="G11:I11"/>
    <mergeCell ref="A19:B19"/>
    <mergeCell ref="E18:F18"/>
    <mergeCell ref="E19:F19"/>
    <mergeCell ref="E20:F20"/>
    <mergeCell ref="H27:H28"/>
    <mergeCell ref="E35:F35"/>
    <mergeCell ref="A36:B36"/>
    <mergeCell ref="A43:B43"/>
    <mergeCell ref="E43:G43"/>
    <mergeCell ref="B39:D39"/>
    <mergeCell ref="E39:G39"/>
    <mergeCell ref="A37:D37"/>
    <mergeCell ref="A41:M41"/>
    <mergeCell ref="A40:N40"/>
    <mergeCell ref="A42:B42"/>
    <mergeCell ref="E42:G42"/>
    <mergeCell ref="H42:I42"/>
    <mergeCell ref="A35:B35"/>
    <mergeCell ref="R26:R27"/>
    <mergeCell ref="S26:S27"/>
    <mergeCell ref="G27:G28"/>
    <mergeCell ref="A27:B27"/>
    <mergeCell ref="A28:B28"/>
    <mergeCell ref="H43:I43"/>
    <mergeCell ref="K42:L42"/>
    <mergeCell ref="H39:I39"/>
    <mergeCell ref="E36:F36"/>
    <mergeCell ref="J39:M39"/>
    <mergeCell ref="K43:L43"/>
    <mergeCell ref="E29:F29"/>
  </mergeCells>
  <conditionalFormatting sqref="C19:C36">
    <cfRule type="containsText" dxfId="5" priority="2" operator="containsText" text="C">
      <formula>NOT(ISERROR(SEARCH("C",C19)))</formula>
    </cfRule>
    <cfRule type="containsText" dxfId="4" priority="3" operator="containsText" text="IERM">
      <formula>NOT(ISERROR(SEARCH("IERM",C19)))</formula>
    </cfRule>
    <cfRule type="containsText" dxfId="3" priority="6" operator="containsText" text="PES 2">
      <formula>NOT(ISERROR(SEARCH("PES 2",C19)))</formula>
    </cfRule>
  </conditionalFormatting>
  <conditionalFormatting sqref="E19:G27 E28:F28 E29:G36">
    <cfRule type="expression" dxfId="2" priority="5">
      <formula>$E19="B"</formula>
    </cfRule>
  </conditionalFormatting>
  <conditionalFormatting sqref="A19:B36">
    <cfRule type="expression" dxfId="1" priority="4">
      <formula>$E19="B"</formula>
    </cfRule>
  </conditionalFormatting>
  <conditionalFormatting sqref="A36:B36">
    <cfRule type="containsText" dxfId="0" priority="1" operator="containsText" text="ZIL">
      <formula>NOT(ISERROR(SEARCH("ZIL",A36)))</formula>
    </cfRule>
  </conditionalFormatting>
  <dataValidations count="6">
    <dataValidation type="list" allowBlank="1" showInputMessage="1" showErrorMessage="1" promptTitle="Information" prompt="Indiquez avec le menu déroulant si CP ou CE1 Solo ou Duo" sqref="G19" xr:uid="{483341C4-C549-4483-B93D-CB53712DA8A6}">
      <formula1>"Solo,Duo"</formula1>
    </dataValidation>
    <dataValidation type="list" allowBlank="1" showInputMessage="1" showErrorMessage="1" sqref="G20:G27 G29:G35" xr:uid="{E50CA0AF-FD1F-48D4-9113-7CDE37E16637}">
      <formula1>"Solo,Duo"</formula1>
    </dataValidation>
    <dataValidation type="list" allowBlank="1" showInputMessage="1" showErrorMessage="1" sqref="D19:D36" xr:uid="{00000000-0002-0000-0800-000000000000}">
      <formula1>"H,F"</formula1>
    </dataValidation>
    <dataValidation type="list" allowBlank="1" showInputMessage="1" showErrorMessage="1" sqref="C19:C36" xr:uid="{00000000-0002-0000-0800-000001000000}">
      <formula1>"PE,IERM,C,PES 2,ZIL,PF"</formula1>
    </dataValidation>
    <dataValidation type="list" allowBlank="1" showInputMessage="1" showErrorMessage="1" sqref="E19:F36" xr:uid="{00000000-0002-0000-0800-000002000000}">
      <formula1>"A,B"</formula1>
    </dataValidation>
    <dataValidation type="whole" allowBlank="1" showInputMessage="1" showErrorMessage="1" sqref="H19:M36" xr:uid="{F09A8DC1-E06A-48B8-831A-99D025614797}">
      <formula1>1</formula1>
      <formula2>60</formula2>
    </dataValidation>
  </dataValidations>
  <pageMargins left="0.11811023622047245" right="0.11811023622047245" top="0.15748031496062992" bottom="0.19685039370078741" header="0.11811023622047245" footer="0.11811023622047245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Fiches Ecole Tsingoni</dc:title>
  <dc:creator>BESSEAU Bruno</dc:creator>
  <cp:lastModifiedBy>utilisateur</cp:lastModifiedBy>
  <cp:lastPrinted>2021-11-17T09:20:58Z</cp:lastPrinted>
  <dcterms:created xsi:type="dcterms:W3CDTF">2018-10-25T12:38:59Z</dcterms:created>
  <dcterms:modified xsi:type="dcterms:W3CDTF">2021-11-25T05:03:16Z</dcterms:modified>
</cp:coreProperties>
</file>