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12" i="1" a="1"/>
  <c r="H12" s="1"/>
  <c r="H10" a="1"/>
  <c r="H10" s="1"/>
  <c r="H13" a="1"/>
  <c r="H13" s="1"/>
  <c r="H11" a="1"/>
  <c r="H11" s="1"/>
  <c r="H9" a="1"/>
  <c r="H9" s="1"/>
  <c r="H8" a="1"/>
  <c r="H8" s="1"/>
</calcChain>
</file>

<file path=xl/sharedStrings.xml><?xml version="1.0" encoding="utf-8"?>
<sst xmlns="http://schemas.openxmlformats.org/spreadsheetml/2006/main" count="82" uniqueCount="29">
  <si>
    <t>date</t>
  </si>
  <si>
    <t>Nom</t>
  </si>
  <si>
    <t>prenom</t>
  </si>
  <si>
    <t>sex</t>
  </si>
  <si>
    <t>Nationnalite</t>
  </si>
  <si>
    <t>nom1</t>
  </si>
  <si>
    <t>nom2</t>
  </si>
  <si>
    <t>nom3</t>
  </si>
  <si>
    <t>nom4</t>
  </si>
  <si>
    <t>nom5</t>
  </si>
  <si>
    <t>prenom1</t>
  </si>
  <si>
    <t>prenom2</t>
  </si>
  <si>
    <t>prenom3</t>
  </si>
  <si>
    <t>prenom4</t>
  </si>
  <si>
    <t>prenom5</t>
  </si>
  <si>
    <t>homme</t>
  </si>
  <si>
    <t>femme</t>
  </si>
  <si>
    <t>nat1</t>
  </si>
  <si>
    <t>nat2</t>
  </si>
  <si>
    <t>nat3</t>
  </si>
  <si>
    <t>date1</t>
  </si>
  <si>
    <t>date2</t>
  </si>
  <si>
    <t>nb des Perso sans doublons entre deux date</t>
  </si>
  <si>
    <t>nb des hommes entre deux date</t>
  </si>
  <si>
    <t>mon tableaux est nome fiche</t>
  </si>
  <si>
    <t>nombre des Nationnalites entre deux date</t>
  </si>
  <si>
    <t>nb des nationnalites totale</t>
  </si>
  <si>
    <t>nombre des personnes a Nationnalite Nat1</t>
  </si>
  <si>
    <t>nombre des personne a Nationnalite Nat1 entre deux date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</si>
</sst>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  <border diagonalUp="0" diagonalDown="0">
        <left style="medium">
          <color auto="1"/>
        </left>
        <right style="thick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alignment horizontal="center" vertical="center" textRotation="0" wrapText="0" indent="0" relativeIndent="255" justifyLastLine="0" shrinkToFit="0" mergeCell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alignment horizontal="center" vertical="center" textRotation="0" wrapText="0" indent="0" relativeIndent="255" justifyLastLine="0" shrinkToFit="0" mergeCell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alignment horizontal="center" vertical="center" textRotation="0" wrapText="0" indent="0" relativeIndent="255" justifyLastLine="0" shrinkToFit="0" mergeCell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thick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fiche" displayName="fiche" ref="A1:E18" totalsRowShown="0" headerRowDxfId="0" dataDxfId="1">
  <autoFilter ref="A1:E18"/>
  <tableColumns count="5">
    <tableColumn id="1" name="date" dataDxfId="6"/>
    <tableColumn id="2" name="Nom" dataDxfId="5"/>
    <tableColumn id="3" name="prenom" dataDxfId="4"/>
    <tableColumn id="4" name="sex" dataDxfId="3"/>
    <tableColumn id="5" name="Nationnalite" dataDxfId="2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9"/>
  <sheetViews>
    <sheetView tabSelected="1" workbookViewId="0">
      <selection activeCell="H10" sqref="H10"/>
    </sheetView>
  </sheetViews>
  <sheetFormatPr baseColWidth="10" defaultRowHeight="15"/>
  <cols>
    <col min="1" max="1" width="13.42578125" customWidth="1"/>
    <col min="2" max="2" width="12.140625" customWidth="1"/>
    <col min="5" max="5" width="16.85546875" customWidth="1"/>
    <col min="7" max="7" width="69.85546875" customWidth="1"/>
    <col min="8" max="8" width="20.140625" customWidth="1"/>
    <col min="9" max="9" width="22.42578125" customWidth="1"/>
  </cols>
  <sheetData>
    <row r="1" spans="1:8" ht="19.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8" ht="20.25" thickTop="1" thickBot="1">
      <c r="A2" s="6">
        <v>43466</v>
      </c>
      <c r="B2" s="7" t="s">
        <v>5</v>
      </c>
      <c r="C2" s="7" t="s">
        <v>10</v>
      </c>
      <c r="D2" s="7" t="s">
        <v>15</v>
      </c>
      <c r="E2" s="8" t="s">
        <v>17</v>
      </c>
      <c r="G2" s="1" t="s">
        <v>24</v>
      </c>
    </row>
    <row r="3" spans="1:8" ht="15.75" thickBot="1">
      <c r="A3" s="9">
        <v>43467</v>
      </c>
      <c r="B3" s="10" t="s">
        <v>6</v>
      </c>
      <c r="C3" s="10" t="s">
        <v>11</v>
      </c>
      <c r="D3" s="10" t="s">
        <v>15</v>
      </c>
      <c r="E3" s="11" t="s">
        <v>17</v>
      </c>
    </row>
    <row r="4" spans="1:8" ht="20.25" thickTop="1" thickBot="1">
      <c r="A4" s="9">
        <v>43468</v>
      </c>
      <c r="B4" s="10" t="s">
        <v>7</v>
      </c>
      <c r="C4" s="10" t="s">
        <v>12</v>
      </c>
      <c r="D4" s="10" t="s">
        <v>15</v>
      </c>
      <c r="E4" s="11" t="s">
        <v>18</v>
      </c>
      <c r="G4" s="2" t="s">
        <v>20</v>
      </c>
      <c r="H4" s="15">
        <v>43466</v>
      </c>
    </row>
    <row r="5" spans="1:8" ht="19.5" thickBot="1">
      <c r="A5" s="9">
        <v>43469</v>
      </c>
      <c r="B5" s="10" t="s">
        <v>5</v>
      </c>
      <c r="C5" s="10" t="s">
        <v>10</v>
      </c>
      <c r="D5" s="10" t="s">
        <v>15</v>
      </c>
      <c r="E5" s="11" t="s">
        <v>17</v>
      </c>
      <c r="G5" s="3" t="s">
        <v>21</v>
      </c>
      <c r="H5" s="16">
        <v>43474</v>
      </c>
    </row>
    <row r="6" spans="1:8" ht="19.5" thickBot="1">
      <c r="A6" s="9">
        <v>43470</v>
      </c>
      <c r="B6" s="10" t="s">
        <v>8</v>
      </c>
      <c r="C6" s="10" t="s">
        <v>13</v>
      </c>
      <c r="D6" s="10" t="s">
        <v>16</v>
      </c>
      <c r="E6" s="11" t="s">
        <v>18</v>
      </c>
      <c r="G6" s="4"/>
      <c r="H6" s="17"/>
    </row>
    <row r="7" spans="1:8" ht="19.5" thickBot="1">
      <c r="A7" s="9">
        <v>43471</v>
      </c>
      <c r="B7" s="10" t="s">
        <v>6</v>
      </c>
      <c r="C7" s="10" t="s">
        <v>11</v>
      </c>
      <c r="D7" s="10" t="s">
        <v>15</v>
      </c>
      <c r="E7" s="11" t="s">
        <v>17</v>
      </c>
      <c r="G7" s="4"/>
      <c r="H7" s="17"/>
    </row>
    <row r="8" spans="1:8" ht="20.25" thickTop="1" thickBot="1">
      <c r="A8" s="9">
        <v>43472</v>
      </c>
      <c r="B8" s="10" t="s">
        <v>8</v>
      </c>
      <c r="C8" s="10" t="s">
        <v>13</v>
      </c>
      <c r="D8" s="10" t="s">
        <v>16</v>
      </c>
      <c r="E8" s="11" t="s">
        <v>18</v>
      </c>
      <c r="G8" s="2" t="s">
        <v>22</v>
      </c>
      <c r="H8" s="18">
        <f t="array" ref="H8">SUMPRODUCT(IF((fiche[date]&gt;=$H$4)*(fiche[date]&lt;=$H$5),1/COUNTIFS(fiche[date],"&gt;="&amp;$H$4,fiche[date],"&lt;="&amp;$H$5,fiche[Nom],fiche[Nom],fiche[prenom],fiche[prenom]),0))</f>
        <v>4.9999999999999991</v>
      </c>
    </row>
    <row r="9" spans="1:8" ht="20.25" thickTop="1" thickBot="1">
      <c r="A9" s="9">
        <v>43473</v>
      </c>
      <c r="B9" s="10" t="s">
        <v>9</v>
      </c>
      <c r="C9" s="10" t="s">
        <v>14</v>
      </c>
      <c r="D9" s="10" t="s">
        <v>16</v>
      </c>
      <c r="E9" s="11" t="s">
        <v>19</v>
      </c>
      <c r="G9" s="5" t="s">
        <v>23</v>
      </c>
      <c r="H9" s="18">
        <f t="array" ref="H9">SUMPRODUCT(IF((fiche[date]&gt;=$H$4)*(fiche[date]&lt;=$H$5)*(fiche[sex]="homme"),1/COUNTIFS(fiche[date],"&gt;="&amp;$H$4,fiche[date],"&lt;="&amp;$H$5,fiche[Nom],fiche[Nom],fiche[prenom],fiche[prenom]),0))</f>
        <v>3</v>
      </c>
    </row>
    <row r="10" spans="1:8" ht="20.25" thickTop="1" thickBot="1">
      <c r="A10" s="9">
        <v>43474</v>
      </c>
      <c r="B10" s="10" t="s">
        <v>5</v>
      </c>
      <c r="C10" s="10" t="s">
        <v>10</v>
      </c>
      <c r="D10" s="10" t="s">
        <v>15</v>
      </c>
      <c r="E10" s="11" t="s">
        <v>17</v>
      </c>
      <c r="G10" s="19" t="s">
        <v>26</v>
      </c>
      <c r="H10" s="18">
        <f t="array" ref="H10">SUM(IF(fiche[Nationnalite]&lt;&gt;"",1/COUNTIFS(fiche[Nationnalite],fiche[Nationnalite])))</f>
        <v>3</v>
      </c>
    </row>
    <row r="11" spans="1:8" ht="20.25" thickTop="1" thickBot="1">
      <c r="A11" s="9">
        <v>43475</v>
      </c>
      <c r="B11" s="10" t="s">
        <v>7</v>
      </c>
      <c r="C11" s="10" t="s">
        <v>12</v>
      </c>
      <c r="D11" s="10" t="s">
        <v>15</v>
      </c>
      <c r="E11" s="11" t="s">
        <v>18</v>
      </c>
      <c r="G11" s="5" t="s">
        <v>25</v>
      </c>
      <c r="H11" s="18">
        <f t="array" ref="H11">SUMPRODUCT(IF((fiche[date]&gt;=$H$4)*(fiche[date]&lt;=$H$5),1/COUNTIFS(fiche[date],"&gt;="&amp;$H$4,fiche[date],"&lt;="&amp;$H$5,fiche[Nationnalite],fiche[Nationnalite]),0))</f>
        <v>3</v>
      </c>
    </row>
    <row r="12" spans="1:8" ht="20.25" thickTop="1" thickBot="1">
      <c r="A12" s="9">
        <v>43476</v>
      </c>
      <c r="B12" s="10" t="s">
        <v>7</v>
      </c>
      <c r="C12" s="10" t="s">
        <v>12</v>
      </c>
      <c r="D12" s="10" t="s">
        <v>15</v>
      </c>
      <c r="E12" s="11" t="s">
        <v>18</v>
      </c>
      <c r="G12" s="5" t="s">
        <v>27</v>
      </c>
      <c r="H12" s="18">
        <f t="array" ref="H12">SUM(IF(fiche[Nationnalite]="nat1",1/COUNTIFS(fiche[Nom],fiche[Nom],fiche[prenom],fiche[prenom])))</f>
        <v>1.9999999999999998</v>
      </c>
    </row>
    <row r="13" spans="1:8" ht="20.25" thickTop="1" thickBot="1">
      <c r="A13" s="9">
        <v>43477</v>
      </c>
      <c r="B13" s="10" t="s">
        <v>7</v>
      </c>
      <c r="C13" s="10" t="s">
        <v>12</v>
      </c>
      <c r="D13" s="10" t="s">
        <v>15</v>
      </c>
      <c r="E13" s="11" t="s">
        <v>18</v>
      </c>
      <c r="G13" s="3" t="s">
        <v>28</v>
      </c>
      <c r="H13" s="18">
        <f t="array" ref="H13">SUMPRODUCT(IF((fiche[date]&gt;=$H$4)*(fiche[date]&lt;=$H$5)*(fiche[Nationnalite]="nat1"),1/COUNTIFS(fiche[date],"&gt;="&amp;$H$4,fiche[date],"&lt;="&amp;$H$5,fiche[Nom],fiche[Nom],fiche[prenom],fiche[prenom]),0))</f>
        <v>1.9999999999999998</v>
      </c>
    </row>
    <row r="14" spans="1:8" ht="15.75" thickBot="1">
      <c r="A14" s="9">
        <v>43478</v>
      </c>
      <c r="B14" s="10" t="s">
        <v>7</v>
      </c>
      <c r="C14" s="10" t="s">
        <v>12</v>
      </c>
      <c r="D14" s="10" t="s">
        <v>15</v>
      </c>
      <c r="E14" s="11" t="s">
        <v>18</v>
      </c>
    </row>
    <row r="15" spans="1:8" ht="15.75" thickBot="1">
      <c r="A15" s="9">
        <v>43479</v>
      </c>
      <c r="B15" s="10" t="s">
        <v>5</v>
      </c>
      <c r="C15" s="10" t="s">
        <v>10</v>
      </c>
      <c r="D15" s="10" t="s">
        <v>15</v>
      </c>
      <c r="E15" s="11" t="s">
        <v>17</v>
      </c>
    </row>
    <row r="16" spans="1:8" ht="15.75" thickBot="1">
      <c r="A16" s="9">
        <v>43480</v>
      </c>
      <c r="B16" s="10" t="s">
        <v>6</v>
      </c>
      <c r="C16" s="10" t="s">
        <v>11</v>
      </c>
      <c r="D16" s="10" t="s">
        <v>15</v>
      </c>
      <c r="E16" s="11" t="s">
        <v>17</v>
      </c>
    </row>
    <row r="17" spans="1:5" ht="15.75" thickBot="1">
      <c r="A17" s="9">
        <v>43481</v>
      </c>
      <c r="B17" s="10" t="s">
        <v>6</v>
      </c>
      <c r="C17" s="10" t="s">
        <v>11</v>
      </c>
      <c r="D17" s="10" t="s">
        <v>15</v>
      </c>
      <c r="E17" s="11" t="s">
        <v>17</v>
      </c>
    </row>
    <row r="18" spans="1:5" ht="15.75" thickBot="1">
      <c r="A18" s="12">
        <v>43482</v>
      </c>
      <c r="B18" s="13" t="s">
        <v>6</v>
      </c>
      <c r="C18" s="13" t="s">
        <v>11</v>
      </c>
      <c r="D18" s="13" t="s">
        <v>15</v>
      </c>
      <c r="E18" s="14" t="s">
        <v>17</v>
      </c>
    </row>
    <row r="19" spans="1:5" ht="15.75" thickTop="1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2019-05-21T07:44:32Z</dcterms:modified>
</cp:coreProperties>
</file>