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110"/>
  </bookViews>
  <sheets>
    <sheet name="Aout" sheetId="1" r:id="rId1"/>
  </sheets>
  <calcPr calcId="125725"/>
</workbook>
</file>

<file path=xl/calcChain.xml><?xml version="1.0" encoding="utf-8"?>
<calcChain xmlns="http://schemas.openxmlformats.org/spreadsheetml/2006/main">
  <c r="I5" i="1"/>
  <c r="I6" l="1"/>
  <c r="J6" s="1"/>
  <c r="J5"/>
  <c r="I8" l="1"/>
  <c r="I7"/>
  <c r="I10" l="1"/>
  <c r="I9"/>
  <c r="I11" l="1"/>
  <c r="I12" l="1"/>
  <c r="I13" s="1"/>
  <c r="I14" s="1"/>
  <c r="I15" s="1"/>
  <c r="I16" s="1"/>
  <c r="I17" s="1"/>
  <c r="J17" l="1"/>
  <c r="I18"/>
  <c r="J18" l="1"/>
  <c r="I19"/>
  <c r="J19" l="1"/>
  <c r="I20"/>
  <c r="J20" l="1"/>
  <c r="I21"/>
  <c r="J21" l="1"/>
  <c r="I22"/>
  <c r="J22" l="1"/>
  <c r="I23"/>
  <c r="J23" l="1"/>
  <c r="I24"/>
  <c r="J24" l="1"/>
  <c r="I25"/>
  <c r="J25" l="1"/>
  <c r="I26"/>
  <c r="J26" l="1"/>
  <c r="I27"/>
  <c r="J27" l="1"/>
  <c r="I28"/>
  <c r="J28" l="1"/>
  <c r="I29"/>
  <c r="J29" l="1"/>
  <c r="I30"/>
  <c r="J30" l="1"/>
  <c r="I31"/>
  <c r="J31" l="1"/>
  <c r="I32"/>
  <c r="J32" l="1"/>
  <c r="I33"/>
  <c r="J33" l="1"/>
  <c r="I34"/>
  <c r="J34" l="1"/>
  <c r="I35"/>
  <c r="J35" l="1"/>
  <c r="I37"/>
  <c r="C39" l="1"/>
  <c r="J39" s="1"/>
  <c r="J37"/>
</calcChain>
</file>

<file path=xl/sharedStrings.xml><?xml version="1.0" encoding="utf-8"?>
<sst xmlns="http://schemas.openxmlformats.org/spreadsheetml/2006/main" count="54" uniqueCount="19">
  <si>
    <t>Feuille de présence de Kulitza David</t>
  </si>
  <si>
    <t>AOUT</t>
  </si>
  <si>
    <t>MATIN</t>
  </si>
  <si>
    <t>APRES-MIDI</t>
  </si>
  <si>
    <t>SOIR</t>
  </si>
  <si>
    <t>TOTAL HEURES NORMAL</t>
  </si>
  <si>
    <t>TOTAL SUP</t>
  </si>
  <si>
    <t>Mercredi</t>
  </si>
  <si>
    <t>Vacances</t>
  </si>
  <si>
    <t>Jeudi</t>
  </si>
  <si>
    <t>Vendredi</t>
  </si>
  <si>
    <t>Samedi</t>
  </si>
  <si>
    <t>Dimanche</t>
  </si>
  <si>
    <t>Lundi</t>
  </si>
  <si>
    <t>Mardi</t>
  </si>
  <si>
    <t>TOTAL PROVISOIRE</t>
  </si>
  <si>
    <t>TOTAL HEURES</t>
  </si>
  <si>
    <t>TOTAL HEURES A EFFECTUEES</t>
  </si>
  <si>
    <t>TOTAL SUP.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</si>
</sst>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8">
    <font>
      <sz val="11"/>
      <color theme="1"/>
      <name val="Calibri"/>
      <family val="2"/>
      <scheme val="minor"/>
    </font>
    <font>
      <b/>
      <sz val="16"/>
      <color theme="0"/>
      <name val="Century Gothic"/>
      <family val="2"/>
    </font>
    <font>
      <b/>
      <sz val="9"/>
      <color theme="1"/>
      <name val="Century Gothic"/>
      <family val="2"/>
    </font>
    <font>
      <b/>
      <sz val="9"/>
      <color theme="0"/>
      <name val="Century Gothic"/>
      <family val="2"/>
    </font>
    <font>
      <b/>
      <sz val="9"/>
      <name val="Century Gothic"/>
      <family val="2"/>
    </font>
    <font>
      <sz val="9"/>
      <color theme="1"/>
      <name val="Century Gothic"/>
      <family val="2"/>
    </font>
    <font>
      <sz val="9"/>
      <name val="Century Gothic"/>
      <family val="2"/>
    </font>
    <font>
      <b/>
      <i/>
      <sz val="9"/>
      <color theme="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BACAD8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/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5" fillId="4" borderId="9" xfId="0" applyFont="1" applyFill="1" applyBorder="1" applyAlignment="1">
      <alignment vertical="center"/>
    </xf>
    <xf numFmtId="0" fontId="5" fillId="4" borderId="10" xfId="0" applyFont="1" applyFill="1" applyBorder="1" applyAlignment="1">
      <alignment horizontal="left" vertical="center"/>
    </xf>
    <xf numFmtId="20" fontId="2" fillId="5" borderId="2" xfId="0" applyNumberFormat="1" applyFont="1" applyFill="1" applyBorder="1" applyAlignment="1">
      <alignment vertical="center"/>
    </xf>
    <xf numFmtId="20" fontId="2" fillId="5" borderId="11" xfId="0" applyNumberFormat="1" applyFont="1" applyFill="1" applyBorder="1" applyAlignment="1">
      <alignment horizontal="center" vertical="center"/>
    </xf>
    <xf numFmtId="20" fontId="2" fillId="5" borderId="1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0" borderId="0" xfId="0" applyBorder="1"/>
    <xf numFmtId="164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20" fontId="6" fillId="0" borderId="10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20" fontId="6" fillId="5" borderId="10" xfId="0" applyNumberFormat="1" applyFont="1" applyFill="1" applyBorder="1" applyAlignment="1">
      <alignment horizontal="center" vertical="center"/>
    </xf>
    <xf numFmtId="20" fontId="6" fillId="5" borderId="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20" fontId="6" fillId="7" borderId="2" xfId="0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7" fillId="8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2" xfId="0" applyFont="1" applyFill="1" applyBorder="1"/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9" borderId="2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0"/>
  <sheetViews>
    <sheetView tabSelected="1" zoomScaleNormal="100" workbookViewId="0">
      <selection activeCell="K39" sqref="K39"/>
    </sheetView>
  </sheetViews>
  <sheetFormatPr baseColWidth="10" defaultRowHeight="15"/>
  <cols>
    <col min="1" max="1" width="12.85546875" customWidth="1"/>
    <col min="2" max="8" width="8.5703125" customWidth="1"/>
    <col min="9" max="9" width="12.140625" customWidth="1"/>
    <col min="10" max="10" width="11.42578125" customWidth="1"/>
    <col min="14" max="14" width="31.5703125" customWidth="1"/>
    <col min="15" max="15" width="11.42578125" customWidth="1"/>
  </cols>
  <sheetData>
    <row r="1" spans="1:20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20" ht="15.7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20" ht="15" customHeight="1">
      <c r="A3" s="3" t="s">
        <v>1</v>
      </c>
      <c r="B3" s="3"/>
      <c r="C3" s="4" t="s">
        <v>2</v>
      </c>
      <c r="D3" s="5"/>
      <c r="E3" s="4" t="s">
        <v>3</v>
      </c>
      <c r="F3" s="5"/>
      <c r="G3" s="4" t="s">
        <v>4</v>
      </c>
      <c r="H3" s="5"/>
      <c r="I3" s="6" t="s">
        <v>5</v>
      </c>
      <c r="J3" s="6" t="s">
        <v>6</v>
      </c>
    </row>
    <row r="4" spans="1:20">
      <c r="A4" s="7"/>
      <c r="B4" s="7"/>
      <c r="C4" s="8"/>
      <c r="D4" s="9"/>
      <c r="E4" s="8"/>
      <c r="F4" s="9"/>
      <c r="G4" s="8"/>
      <c r="H4" s="9"/>
      <c r="I4" s="10"/>
      <c r="J4" s="10"/>
      <c r="N4" s="11"/>
      <c r="O4" s="12"/>
      <c r="Q4" s="13"/>
      <c r="R4" s="13"/>
      <c r="S4" s="13"/>
      <c r="T4" s="12"/>
    </row>
    <row r="5" spans="1:20">
      <c r="A5" s="14" t="s">
        <v>7</v>
      </c>
      <c r="B5" s="15">
        <v>1</v>
      </c>
      <c r="C5" s="16">
        <v>0.33333333333333331</v>
      </c>
      <c r="D5" s="16">
        <v>0.5</v>
      </c>
      <c r="E5" s="16">
        <v>0.54166666666666663</v>
      </c>
      <c r="F5" s="16">
        <v>0.66666666666666663</v>
      </c>
      <c r="G5" s="17" t="s">
        <v>8</v>
      </c>
      <c r="H5" s="18"/>
      <c r="I5" s="19">
        <f>IF(SUM($I$4:I4)&gt;=151.67,0,IF(SUM($I$4:I4)+(MIN(7,(SUM(D5,F5,H5)-SUM(C5,E5,G5))*24))&gt;$G$39,MIN(7,(SUM(D5,F5,H5)-SUM(C5,E5,G5))*24)-((SUM($I$4:I4)+(MIN(7,(SUM(D5,F5,H5)-SUM(C5,E5,G5))*24)))-151.67),IF((SUM(D5,F5,H5)-SUM(C5,E5,G5))*24&gt;7,7,(SUM(D5,F5,H5)-SUM(C5,E5,G5))*24)))</f>
        <v>6.9999999999999964</v>
      </c>
      <c r="J5" s="20">
        <f>(SUM(D5,F5,H5)-SUM(C5,E5,G5))*24-I5</f>
        <v>0</v>
      </c>
    </row>
    <row r="6" spans="1:20">
      <c r="A6" s="14" t="s">
        <v>9</v>
      </c>
      <c r="B6" s="15">
        <v>2</v>
      </c>
      <c r="C6" s="16">
        <v>0.33333333333333331</v>
      </c>
      <c r="D6" s="16">
        <v>0.5</v>
      </c>
      <c r="E6" s="16">
        <v>0.54166666666666663</v>
      </c>
      <c r="F6" s="16">
        <v>0.66666666666666663</v>
      </c>
      <c r="G6" s="17" t="s">
        <v>8</v>
      </c>
      <c r="H6" s="18"/>
      <c r="I6" s="19">
        <f>IF(SUM($I$4:I5)&gt;=151.67,0,IF(SUM($I$4:I5)+(MIN(7,(SUM(D6,F6,H6)-SUM(C6,E6,G6))*24))&gt;$G$39,MIN(7,(SUM(D6,F6,H6)-SUM(C6,E6,G6))*24)-((SUM($I$4:I5)+(MIN(7,(SUM(D6,F6,H6)-SUM(C6,E6,G6))*24)))-151.67),IF((SUM(D6,F6,H6)-SUM(C6,E6,G6))*24&gt;7,7,(SUM(D6,F6,H6)-SUM(C6,E6,G6))*24)))</f>
        <v>6.9999999999999964</v>
      </c>
      <c r="J6" s="20">
        <f>(SUM(D6,F6,H6)-SUM(C6,E6,G6))*24-I6</f>
        <v>0</v>
      </c>
      <c r="P6" s="21"/>
      <c r="Q6" s="21"/>
      <c r="R6" s="21"/>
    </row>
    <row r="7" spans="1:20">
      <c r="A7" s="14" t="s">
        <v>10</v>
      </c>
      <c r="B7" s="15">
        <v>3</v>
      </c>
      <c r="C7" s="16">
        <v>0.33333333333333298</v>
      </c>
      <c r="D7" s="16">
        <v>0.5</v>
      </c>
      <c r="E7" s="16">
        <v>0.54166666666666696</v>
      </c>
      <c r="F7" s="16">
        <v>0.66666666666666696</v>
      </c>
      <c r="G7" s="17" t="s">
        <v>8</v>
      </c>
      <c r="H7" s="18"/>
      <c r="I7" s="19">
        <f>IF(SUM($I$4:I6)&gt;=151.67,0,IF(SUM($I$4:I6)+(MIN(7,(SUM(D7,F7,H7)-SUM(C7,E7,G7))*24))&gt;$G$39,MIN(7,(SUM(D7,F7,H7)-SUM(C7,E7,G7))*24)-((SUM($I$4:I6)+(MIN(7,(SUM(D7,F7,H7)-SUM(C7,E7,G7))*24)))-151.67),IF((SUM(D7,F7,H7)-SUM(C7,E7,G7))*24&gt;7,7,(SUM(D7,F7,H7)-SUM(C7,E7,G7))*24)))</f>
        <v>7</v>
      </c>
      <c r="J7" s="20">
        <v>0</v>
      </c>
      <c r="P7" s="21"/>
      <c r="Q7" s="21"/>
      <c r="R7" s="21"/>
    </row>
    <row r="8" spans="1:20">
      <c r="A8" s="14" t="s">
        <v>11</v>
      </c>
      <c r="B8" s="15">
        <v>4</v>
      </c>
      <c r="C8" s="16"/>
      <c r="D8" s="16"/>
      <c r="E8" s="16"/>
      <c r="F8" s="16"/>
      <c r="G8" s="17" t="s">
        <v>8</v>
      </c>
      <c r="H8" s="18"/>
      <c r="I8" s="19">
        <f>IF(SUM($I$4:I7)&gt;=151.67,0,IF(SUM($I$4:I7)+(MIN(7,(SUM(D8,F8,H8)-SUM(C8,E8,G8))*24))&gt;$G$39,MIN(7,(SUM(D8,F8,H8)-SUM(C8,E8,G8))*24)-((SUM($I$4:I7)+(MIN(7,(SUM(D8,F8,H8)-SUM(C8,E8,G8))*24)))-151.67),IF((SUM(D8,F8,H8)-SUM(C8,E8,G8))*24&gt;7,7,(SUM(D8,F8,H8)-SUM(C8,E8,G8))*24)))</f>
        <v>0</v>
      </c>
      <c r="J8" s="20">
        <v>0</v>
      </c>
      <c r="K8" s="22"/>
      <c r="L8" s="21"/>
    </row>
    <row r="9" spans="1:20">
      <c r="A9" s="14" t="s">
        <v>12</v>
      </c>
      <c r="B9" s="15">
        <v>5</v>
      </c>
      <c r="C9" s="16"/>
      <c r="D9" s="16"/>
      <c r="E9" s="16"/>
      <c r="F9" s="16"/>
      <c r="G9" s="17" t="s">
        <v>8</v>
      </c>
      <c r="H9" s="18"/>
      <c r="I9" s="19">
        <f>IF(SUM($I$4:I8)&gt;=151.67,0,IF(SUM($I$4:I8)+(MIN(7,(SUM(D9,F9,H9)-SUM(C9,E9,G9))*24))&gt;$G$39,MIN(7,(SUM(D9,F9,H9)-SUM(C9,E9,G9))*24)-((SUM($I$4:I8)+(MIN(7,(SUM(D9,F9,H9)-SUM(C9,E9,G9))*24)))-151.67),IF((SUM(D9,F9,H9)-SUM(C9,E9,G9))*24&gt;7,7,(SUM(D9,F9,H9)-SUM(C9,E9,G9))*24)))</f>
        <v>0</v>
      </c>
      <c r="J9" s="20">
        <v>0</v>
      </c>
    </row>
    <row r="10" spans="1:20">
      <c r="A10" s="14" t="s">
        <v>13</v>
      </c>
      <c r="B10" s="15">
        <v>6</v>
      </c>
      <c r="C10" s="16">
        <v>0.33333333333333298</v>
      </c>
      <c r="D10" s="16">
        <v>0.5</v>
      </c>
      <c r="E10" s="16">
        <v>0.54166666666666696</v>
      </c>
      <c r="F10" s="16">
        <v>0.66666666666666696</v>
      </c>
      <c r="G10" s="17" t="s">
        <v>8</v>
      </c>
      <c r="H10" s="18"/>
      <c r="I10" s="19">
        <f>IF(SUM($I$4:I9)&gt;=151.67,0,IF(SUM($I$4:I9)+(MIN(7,(SUM(D10,F10,H10)-SUM(C10,E10,G10))*24))&gt;$G$39,MIN(7,(SUM(D10,F10,H10)-SUM(C10,E10,G10))*24)-((SUM($I$4:I9)+(MIN(7,(SUM(D10,F10,H10)-SUM(C10,E10,G10))*24)))-151.67),IF((SUM(D10,F10,H10)-SUM(C10,E10,G10))*24&gt;7,7,(SUM(D10,F10,H10)-SUM(C10,E10,G10))*24)))</f>
        <v>7</v>
      </c>
      <c r="J10" s="20">
        <v>0</v>
      </c>
      <c r="N10" s="11"/>
      <c r="O10" s="23"/>
      <c r="Q10" s="11"/>
      <c r="R10" s="11"/>
      <c r="S10" s="11"/>
      <c r="T10" s="23"/>
    </row>
    <row r="11" spans="1:20">
      <c r="A11" s="14" t="s">
        <v>14</v>
      </c>
      <c r="B11" s="15">
        <v>7</v>
      </c>
      <c r="C11" s="16">
        <v>0.33333333333333298</v>
      </c>
      <c r="D11" s="16">
        <v>0.5</v>
      </c>
      <c r="E11" s="16">
        <v>0.54166666666666696</v>
      </c>
      <c r="F11" s="16">
        <v>0.66666666666666696</v>
      </c>
      <c r="G11" s="17" t="s">
        <v>8</v>
      </c>
      <c r="H11" s="18"/>
      <c r="I11" s="19">
        <f>IF(SUM($I$4:I10)&gt;=151.67,0,IF(SUM($I$4:I10)+(MIN(7,(SUM(D11,F11,H11)-SUM(C11,E11,G11))*24))&gt;$G$39,MIN(7,(SUM(D11,F11,H11)-SUM(C11,E11,G11))*24)-((SUM($I$4:I10)+(MIN(7,(SUM(D11,F11,H11)-SUM(C11,E11,G11))*24)))-151.67),IF((SUM(D11,F11,H11)-SUM(C11,E11,G11))*24&gt;7,7,(SUM(D11,F11,H11)-SUM(C11,E11,G11))*24)))</f>
        <v>7</v>
      </c>
      <c r="J11" s="20">
        <v>0</v>
      </c>
    </row>
    <row r="12" spans="1:20">
      <c r="A12" s="14" t="s">
        <v>7</v>
      </c>
      <c r="B12" s="15">
        <v>8</v>
      </c>
      <c r="C12" s="16">
        <v>0.33333333333333298</v>
      </c>
      <c r="D12" s="16">
        <v>0.5</v>
      </c>
      <c r="E12" s="16">
        <v>0.54166666666666696</v>
      </c>
      <c r="F12" s="16">
        <v>0.66666666666666696</v>
      </c>
      <c r="G12" s="17" t="s">
        <v>8</v>
      </c>
      <c r="H12" s="18"/>
      <c r="I12" s="19">
        <f>IF(SUM($I$4:I11)&gt;=151.67,0,IF(SUM($I$4:I11)+(MIN(7,(SUM(D12,F12,H12)-SUM(C12,E12,G12))*24))&gt;$G$39,MIN(7,(SUM(D12,F12,H12)-SUM(C12,E12,G12))*24)-((SUM($I$4:I11)+(MIN(7,(SUM(D12,F12,H12)-SUM(C12,E12,G12))*24)))-151.67),IF((SUM(D12,F12,H12)-SUM(C12,E12,G12))*24&gt;7,7,(SUM(D12,F12,H12)-SUM(C12,E12,G12))*24)))</f>
        <v>7</v>
      </c>
      <c r="J12" s="20">
        <v>0</v>
      </c>
    </row>
    <row r="13" spans="1:20">
      <c r="A13" s="14" t="s">
        <v>9</v>
      </c>
      <c r="B13" s="15">
        <v>9</v>
      </c>
      <c r="C13" s="16">
        <v>0.33333333333333298</v>
      </c>
      <c r="D13" s="16">
        <v>0.5</v>
      </c>
      <c r="E13" s="16">
        <v>0.54166666666666696</v>
      </c>
      <c r="F13" s="16">
        <v>0.66666666666666696</v>
      </c>
      <c r="G13" s="17" t="s">
        <v>8</v>
      </c>
      <c r="H13" s="18"/>
      <c r="I13" s="19">
        <f>IF(SUM($I$4:I12)&gt;=151.67,0,IF(SUM($I$4:I12)+(MIN(7,(SUM(D13,F13,H13)-SUM(C13,E13,G13))*24))&gt;$G$39,MIN(7,(SUM(D13,F13,H13)-SUM(C13,E13,G13))*24)-((SUM($I$4:I12)+(MIN(7,(SUM(D13,F13,H13)-SUM(C13,E13,G13))*24)))-151.67),IF((SUM(D13,F13,H13)-SUM(C13,E13,G13))*24&gt;7,7,(SUM(D13,F13,H13)-SUM(C13,E13,G13))*24)))</f>
        <v>7</v>
      </c>
      <c r="J13" s="20">
        <v>0</v>
      </c>
    </row>
    <row r="14" spans="1:20">
      <c r="A14" s="14" t="s">
        <v>10</v>
      </c>
      <c r="B14" s="15">
        <v>10</v>
      </c>
      <c r="C14" s="16">
        <v>0.33333333333333298</v>
      </c>
      <c r="D14" s="16">
        <v>0.5</v>
      </c>
      <c r="E14" s="16">
        <v>0.54166666666666696</v>
      </c>
      <c r="F14" s="16">
        <v>0.66666666666666696</v>
      </c>
      <c r="G14" s="17" t="s">
        <v>8</v>
      </c>
      <c r="H14" s="18"/>
      <c r="I14" s="19">
        <f>IF(SUM($I$4:I13)&gt;=151.67,0,IF(SUM($I$4:I13)+(MIN(7,(SUM(D14,F14,H14)-SUM(C14,E14,G14))*24))&gt;$G$39,MIN(7,(SUM(D14,F14,H14)-SUM(C14,E14,G14))*24)-((SUM($I$4:I13)+(MIN(7,(SUM(D14,F14,H14)-SUM(C14,E14,G14))*24)))-151.67),IF((SUM(D14,F14,H14)-SUM(C14,E14,G14))*24&gt;7,7,(SUM(D14,F14,H14)-SUM(C14,E14,G14))*24)))</f>
        <v>7</v>
      </c>
      <c r="J14" s="20">
        <v>0</v>
      </c>
    </row>
    <row r="15" spans="1:20">
      <c r="A15" s="14" t="s">
        <v>11</v>
      </c>
      <c r="B15" s="15">
        <v>11</v>
      </c>
      <c r="C15" s="16"/>
      <c r="D15" s="16"/>
      <c r="E15" s="16"/>
      <c r="F15" s="16"/>
      <c r="G15" s="17" t="s">
        <v>8</v>
      </c>
      <c r="H15" s="18"/>
      <c r="I15" s="19">
        <f>IF(SUM($I$4:I14)&gt;=151.67,0,IF(SUM($I$4:I14)+(MIN(7,(SUM(D15,F15,H15)-SUM(C15,E15,G15))*24))&gt;$G$39,MIN(7,(SUM(D15,F15,H15)-SUM(C15,E15,G15))*24)-((SUM($I$4:I14)+(MIN(7,(SUM(D15,F15,H15)-SUM(C15,E15,G15))*24)))-151.67),IF((SUM(D15,F15,H15)-SUM(C15,E15,G15))*24&gt;7,7,(SUM(D15,F15,H15)-SUM(C15,E15,G15))*24)))</f>
        <v>0</v>
      </c>
      <c r="J15" s="20">
        <v>0</v>
      </c>
    </row>
    <row r="16" spans="1:20">
      <c r="A16" s="14" t="s">
        <v>12</v>
      </c>
      <c r="B16" s="15">
        <v>12</v>
      </c>
      <c r="C16" s="16"/>
      <c r="D16" s="16"/>
      <c r="E16" s="16"/>
      <c r="F16" s="16"/>
      <c r="G16" s="17" t="s">
        <v>8</v>
      </c>
      <c r="H16" s="18"/>
      <c r="I16" s="19">
        <f>IF(SUM($I$4:I15)&gt;=151.67,0,IF(SUM($I$4:I15)+(MIN(7,(SUM(D16,F16,H16)-SUM(C16,E16,G16))*24))&gt;$G$39,MIN(7,(SUM(D16,F16,H16)-SUM(C16,E16,G16))*24)-((SUM($I$4:I15)+(MIN(7,(SUM(D16,F16,H16)-SUM(C16,E16,G16))*24)))-151.67),IF((SUM(D16,F16,H16)-SUM(C16,E16,G16))*24&gt;7,7,(SUM(D16,F16,H16)-SUM(C16,E16,G16))*24)))</f>
        <v>0</v>
      </c>
      <c r="J16" s="20">
        <v>0</v>
      </c>
    </row>
    <row r="17" spans="1:13">
      <c r="A17" s="14" t="s">
        <v>13</v>
      </c>
      <c r="B17" s="15">
        <v>13</v>
      </c>
      <c r="C17" s="24">
        <v>0.29166666666666669</v>
      </c>
      <c r="D17" s="25">
        <v>0.5</v>
      </c>
      <c r="E17" s="25">
        <v>0.54166666666666663</v>
      </c>
      <c r="F17" s="25">
        <v>0.72916666666666663</v>
      </c>
      <c r="G17" s="26"/>
      <c r="H17" s="26"/>
      <c r="I17" s="19">
        <f>IF(SUM($I$4:I16)&gt;=151.67,0,IF(SUM($I$4:I16)+(MIN(7,(SUM(D17,F17,H17)-SUM(C17,E17,G17))*24))&gt;$G$39,MIN(7,(SUM(D17,F17,H17)-SUM(C17,E17,G17))*24)-((SUM($I$4:I16)+(MIN(7,(SUM(D17,F17,H17)-SUM(C17,E17,G17))*24)))-151.67),IF((SUM(D17,F17,H17)-SUM(C17,E17,G17))*24&gt;7,7,(SUM(D17,F17,H17)-SUM(C17,E17,G17))*24)))</f>
        <v>7</v>
      </c>
      <c r="J17" s="20">
        <f t="shared" ref="J17:J33" si="0">(SUM(D17,F17,H17)-SUM(C17,E17,G17))*24-I17</f>
        <v>2.4999999999999982</v>
      </c>
    </row>
    <row r="18" spans="1:13">
      <c r="A18" s="14" t="s">
        <v>14</v>
      </c>
      <c r="B18" s="15">
        <v>14</v>
      </c>
      <c r="C18" s="24">
        <v>0.29166666666666669</v>
      </c>
      <c r="D18" s="25">
        <v>0.54166666666666663</v>
      </c>
      <c r="E18" s="25">
        <v>0.58333333333333337</v>
      </c>
      <c r="F18" s="25">
        <v>0.6875</v>
      </c>
      <c r="G18" s="26"/>
      <c r="H18" s="26"/>
      <c r="I18" s="19">
        <f>IF(SUM($I$4:I17)&gt;=151.67,0,IF(SUM($I$4:I17)+(MIN(7,(SUM(D18,F18,H18)-SUM(C18,E18,G18))*24))&gt;$G$39,MIN(7,(SUM(D18,F18,H18)-SUM(C18,E18,G18))*24)-((SUM($I$4:I17)+(MIN(7,(SUM(D18,F18,H18)-SUM(C18,E18,G18))*24)))-151.67),IF((SUM(D18,F18,H18)-SUM(C18,E18,G18))*24&gt;7,7,(SUM(D18,F18,H18)-SUM(C18,E18,G18))*24)))</f>
        <v>7</v>
      </c>
      <c r="J18" s="20">
        <f t="shared" si="0"/>
        <v>1.4999999999999964</v>
      </c>
    </row>
    <row r="19" spans="1:13">
      <c r="A19" s="14" t="s">
        <v>7</v>
      </c>
      <c r="B19" s="15">
        <v>15</v>
      </c>
      <c r="C19" s="27"/>
      <c r="D19" s="28"/>
      <c r="E19" s="28"/>
      <c r="F19" s="28"/>
      <c r="G19" s="29"/>
      <c r="H19" s="29"/>
      <c r="I19" s="19">
        <f>IF(SUM($I$4:I18)&gt;=151.67,0,IF(SUM($I$4:I18)+(MIN(7,(SUM(D19,F19,H19)-SUM(C19,E19,G19))*24))&gt;$G$39,MIN(7,(SUM(D19,F19,H19)-SUM(C19,E19,G19))*24)-((SUM($I$4:I18)+(MIN(7,(SUM(D19,F19,H19)-SUM(C19,E19,G19))*24)))-151.67),IF((SUM(D19,F19,H19)-SUM(C19,E19,G19))*24&gt;7,7,(SUM(D19,F19,H19)-SUM(C19,E19,G19))*24)))</f>
        <v>0</v>
      </c>
      <c r="J19" s="20">
        <f t="shared" si="0"/>
        <v>0</v>
      </c>
    </row>
    <row r="20" spans="1:13">
      <c r="A20" s="14" t="s">
        <v>9</v>
      </c>
      <c r="B20" s="15">
        <v>16</v>
      </c>
      <c r="C20" s="24">
        <v>0.29166666666666669</v>
      </c>
      <c r="D20" s="25">
        <v>0.51041666666666663</v>
      </c>
      <c r="E20" s="25">
        <v>0.55208333333333337</v>
      </c>
      <c r="F20" s="25">
        <v>0.72916666666666663</v>
      </c>
      <c r="G20" s="26"/>
      <c r="H20" s="26"/>
      <c r="I20" s="19">
        <f>IF(SUM($I$4:I19)&gt;=151.67,0,IF(SUM($I$4:I19)+(MIN(7,(SUM(D20,F20,H20)-SUM(C20,E20,G20))*24))&gt;$G$39,MIN(7,(SUM(D20,F20,H20)-SUM(C20,E20,G20))*24)-((SUM($I$4:I19)+(MIN(7,(SUM(D20,F20,H20)-SUM(C20,E20,G20))*24)))-151.67),IF((SUM(D20,F20,H20)-SUM(C20,E20,G20))*24&gt;7,7,(SUM(D20,F20,H20)-SUM(C20,E20,G20))*24)))</f>
        <v>7</v>
      </c>
      <c r="J20" s="20">
        <f t="shared" si="0"/>
        <v>2.4999999999999982</v>
      </c>
    </row>
    <row r="21" spans="1:13">
      <c r="A21" s="14" t="s">
        <v>10</v>
      </c>
      <c r="B21" s="15">
        <v>17</v>
      </c>
      <c r="C21" s="27"/>
      <c r="D21" s="28"/>
      <c r="E21" s="28"/>
      <c r="F21" s="28"/>
      <c r="G21" s="29"/>
      <c r="H21" s="29"/>
      <c r="I21" s="19">
        <f>IF(SUM($I$4:I20)&gt;=151.67,0,IF(SUM($I$4:I20)+(MIN(7,(SUM(D21,F21,H21)-SUM(C21,E21,G21))*24))&gt;$G$39,MIN(7,(SUM(D21,F21,H21)-SUM(C21,E21,G21))*24)-((SUM($I$4:I20)+(MIN(7,(SUM(D21,F21,H21)-SUM(C21,E21,G21))*24)))-151.67),IF((SUM(D21,F21,H21)-SUM(C21,E21,G21))*24&gt;7,7,(SUM(D21,F21,H21)-SUM(C21,E21,G21))*24)))</f>
        <v>0</v>
      </c>
      <c r="J21" s="20">
        <f t="shared" si="0"/>
        <v>0</v>
      </c>
    </row>
    <row r="22" spans="1:13">
      <c r="A22" s="14" t="s">
        <v>11</v>
      </c>
      <c r="B22" s="15">
        <v>18</v>
      </c>
      <c r="C22" s="27"/>
      <c r="D22" s="28"/>
      <c r="E22" s="28"/>
      <c r="F22" s="28"/>
      <c r="G22" s="29"/>
      <c r="H22" s="29"/>
      <c r="I22" s="19">
        <f>IF(SUM($I$4:I21)&gt;=151.67,0,IF(SUM($I$4:I21)+(MIN(7,(SUM(D22,F22,H22)-SUM(C22,E22,G22))*24))&gt;$G$39,MIN(7,(SUM(D22,F22,H22)-SUM(C22,E22,G22))*24)-((SUM($I$4:I21)+(MIN(7,(SUM(D22,F22,H22)-SUM(C22,E22,G22))*24)))-151.67),IF((SUM(D22,F22,H22)-SUM(C22,E22,G22))*24&gt;7,7,(SUM(D22,F22,H22)-SUM(C22,E22,G22))*24)))</f>
        <v>0</v>
      </c>
      <c r="J22" s="20">
        <f t="shared" si="0"/>
        <v>0</v>
      </c>
    </row>
    <row r="23" spans="1:13">
      <c r="A23" s="14" t="s">
        <v>12</v>
      </c>
      <c r="B23" s="15">
        <v>19</v>
      </c>
      <c r="C23" s="30"/>
      <c r="D23" s="29"/>
      <c r="E23" s="28"/>
      <c r="F23" s="28"/>
      <c r="G23" s="28"/>
      <c r="H23" s="28"/>
      <c r="I23" s="19">
        <f>IF(SUM($I$4:I22)&gt;=151.67,0,IF(SUM($I$4:I22)+(MIN(7,(SUM(D23,F23,H23)-SUM(C23,E23,G23))*24))&gt;$G$39,MIN(7,(SUM(D23,F23,H23)-SUM(C23,E23,G23))*24)-((SUM($I$4:I22)+(MIN(7,(SUM(D23,F23,H23)-SUM(C23,E23,G23))*24)))-151.67),IF((SUM(D23,F23,H23)-SUM(C23,E23,G23))*24&gt;7,7,(SUM(D23,F23,H23)-SUM(C23,E23,G23))*24)))</f>
        <v>0</v>
      </c>
      <c r="J23" s="20">
        <f t="shared" si="0"/>
        <v>0</v>
      </c>
    </row>
    <row r="24" spans="1:13">
      <c r="A24" s="14" t="s">
        <v>13</v>
      </c>
      <c r="B24" s="15">
        <v>20</v>
      </c>
      <c r="C24" s="24">
        <v>0.375</v>
      </c>
      <c r="D24" s="25">
        <v>0.59375</v>
      </c>
      <c r="E24" s="25">
        <v>0.63541666666666663</v>
      </c>
      <c r="F24" s="25">
        <v>0.73958333333333337</v>
      </c>
      <c r="G24" s="26"/>
      <c r="H24" s="26"/>
      <c r="I24" s="19">
        <f>IF(SUM($I$4:I23)&gt;=151.67,0,IF(SUM($I$4:I23)+(MIN(7,(SUM(D24,F24,H24)-SUM(C24,E24,G24))*24))&gt;$G$39,MIN(7,(SUM(D24,F24,H24)-SUM(C24,E24,G24))*24)-((SUM($I$4:I23)+(MIN(7,(SUM(D24,F24,H24)-SUM(C24,E24,G24))*24)))-151.67),IF((SUM(D24,F24,H24)-SUM(C24,E24,G24))*24&gt;7,7,(SUM(D24,F24,H24)-SUM(C24,E24,G24))*24)))</f>
        <v>7</v>
      </c>
      <c r="J24" s="20">
        <f t="shared" si="0"/>
        <v>0.75000000000000711</v>
      </c>
    </row>
    <row r="25" spans="1:13">
      <c r="A25" s="14" t="s">
        <v>14</v>
      </c>
      <c r="B25" s="15">
        <v>21</v>
      </c>
      <c r="C25" s="27"/>
      <c r="D25" s="29"/>
      <c r="E25" s="29"/>
      <c r="F25" s="29"/>
      <c r="G25" s="29"/>
      <c r="H25" s="29"/>
      <c r="I25" s="19">
        <f>IF(SUM($I$4:I24)&gt;=151.67,0,IF(SUM($I$4:I24)+(MIN(7,(SUM(D25,F25,H25)-SUM(C25,E25,G25))*24))&gt;$G$39,MIN(7,(SUM(D25,F25,H25)-SUM(C25,E25,G25))*24)-((SUM($I$4:I24)+(MIN(7,(SUM(D25,F25,H25)-SUM(C25,E25,G25))*24)))-151.67),IF((SUM(D25,F25,H25)-SUM(C25,E25,G25))*24&gt;7,7,(SUM(D25,F25,H25)-SUM(C25,E25,G25))*24)))</f>
        <v>0</v>
      </c>
      <c r="J25" s="20">
        <f t="shared" si="0"/>
        <v>0</v>
      </c>
    </row>
    <row r="26" spans="1:13">
      <c r="A26" s="14" t="s">
        <v>7</v>
      </c>
      <c r="B26" s="15">
        <v>22</v>
      </c>
      <c r="C26" s="24">
        <v>0.375</v>
      </c>
      <c r="D26" s="25">
        <v>0.52777777777777779</v>
      </c>
      <c r="E26" s="25">
        <v>0.60416666666666663</v>
      </c>
      <c r="F26" s="25">
        <v>0.76041666666666663</v>
      </c>
      <c r="G26" s="26"/>
      <c r="H26" s="26"/>
      <c r="I26" s="19">
        <f>IF(SUM($I$4:I25)&gt;=151.67,0,IF(SUM($I$4:I25)+(MIN(7,(SUM(D26,F26,H26)-SUM(C26,E26,G26))*24))&gt;$G$39,MIN(7,(SUM(D26,F26,H26)-SUM(C26,E26,G26))*24)-((SUM($I$4:I25)+(MIN(7,(SUM(D26,F26,H26)-SUM(C26,E26,G26))*24)))-151.67),IF((SUM(D26,F26,H26)-SUM(C26,E26,G26))*24&gt;7,7,(SUM(D26,F26,H26)-SUM(C26,E26,G26))*24)))</f>
        <v>7</v>
      </c>
      <c r="J26" s="20">
        <f t="shared" si="0"/>
        <v>0.41666666666666696</v>
      </c>
      <c r="M26" s="21"/>
    </row>
    <row r="27" spans="1:13">
      <c r="A27" s="14" t="s">
        <v>9</v>
      </c>
      <c r="B27" s="15">
        <v>23</v>
      </c>
      <c r="C27" s="27"/>
      <c r="D27" s="29"/>
      <c r="E27" s="28"/>
      <c r="F27" s="28"/>
      <c r="G27" s="29"/>
      <c r="H27" s="29"/>
      <c r="I27" s="19">
        <f>IF(SUM($I$4:I26)&gt;=151.67,0,IF(SUM($I$4:I26)+(MIN(7,(SUM(D27,F27,H27)-SUM(C27,E27,G27))*24))&gt;$G$39,MIN(7,(SUM(D27,F27,H27)-SUM(C27,E27,G27))*24)-((SUM($I$4:I26)+(MIN(7,(SUM(D27,F27,H27)-SUM(C27,E27,G27))*24)))-151.67),IF((SUM(D27,F27,H27)-SUM(C27,E27,G27))*24&gt;7,7,(SUM(D27,F27,H27)-SUM(C27,E27,G27))*24)))</f>
        <v>0</v>
      </c>
      <c r="J27" s="20">
        <f t="shared" si="0"/>
        <v>0</v>
      </c>
    </row>
    <row r="28" spans="1:13">
      <c r="A28" s="14" t="s">
        <v>10</v>
      </c>
      <c r="B28" s="15">
        <v>24</v>
      </c>
      <c r="C28" s="24">
        <v>0.375</v>
      </c>
      <c r="D28" s="25">
        <v>0.54166666666666663</v>
      </c>
      <c r="E28" s="25">
        <v>0.60416666666666663</v>
      </c>
      <c r="F28" s="25">
        <v>0.70833333333333337</v>
      </c>
      <c r="G28" s="26"/>
      <c r="H28" s="26"/>
      <c r="I28" s="19">
        <f>IF(SUM($I$4:I27)&gt;=151.67,0,IF(SUM($I$4:I27)+(MIN(7,(SUM(D28,F28,H28)-SUM(C28,E28,G28))*24))&gt;$G$39,MIN(7,(SUM(D28,F28,H28)-SUM(C28,E28,G28))*24)-((SUM($I$4:I27)+(MIN(7,(SUM(D28,F28,H28)-SUM(C28,E28,G28))*24)))-151.67),IF((SUM(D28,F28,H28)-SUM(C28,E28,G28))*24&gt;7,7,(SUM(D28,F28,H28)-SUM(C28,E28,G28))*24)))</f>
        <v>6.5000000000000009</v>
      </c>
      <c r="J28" s="20">
        <f t="shared" si="0"/>
        <v>0</v>
      </c>
    </row>
    <row r="29" spans="1:13">
      <c r="A29" s="14" t="s">
        <v>11</v>
      </c>
      <c r="B29" s="15">
        <v>25</v>
      </c>
      <c r="C29" s="24"/>
      <c r="D29" s="26"/>
      <c r="E29" s="25">
        <v>0.58333333333333337</v>
      </c>
      <c r="F29" s="25">
        <v>0.78125</v>
      </c>
      <c r="G29" s="26"/>
      <c r="H29" s="26"/>
      <c r="I29" s="19">
        <f>IF(SUM($I$4:I28)&gt;=151.67,0,IF(SUM($I$4:I28)+(MIN(7,(SUM(D29,F29,H29)-SUM(C29,E29,G29))*24))&gt;$G$39,MIN(7,(SUM(D29,F29,H29)-SUM(C29,E29,G29))*24)-((SUM($I$4:I28)+(MIN(7,(SUM(D29,F29,H29)-SUM(C29,E29,G29))*24)))-151.67),IF((SUM(D29,F29,H29)-SUM(C29,E29,G29))*24&gt;7,7,(SUM(D29,F29,H29)-SUM(C29,E29,G29))*24)))</f>
        <v>4.7499999999999991</v>
      </c>
      <c r="J29" s="20">
        <f t="shared" si="0"/>
        <v>0</v>
      </c>
    </row>
    <row r="30" spans="1:13">
      <c r="A30" s="14" t="s">
        <v>12</v>
      </c>
      <c r="B30" s="15">
        <v>26</v>
      </c>
      <c r="C30" s="24">
        <v>0.25</v>
      </c>
      <c r="D30" s="25">
        <v>0.54166666666666663</v>
      </c>
      <c r="E30" s="25">
        <v>0.5625</v>
      </c>
      <c r="F30" s="25">
        <v>0.88541666666666663</v>
      </c>
      <c r="G30" s="26"/>
      <c r="H30" s="26"/>
      <c r="I30" s="19">
        <f>IF(SUM($I$4:I29)&gt;=151.67,0,IF(SUM($I$4:I29)+(MIN(7,(SUM(D30,F30,H30)-SUM(C30,E30,G30))*24))&gt;$G$39,MIN(7,(SUM(D30,F30,H30)-SUM(C30,E30,G30))*24)-((SUM($I$4:I29)+(MIN(7,(SUM(D30,F30,H30)-SUM(C30,E30,G30))*24)))-151.67),IF((SUM(D30,F30,H30)-SUM(C30,E30,G30))*24&gt;7,7,(SUM(D30,F30,H30)-SUM(C30,E30,G30))*24)))</f>
        <v>7</v>
      </c>
      <c r="J30" s="20">
        <f t="shared" si="0"/>
        <v>7.7499999999999982</v>
      </c>
    </row>
    <row r="31" spans="1:13">
      <c r="A31" s="14" t="s">
        <v>13</v>
      </c>
      <c r="B31" s="15">
        <v>27</v>
      </c>
      <c r="C31" s="24"/>
      <c r="D31" s="25"/>
      <c r="E31" s="25">
        <v>0.58333333333333337</v>
      </c>
      <c r="F31" s="25">
        <v>0.76041666666666663</v>
      </c>
      <c r="G31" s="26"/>
      <c r="H31" s="26"/>
      <c r="I31" s="19">
        <f>IF(SUM($I$4:I30)&gt;=151.67,0,IF(SUM($I$4:I30)+(MIN(7,(SUM(D31,F31,H31)-SUM(C31,E31,G31))*24))&gt;$G$39,MIN(7,(SUM(D31,F31,H31)-SUM(C31,E31,G31))*24)-((SUM($I$4:I30)+(MIN(7,(SUM(D31,F31,H31)-SUM(C31,E31,G31))*24)))-151.67),IF((SUM(D31,F31,H31)-SUM(C31,E31,G31))*24&gt;7,7,(SUM(D31,F31,H31)-SUM(C31,E31,G31))*24)))</f>
        <v>4.2499999999999982</v>
      </c>
      <c r="J31" s="20">
        <f t="shared" si="0"/>
        <v>0</v>
      </c>
    </row>
    <row r="32" spans="1:13">
      <c r="A32" s="14" t="s">
        <v>14</v>
      </c>
      <c r="B32" s="15">
        <v>28</v>
      </c>
      <c r="C32" s="24"/>
      <c r="D32" s="25"/>
      <c r="E32" s="25">
        <v>0.5625</v>
      </c>
      <c r="F32" s="25">
        <v>0.77083333333333337</v>
      </c>
      <c r="G32" s="26"/>
      <c r="H32" s="26"/>
      <c r="I32" s="19">
        <f>IF(SUM($I$4:I31)&gt;=151.67,0,IF(SUM($I$4:I31)+(MIN(7,(SUM(D32,F32,H32)-SUM(C32,E32,G32))*24))&gt;$G$39,MIN(7,(SUM(D32,F32,H32)-SUM(C32,E32,G32))*24)-((SUM($I$4:I31)+(MIN(7,(SUM(D32,F32,H32)-SUM(C32,E32,G32))*24)))-151.67),IF((SUM(D32,F32,H32)-SUM(C32,E32,G32))*24&gt;7,7,(SUM(D32,F32,H32)-SUM(C32,E32,G32))*24)))</f>
        <v>5.0000000000000009</v>
      </c>
      <c r="J32" s="20">
        <f t="shared" si="0"/>
        <v>0</v>
      </c>
    </row>
    <row r="33" spans="1:10">
      <c r="A33" s="14" t="s">
        <v>7</v>
      </c>
      <c r="B33" s="15">
        <v>29</v>
      </c>
      <c r="C33" s="30"/>
      <c r="D33" s="29"/>
      <c r="E33" s="29"/>
      <c r="F33" s="29"/>
      <c r="G33" s="29"/>
      <c r="H33" s="29"/>
      <c r="I33" s="19">
        <f>IF(SUM($I$4:I32)&gt;=151.67,0,IF(SUM($I$4:I32)+(MIN(7,(SUM(D33,F33,H33)-SUM(C33,E33,G33))*24))&gt;$G$39,MIN(7,(SUM(D33,F33,H33)-SUM(C33,E33,G33))*24)-((SUM($I$4:I32)+(MIN(7,(SUM(D33,F33,H33)-SUM(C33,E33,G33))*24)))-151.67),IF((SUM(D33,F33,H33)-SUM(C33,E33,G33))*24&gt;7,7,(SUM(D33,F33,H33)-SUM(C33,E33,G33))*24)))</f>
        <v>0</v>
      </c>
      <c r="J33" s="20">
        <f t="shared" si="0"/>
        <v>0</v>
      </c>
    </row>
    <row r="34" spans="1:10">
      <c r="A34" s="14" t="s">
        <v>9</v>
      </c>
      <c r="B34" s="15">
        <v>30</v>
      </c>
      <c r="C34" s="30"/>
      <c r="D34" s="29"/>
      <c r="E34" s="29"/>
      <c r="F34" s="29"/>
      <c r="G34" s="29"/>
      <c r="H34" s="29"/>
      <c r="I34" s="19">
        <f>IF(SUM($I$4:I33)&gt;=151.67,0,IF(SUM($I$4:I33)+(MIN(7,(SUM(D34,F34,H34)-SUM(C34,E34,G34))*24))&gt;$G$39,MIN(7,(SUM(D34,F34,H34)-SUM(C34,E34,G34))*24)-((SUM($I$4:I33)+(MIN(7,(SUM(D34,F34,H34)-SUM(C34,E34,G34))*24)))-151.67),IF((SUM(D34,F34,H34)-SUM(C34,E34,G34))*24&gt;7,7,(SUM(D34,F34,H34)-SUM(C34,E34,G34))*24)))</f>
        <v>0</v>
      </c>
      <c r="J34" s="20">
        <f>(SUM(D34,F34,H34)-SUM(C34,E34,G34))*24-I34</f>
        <v>0</v>
      </c>
    </row>
    <row r="35" spans="1:10">
      <c r="A35" s="14" t="s">
        <v>10</v>
      </c>
      <c r="B35" s="15">
        <v>31</v>
      </c>
      <c r="C35" s="31">
        <v>0.41666666666666669</v>
      </c>
      <c r="D35" s="31">
        <v>0.54166666666666663</v>
      </c>
      <c r="E35" s="31">
        <v>0.55208333333333337</v>
      </c>
      <c r="F35" s="31">
        <v>0.77083333333333337</v>
      </c>
      <c r="G35" s="32"/>
      <c r="H35" s="32"/>
      <c r="I35" s="19">
        <f>IF(SUM($I$4:I34)&gt;=151.67,0,IF(SUM($I$4:I34)+(MIN(7,(SUM(D35,F35,H35)-SUM(C35,E35,G35))*24))&gt;$G$39,MIN(7,(SUM(D35,F35,H35)-SUM(C35,E35,G35))*24)-((SUM($I$4:I34)+(MIN(7,(SUM(D35,F35,H35)-SUM(C35,E35,G35))*24)))-151.67),IF((SUM(D35,F35,H35)-SUM(C35,E35,G35))*24&gt;7,7,(SUM(D35,F35,H35)-SUM(C35,E35,G35))*24)))</f>
        <v>7</v>
      </c>
      <c r="J35" s="20">
        <f>(SUM(D35,F35,H35)-SUM(C35,E35,G35))*24-I35</f>
        <v>1.25</v>
      </c>
    </row>
    <row r="36" spans="1:10">
      <c r="A36" s="33"/>
      <c r="B36" s="33"/>
      <c r="C36" s="34"/>
      <c r="D36" s="34"/>
      <c r="E36" s="34"/>
      <c r="F36" s="34"/>
      <c r="G36" s="34"/>
      <c r="H36" s="35"/>
      <c r="I36" s="12"/>
      <c r="J36" s="36"/>
    </row>
    <row r="37" spans="1:10">
      <c r="A37" s="33"/>
      <c r="B37" s="33"/>
      <c r="C37" s="34"/>
      <c r="D37" s="34"/>
      <c r="E37" s="34"/>
      <c r="F37" s="37" t="s">
        <v>15</v>
      </c>
      <c r="G37" s="37"/>
      <c r="H37" s="37"/>
      <c r="I37" s="38">
        <f>SUM(I5:I35)</f>
        <v>125.5</v>
      </c>
      <c r="J37" s="39">
        <f>SUM(J5:J35)</f>
        <v>16.666666666666664</v>
      </c>
    </row>
    <row r="39" spans="1:10">
      <c r="A39" s="40" t="s">
        <v>16</v>
      </c>
      <c r="B39" s="41"/>
      <c r="C39" s="42">
        <f>SUM(I5:J35)</f>
        <v>142.16666666666666</v>
      </c>
      <c r="D39" s="43" t="s">
        <v>17</v>
      </c>
      <c r="E39" s="43"/>
      <c r="F39" s="43"/>
      <c r="G39" s="19">
        <v>151.66999999999999</v>
      </c>
      <c r="H39" s="40" t="s">
        <v>18</v>
      </c>
      <c r="I39" s="41"/>
      <c r="J39" s="44">
        <f>SUM(C39-G39)</f>
        <v>-9.5033333333333303</v>
      </c>
    </row>
    <row r="40" spans="1:10" ht="15" customHeight="1">
      <c r="A40" s="11"/>
      <c r="B40" s="11"/>
      <c r="C40" s="35"/>
      <c r="D40" s="45"/>
      <c r="E40" s="45"/>
      <c r="F40" s="45"/>
      <c r="G40" s="45"/>
      <c r="H40" s="45"/>
      <c r="I40" s="45"/>
      <c r="J40" s="45"/>
    </row>
  </sheetData>
  <mergeCells count="23">
    <mergeCell ref="F37:H37"/>
    <mergeCell ref="A39:B39"/>
    <mergeCell ref="D39:F39"/>
    <mergeCell ref="H39:I39"/>
    <mergeCell ref="G11:H11"/>
    <mergeCell ref="G12:H12"/>
    <mergeCell ref="G13:H13"/>
    <mergeCell ref="G14:H14"/>
    <mergeCell ref="G15:H15"/>
    <mergeCell ref="G16:H16"/>
    <mergeCell ref="G5:H5"/>
    <mergeCell ref="G6:H6"/>
    <mergeCell ref="G7:H7"/>
    <mergeCell ref="G8:H8"/>
    <mergeCell ref="G9:H9"/>
    <mergeCell ref="G10:H10"/>
    <mergeCell ref="A1:J2"/>
    <mergeCell ref="A3:B4"/>
    <mergeCell ref="C3:D4"/>
    <mergeCell ref="E3:F4"/>
    <mergeCell ref="G3:H4"/>
    <mergeCell ref="I3:I4"/>
    <mergeCell ref="J3:J4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2019-03-24T09:30:27Z</dcterms:created>
  <dcterms:modified xsi:type="dcterms:W3CDTF">2019-03-24T09:31:15Z</dcterms:modified>
</cp:coreProperties>
</file>