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STRAIT\Desktop\"/>
    </mc:Choice>
  </mc:AlternateContent>
  <xr:revisionPtr revIDLastSave="0" documentId="13_ncr:1_{F7369F83-3AF4-47FF-BA28-E475BD3FBCC8}" xr6:coauthVersionLast="36" xr6:coauthVersionMax="36" xr10:uidLastSave="{00000000-0000-0000-0000-000000000000}"/>
  <bookViews>
    <workbookView xWindow="0" yWindow="0" windowWidth="23040" windowHeight="9648" activeTab="1" xr2:uid="{B00C0CA2-8D21-4102-A469-3E0725B511DC}"/>
  </bookViews>
  <sheets>
    <sheet name="Recherche" sheetId="5" r:id="rId1"/>
    <sheet name="Données" sheetId="3" r:id="rId2"/>
    <sheet name="Listes" sheetId="2" r:id="rId3"/>
  </sheets>
  <definedNames>
    <definedName name="_xlnm._FilterDatabase" localSheetId="0" hidden="1">Recherche!$H$5:$I$21</definedName>
    <definedName name="CUVE">Listes!$D$3:$D$10</definedName>
    <definedName name="GVP">Listes!$H$3:$H$10</definedName>
    <definedName name="ISO">Listes!$J$3:$J$10</definedName>
    <definedName name="PROCESS_S">Listes!$N$3:$N$10</definedName>
    <definedName name="PROCESS_T">Listes!$L$3:$L$10</definedName>
    <definedName name="SAS">Listes!$R$3:$R$10</definedName>
    <definedName name="STERP">Listes!$P$3:$P$10</definedName>
    <definedName name="TX">Listes!$F$3:$F$10</definedName>
    <definedName name="TYPE_EQUIPEMENT">Listes!$B$3:$B$10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5" l="1"/>
  <c r="G7" i="5" l="1"/>
  <c r="F8" i="5"/>
  <c r="E9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6" i="5"/>
  <c r="D7" i="5" s="1"/>
  <c r="B7" i="5"/>
  <c r="B15" i="5"/>
  <c r="G6" i="5"/>
  <c r="F6" i="5"/>
  <c r="C28" i="5" s="1"/>
  <c r="C41" i="5" l="1"/>
  <c r="C37" i="5"/>
  <c r="C33" i="5"/>
  <c r="C29" i="5"/>
  <c r="C39" i="5"/>
  <c r="C35" i="5"/>
  <c r="C31" i="5"/>
  <c r="C42" i="5"/>
  <c r="C38" i="5"/>
  <c r="C34" i="5"/>
  <c r="C30" i="5"/>
  <c r="C40" i="5"/>
  <c r="C36" i="5"/>
  <c r="C32" i="5"/>
  <c r="E17" i="5"/>
  <c r="F16" i="5"/>
  <c r="G15" i="5"/>
  <c r="B14" i="5"/>
  <c r="E13" i="5"/>
  <c r="F12" i="5"/>
  <c r="G11" i="5"/>
  <c r="E21" i="5"/>
  <c r="F20" i="5"/>
  <c r="G19" i="5"/>
  <c r="D18" i="5"/>
  <c r="E20" i="5"/>
  <c r="E16" i="5"/>
  <c r="E12" i="5"/>
  <c r="E8" i="5"/>
  <c r="F19" i="5"/>
  <c r="F15" i="5"/>
  <c r="F11" i="5"/>
  <c r="F7" i="5"/>
  <c r="C27" i="5" s="1"/>
  <c r="G18" i="5"/>
  <c r="G14" i="5"/>
  <c r="G10" i="5"/>
  <c r="B19" i="5"/>
  <c r="B11" i="5"/>
  <c r="D14" i="5"/>
  <c r="E19" i="5"/>
  <c r="E15" i="5"/>
  <c r="E11" i="5"/>
  <c r="E7" i="5"/>
  <c r="F18" i="5"/>
  <c r="F14" i="5"/>
  <c r="F10" i="5"/>
  <c r="G21" i="5"/>
  <c r="G17" i="5"/>
  <c r="G13" i="5"/>
  <c r="G9" i="5"/>
  <c r="B18" i="5"/>
  <c r="B10" i="5"/>
  <c r="D10" i="5"/>
  <c r="E18" i="5"/>
  <c r="E14" i="5"/>
  <c r="E10" i="5"/>
  <c r="F21" i="5"/>
  <c r="F17" i="5"/>
  <c r="F13" i="5"/>
  <c r="F9" i="5"/>
  <c r="G20" i="5"/>
  <c r="G16" i="5"/>
  <c r="G12" i="5"/>
  <c r="G8" i="5"/>
  <c r="D21" i="5"/>
  <c r="D17" i="5"/>
  <c r="D13" i="5"/>
  <c r="D9" i="5"/>
  <c r="D6" i="5"/>
  <c r="B21" i="5"/>
  <c r="B17" i="5"/>
  <c r="B13" i="5"/>
  <c r="B9" i="5"/>
  <c r="D20" i="5"/>
  <c r="D16" i="5"/>
  <c r="D12" i="5"/>
  <c r="D8" i="5"/>
  <c r="E6" i="5"/>
  <c r="B20" i="5"/>
  <c r="B16" i="5"/>
  <c r="B12" i="5"/>
  <c r="B8" i="5"/>
  <c r="D19" i="5"/>
  <c r="D15" i="5"/>
  <c r="D11" i="5"/>
  <c r="G28" i="5" l="1"/>
  <c r="G32" i="5"/>
  <c r="G36" i="5"/>
  <c r="G40" i="5"/>
  <c r="G27" i="5"/>
  <c r="F31" i="5"/>
  <c r="F35" i="5"/>
  <c r="F39" i="5"/>
  <c r="F27" i="5"/>
  <c r="E31" i="5"/>
  <c r="E35" i="5"/>
  <c r="E39" i="5"/>
  <c r="E27" i="5"/>
  <c r="D31" i="5"/>
  <c r="D35" i="5"/>
  <c r="D39" i="5"/>
  <c r="D27" i="5"/>
  <c r="B31" i="5"/>
  <c r="B35" i="5"/>
  <c r="B39" i="5"/>
  <c r="B27" i="5"/>
  <c r="G29" i="5"/>
  <c r="G33" i="5"/>
  <c r="G37" i="5"/>
  <c r="G41" i="5"/>
  <c r="F28" i="5"/>
  <c r="F32" i="5"/>
  <c r="F36" i="5"/>
  <c r="F40" i="5"/>
  <c r="E28" i="5"/>
  <c r="E32" i="5"/>
  <c r="E36" i="5"/>
  <c r="E40" i="5"/>
  <c r="D28" i="5"/>
  <c r="D32" i="5"/>
  <c r="D36" i="5"/>
  <c r="D40" i="5"/>
  <c r="B28" i="5"/>
  <c r="B32" i="5"/>
  <c r="B36" i="5"/>
  <c r="B40" i="5"/>
  <c r="F30" i="5"/>
  <c r="F34" i="5"/>
  <c r="F38" i="5"/>
  <c r="F42" i="5"/>
  <c r="E30" i="5"/>
  <c r="E34" i="5"/>
  <c r="E38" i="5"/>
  <c r="E42" i="5"/>
  <c r="D30" i="5"/>
  <c r="D34" i="5"/>
  <c r="D38" i="5"/>
  <c r="D42" i="5"/>
  <c r="B30" i="5"/>
  <c r="B34" i="5"/>
  <c r="B38" i="5"/>
  <c r="B42" i="5"/>
  <c r="G30" i="5"/>
  <c r="G34" i="5"/>
  <c r="G38" i="5"/>
  <c r="G42" i="5"/>
  <c r="F29" i="5"/>
  <c r="F33" i="5"/>
  <c r="F37" i="5"/>
  <c r="F41" i="5"/>
  <c r="E29" i="5"/>
  <c r="E33" i="5"/>
  <c r="E37" i="5"/>
  <c r="E41" i="5"/>
  <c r="D29" i="5"/>
  <c r="D33" i="5"/>
  <c r="D37" i="5"/>
  <c r="D41" i="5"/>
  <c r="B29" i="5"/>
  <c r="B33" i="5"/>
  <c r="B37" i="5"/>
  <c r="B41" i="5"/>
  <c r="G31" i="5"/>
  <c r="G35" i="5"/>
  <c r="G39" i="5"/>
</calcChain>
</file>

<file path=xl/sharedStrings.xml><?xml version="1.0" encoding="utf-8"?>
<sst xmlns="http://schemas.openxmlformats.org/spreadsheetml/2006/main" count="130" uniqueCount="78">
  <si>
    <t>CUVE</t>
  </si>
  <si>
    <t>GVP</t>
  </si>
  <si>
    <t>TYPE EQUIPEMENT</t>
  </si>
  <si>
    <t>NA</t>
  </si>
  <si>
    <t>ANNEE PROJET</t>
  </si>
  <si>
    <t>N°FAB</t>
  </si>
  <si>
    <t>1 STERP</t>
  </si>
  <si>
    <t>2 STERP</t>
  </si>
  <si>
    <t>3 STERP</t>
  </si>
  <si>
    <t>SPECIFICATION</t>
  </si>
  <si>
    <t>INTITULE</t>
  </si>
  <si>
    <t>GVP1</t>
  </si>
  <si>
    <t>GVP2</t>
  </si>
  <si>
    <t>GVP3</t>
  </si>
  <si>
    <t>GVP4</t>
  </si>
  <si>
    <t>GVP5</t>
  </si>
  <si>
    <t>GVP6</t>
  </si>
  <si>
    <t>GVP7</t>
  </si>
  <si>
    <t>Toujours mettre NA en fin de liste</t>
  </si>
  <si>
    <t>Commentaires</t>
  </si>
  <si>
    <t>Si modification intitulé /!\ mettre à jour le tableau archives sur les termes remplacés</t>
  </si>
  <si>
    <t>INDEX(matrice;EQUIV(cellule de recherche;colonne où se trouve le résultat dans la matrice;0 résultat exact);n° colonne de la matrice où se trouve le résultat voulu)</t>
  </si>
  <si>
    <t>CUVE1</t>
  </si>
  <si>
    <t>CUVE2</t>
  </si>
  <si>
    <t>CUVE3</t>
  </si>
  <si>
    <t>CUVE4</t>
  </si>
  <si>
    <t>CUVE5</t>
  </si>
  <si>
    <t>CUVE6</t>
  </si>
  <si>
    <t>TX</t>
  </si>
  <si>
    <t>TX1</t>
  </si>
  <si>
    <t>TX2</t>
  </si>
  <si>
    <t>TX3</t>
  </si>
  <si>
    <t>TX4</t>
  </si>
  <si>
    <t>TX5</t>
  </si>
  <si>
    <t>TX6</t>
  </si>
  <si>
    <t>ISO</t>
  </si>
  <si>
    <t>PROCESS T</t>
  </si>
  <si>
    <t>T1</t>
  </si>
  <si>
    <t>T2</t>
  </si>
  <si>
    <t>T3</t>
  </si>
  <si>
    <t>T4</t>
  </si>
  <si>
    <t>PROCESS S</t>
  </si>
  <si>
    <t>S1</t>
  </si>
  <si>
    <t>S2</t>
  </si>
  <si>
    <t>S3</t>
  </si>
  <si>
    <t>STERP</t>
  </si>
  <si>
    <t>SAS</t>
  </si>
  <si>
    <t>P25</t>
  </si>
  <si>
    <t>P35</t>
  </si>
  <si>
    <t>P36</t>
  </si>
  <si>
    <t>P37</t>
  </si>
  <si>
    <t>P40</t>
  </si>
  <si>
    <t>P41</t>
  </si>
  <si>
    <t>P42</t>
  </si>
  <si>
    <t>P43</t>
  </si>
  <si>
    <t>P48</t>
  </si>
  <si>
    <t>CIP</t>
  </si>
  <si>
    <t>AMP</t>
  </si>
  <si>
    <t>HEM</t>
  </si>
  <si>
    <t>POC</t>
  </si>
  <si>
    <t>BAN</t>
  </si>
  <si>
    <t>CUV</t>
  </si>
  <si>
    <t>TX7</t>
  </si>
  <si>
    <t>GVP33</t>
  </si>
  <si>
    <t>P49</t>
  </si>
  <si>
    <t>VIRB</t>
  </si>
  <si>
    <t>RECHERCHE
TYPE EQUIPEMENT</t>
  </si>
  <si>
    <t>comABC</t>
  </si>
  <si>
    <t>comDEF</t>
  </si>
  <si>
    <t>comGHI</t>
  </si>
  <si>
    <t>comJKL</t>
  </si>
  <si>
    <t>comMNO</t>
  </si>
  <si>
    <t>comPQR</t>
  </si>
  <si>
    <t>comSTU</t>
  </si>
  <si>
    <t>comVWX</t>
  </si>
  <si>
    <t>comY</t>
  </si>
  <si>
    <t>comZ</t>
  </si>
  <si>
    <t>RECHERCHE
SPECIFICATION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</si>
</sst>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/>
    </xf>
    <xf numFmtId="16" fontId="0" fillId="2" borderId="1" xfId="0" quotePrefix="1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B757D-CE94-45BD-9291-AE1539A5CD9A}">
  <dimension ref="B2:M42"/>
  <sheetViews>
    <sheetView workbookViewId="0">
      <selection activeCell="D12" sqref="D12"/>
    </sheetView>
  </sheetViews>
  <sheetFormatPr baseColWidth="10" defaultRowHeight="14.4" x14ac:dyDescent="0.3"/>
  <cols>
    <col min="1" max="1" width="2.77734375" style="1" customWidth="1"/>
    <col min="2" max="2" width="13.5546875" style="1" bestFit="1" customWidth="1"/>
    <col min="3" max="3" width="7.6640625" style="1" customWidth="1"/>
    <col min="4" max="4" width="25.5546875" style="1" customWidth="1"/>
    <col min="5" max="5" width="25.77734375" style="1" customWidth="1"/>
    <col min="6" max="6" width="30.44140625" style="1" bestFit="1" customWidth="1"/>
    <col min="7" max="7" width="42.5546875" style="1" customWidth="1"/>
    <col min="8" max="9" width="21.77734375" style="1" customWidth="1"/>
    <col min="10" max="10" width="16.6640625" style="1" customWidth="1"/>
    <col min="11" max="12" width="25.77734375" style="1" customWidth="1"/>
    <col min="13" max="14" width="11.5546875" style="1"/>
    <col min="15" max="16" width="25.77734375" style="1" customWidth="1"/>
    <col min="17" max="16384" width="11.5546875" style="1"/>
  </cols>
  <sheetData>
    <row r="2" spans="2:10" x14ac:dyDescent="0.3">
      <c r="B2" s="15" t="s">
        <v>66</v>
      </c>
      <c r="C2" s="16"/>
      <c r="D2" s="13" t="s">
        <v>2</v>
      </c>
    </row>
    <row r="3" spans="2:10" x14ac:dyDescent="0.3">
      <c r="B3" s="17"/>
      <c r="C3" s="18"/>
      <c r="D3" s="11" t="s">
        <v>41</v>
      </c>
    </row>
    <row r="5" spans="2:10" s="9" customFormat="1" x14ac:dyDescent="0.3">
      <c r="B5" s="12" t="s">
        <v>4</v>
      </c>
      <c r="C5" s="12" t="s">
        <v>5</v>
      </c>
      <c r="D5" s="12" t="s">
        <v>10</v>
      </c>
      <c r="E5" s="12" t="s">
        <v>2</v>
      </c>
      <c r="F5" s="12" t="s">
        <v>9</v>
      </c>
      <c r="G5" s="12" t="s">
        <v>19</v>
      </c>
      <c r="H5" s="1"/>
      <c r="I5" s="1"/>
      <c r="J5" s="3"/>
    </row>
    <row r="6" spans="2:10" x14ac:dyDescent="0.3">
      <c r="B6" s="11">
        <f>INDEX(Données!$B$3:$G$18,MATCH($C$6,Données!$C$3:$C$18,0),1)</f>
        <v>2018</v>
      </c>
      <c r="C6" s="11" t="str">
        <f>INDEX(Données!$C$3:$F$18,MATCH($D$3,Données!$E$3:$E$18,0),1)</f>
        <v>P37</v>
      </c>
      <c r="D6" s="11" t="str">
        <f>INDEX(Données!$B$3:$G$18,MATCH($C$6,Données!$C$3:$C$18,0),3)</f>
        <v>AMP</v>
      </c>
      <c r="E6" s="11" t="str">
        <f>INDEX(Données!$B$3:$G$18,MATCH($C$6,Données!$C$3:$C$18,0),4)</f>
        <v>PROCESS S</v>
      </c>
      <c r="F6" s="11" t="str">
        <f>INDEX(Données!$B$3:$G$18,MATCH($C$6,Données!$C$3:$C$18,0),5)</f>
        <v>S3</v>
      </c>
      <c r="G6" s="11" t="str">
        <f>INDEX(Données!$B$3:$G$18,MATCH($C$6,Données!$C$3:$C$18,0),6)</f>
        <v>comJKL</v>
      </c>
    </row>
    <row r="7" spans="2:10" x14ac:dyDescent="0.3">
      <c r="B7" s="11">
        <f>INDEX(Données!$B$3:$G$18,MATCH($C$6,Données!$C$3:$C$18,0),1)</f>
        <v>2018</v>
      </c>
      <c r="C7" s="11" t="str">
        <f>INDEX(Données!$C$3:$F$18,MATCH($D$3,Données!$E$3:$E$18,0),1)</f>
        <v>P37</v>
      </c>
      <c r="D7" s="11" t="str">
        <f>INDEX(Données!$B$3:$G$18,MATCH($C$6,Données!$C$3:$C$18,0),3)</f>
        <v>AMP</v>
      </c>
      <c r="E7" s="11" t="str">
        <f>INDEX(Données!$B$3:$G$18,MATCH($C$6,Données!$C$3:$C$18,0),4)</f>
        <v>PROCESS S</v>
      </c>
      <c r="F7" s="11" t="str">
        <f>INDEX(Données!$B$3:$G$18,MATCH($C$6,Données!$C$3:$C$18,0),5)</f>
        <v>S3</v>
      </c>
      <c r="G7" s="11" t="str">
        <f>INDEX(Données!$B$3:$G$18,MATCH($C$6,Données!$C$3:$C$18,0),6)</f>
        <v>comJKL</v>
      </c>
    </row>
    <row r="8" spans="2:10" x14ac:dyDescent="0.3">
      <c r="B8" s="11">
        <f>INDEX(Données!$B$3:$G$18,MATCH($C$6,Données!$C$3:$C$18,0),1)</f>
        <v>2018</v>
      </c>
      <c r="C8" s="11" t="str">
        <f>INDEX(Données!$C$3:$F$18,MATCH($D$3,Données!$E$3:$E$18,0),1)</f>
        <v>P37</v>
      </c>
      <c r="D8" s="11" t="str">
        <f>INDEX(Données!$B$3:$G$18,MATCH($C$6,Données!$C$3:$C$18,0),3)</f>
        <v>AMP</v>
      </c>
      <c r="E8" s="11" t="str">
        <f>INDEX(Données!$B$3:$G$18,MATCH($C$6,Données!$C$3:$C$18,0),4)</f>
        <v>PROCESS S</v>
      </c>
      <c r="F8" s="11" t="str">
        <f>INDEX(Données!$B$3:$G$18,MATCH($C$6,Données!$C$3:$C$18,0),5)</f>
        <v>S3</v>
      </c>
      <c r="G8" s="11" t="str">
        <f>INDEX(Données!$B$3:$G$18,MATCH($C$6,Données!$C$3:$C$18,0),6)</f>
        <v>comJKL</v>
      </c>
    </row>
    <row r="9" spans="2:10" x14ac:dyDescent="0.3">
      <c r="B9" s="11">
        <f>INDEX(Données!$B$3:$G$18,MATCH($C$6,Données!$C$3:$C$18,0),1)</f>
        <v>2018</v>
      </c>
      <c r="C9" s="11" t="str">
        <f>INDEX(Données!$C$3:$F$18,MATCH($D$3,Données!$E$3:$E$18,0),1)</f>
        <v>P37</v>
      </c>
      <c r="D9" s="11" t="str">
        <f>INDEX(Données!$B$3:$G$18,MATCH($C$6,Données!$C$3:$C$18,0),3)</f>
        <v>AMP</v>
      </c>
      <c r="E9" s="11" t="str">
        <f>INDEX(Données!$B$3:$G$18,MATCH($C$6,Données!$C$3:$C$18,0),4)</f>
        <v>PROCESS S</v>
      </c>
      <c r="F9" s="11" t="str">
        <f>INDEX(Données!$B$3:$G$18,MATCH($C$6,Données!$C$3:$C$18,0),5)</f>
        <v>S3</v>
      </c>
      <c r="G9" s="11" t="str">
        <f>INDEX(Données!$B$3:$G$18,MATCH($C$6,Données!$C$3:$C$18,0),6)</f>
        <v>comJKL</v>
      </c>
    </row>
    <row r="10" spans="2:10" x14ac:dyDescent="0.3">
      <c r="B10" s="11">
        <f>INDEX(Données!$B$3:$G$18,MATCH($C$6,Données!$C$3:$C$18,0),1)</f>
        <v>2018</v>
      </c>
      <c r="C10" s="11" t="str">
        <f>INDEX(Données!$C$3:$F$18,MATCH($D$3,Données!$E$3:$E$18,0),1)</f>
        <v>P37</v>
      </c>
      <c r="D10" s="11" t="str">
        <f>INDEX(Données!$B$3:$G$18,MATCH($C$6,Données!$C$3:$C$18,0),3)</f>
        <v>AMP</v>
      </c>
      <c r="E10" s="11" t="str">
        <f>INDEX(Données!$B$3:$G$18,MATCH($C$6,Données!$C$3:$C$18,0),4)</f>
        <v>PROCESS S</v>
      </c>
      <c r="F10" s="11" t="str">
        <f>INDEX(Données!$B$3:$G$18,MATCH($C$6,Données!$C$3:$C$18,0),5)</f>
        <v>S3</v>
      </c>
      <c r="G10" s="11" t="str">
        <f>INDEX(Données!$B$3:$G$18,MATCH($C$6,Données!$C$3:$C$18,0),6)</f>
        <v>comJKL</v>
      </c>
    </row>
    <row r="11" spans="2:10" x14ac:dyDescent="0.3">
      <c r="B11" s="11">
        <f>INDEX(Données!$B$3:$G$18,MATCH($C$6,Données!$C$3:$C$18,0),1)</f>
        <v>2018</v>
      </c>
      <c r="C11" s="11" t="str">
        <f>INDEX(Données!$C$3:$F$18,MATCH($D$3,Données!$E$3:$E$18,0),1)</f>
        <v>P37</v>
      </c>
      <c r="D11" s="11" t="str">
        <f>INDEX(Données!$B$3:$G$18,MATCH($C$6,Données!$C$3:$C$18,0),3)</f>
        <v>AMP</v>
      </c>
      <c r="E11" s="11" t="str">
        <f>INDEX(Données!$B$3:$G$18,MATCH($C$6,Données!$C$3:$C$18,0),4)</f>
        <v>PROCESS S</v>
      </c>
      <c r="F11" s="11" t="str">
        <f>INDEX(Données!$B$3:$G$18,MATCH($C$6,Données!$C$3:$C$18,0),5)</f>
        <v>S3</v>
      </c>
      <c r="G11" s="11" t="str">
        <f>INDEX(Données!$B$3:$G$18,MATCH($C$6,Données!$C$3:$C$18,0),6)</f>
        <v>comJKL</v>
      </c>
    </row>
    <row r="12" spans="2:10" x14ac:dyDescent="0.3">
      <c r="B12" s="11">
        <f>INDEX(Données!$B$3:$G$18,MATCH($C$6,Données!$C$3:$C$18,0),1)</f>
        <v>2018</v>
      </c>
      <c r="C12" s="11" t="str">
        <f>INDEX(Données!$C$3:$F$18,MATCH($D$3,Données!$E$3:$E$18,0),1)</f>
        <v>P37</v>
      </c>
      <c r="D12" s="11" t="str">
        <f>INDEX(Données!$B$3:$G$18,MATCH($C$6,Données!$C$3:$C$18,0),3)</f>
        <v>AMP</v>
      </c>
      <c r="E12" s="11" t="str">
        <f>INDEX(Données!$B$3:$G$18,MATCH($C$6,Données!$C$3:$C$18,0),4)</f>
        <v>PROCESS S</v>
      </c>
      <c r="F12" s="11" t="str">
        <f>INDEX(Données!$B$3:$G$18,MATCH($C$6,Données!$C$3:$C$18,0),5)</f>
        <v>S3</v>
      </c>
      <c r="G12" s="11" t="str">
        <f>INDEX(Données!$B$3:$G$18,MATCH($C$6,Données!$C$3:$C$18,0),6)</f>
        <v>comJKL</v>
      </c>
    </row>
    <row r="13" spans="2:10" x14ac:dyDescent="0.3">
      <c r="B13" s="11">
        <f>INDEX(Données!$B$3:$G$18,MATCH($C$6,Données!$C$3:$C$18,0),1)</f>
        <v>2018</v>
      </c>
      <c r="C13" s="11" t="str">
        <f>INDEX(Données!$C$3:$F$18,MATCH($D$3,Données!$E$3:$E$18,0),1)</f>
        <v>P37</v>
      </c>
      <c r="D13" s="11" t="str">
        <f>INDEX(Données!$B$3:$G$18,MATCH($C$6,Données!$C$3:$C$18,0),3)</f>
        <v>AMP</v>
      </c>
      <c r="E13" s="11" t="str">
        <f>INDEX(Données!$B$3:$G$18,MATCH($C$6,Données!$C$3:$C$18,0),4)</f>
        <v>PROCESS S</v>
      </c>
      <c r="F13" s="11" t="str">
        <f>INDEX(Données!$B$3:$G$18,MATCH($C$6,Données!$C$3:$C$18,0),5)</f>
        <v>S3</v>
      </c>
      <c r="G13" s="11" t="str">
        <f>INDEX(Données!$B$3:$G$18,MATCH($C$6,Données!$C$3:$C$18,0),6)</f>
        <v>comJKL</v>
      </c>
    </row>
    <row r="14" spans="2:10" x14ac:dyDescent="0.3">
      <c r="B14" s="11">
        <f>INDEX(Données!$B$3:$G$18,MATCH($C$6,Données!$C$3:$C$18,0),1)</f>
        <v>2018</v>
      </c>
      <c r="C14" s="11" t="str">
        <f>INDEX(Données!$C$3:$F$18,MATCH($D$3,Données!$E$3:$E$18,0),1)</f>
        <v>P37</v>
      </c>
      <c r="D14" s="11" t="str">
        <f>INDEX(Données!$B$3:$G$18,MATCH($C$6,Données!$C$3:$C$18,0),3)</f>
        <v>AMP</v>
      </c>
      <c r="E14" s="11" t="str">
        <f>INDEX(Données!$B$3:$G$18,MATCH($C$6,Données!$C$3:$C$18,0),4)</f>
        <v>PROCESS S</v>
      </c>
      <c r="F14" s="11" t="str">
        <f>INDEX(Données!$B$3:$G$18,MATCH($C$6,Données!$C$3:$C$18,0),5)</f>
        <v>S3</v>
      </c>
      <c r="G14" s="11" t="str">
        <f>INDEX(Données!$B$3:$G$18,MATCH($C$6,Données!$C$3:$C$18,0),6)</f>
        <v>comJKL</v>
      </c>
    </row>
    <row r="15" spans="2:10" x14ac:dyDescent="0.3">
      <c r="B15" s="11">
        <f>INDEX(Données!$B$3:$G$18,MATCH($C$6,Données!$C$3:$C$18,0),1)</f>
        <v>2018</v>
      </c>
      <c r="C15" s="11" t="str">
        <f>INDEX(Données!$C$3:$F$18,MATCH($D$3,Données!$E$3:$E$18,0),1)</f>
        <v>P37</v>
      </c>
      <c r="D15" s="11" t="str">
        <f>INDEX(Données!$B$3:$G$18,MATCH($C$6,Données!$C$3:$C$18,0),3)</f>
        <v>AMP</v>
      </c>
      <c r="E15" s="11" t="str">
        <f>INDEX(Données!$B$3:$G$18,MATCH($C$6,Données!$C$3:$C$18,0),4)</f>
        <v>PROCESS S</v>
      </c>
      <c r="F15" s="11" t="str">
        <f>INDEX(Données!$B$3:$G$18,MATCH($C$6,Données!$C$3:$C$18,0),5)</f>
        <v>S3</v>
      </c>
      <c r="G15" s="11" t="str">
        <f>INDEX(Données!$B$3:$G$18,MATCH($C$6,Données!$C$3:$C$18,0),6)</f>
        <v>comJKL</v>
      </c>
    </row>
    <row r="16" spans="2:10" x14ac:dyDescent="0.3">
      <c r="B16" s="11">
        <f>INDEX(Données!$B$3:$G$18,MATCH($C$6,Données!$C$3:$C$18,0),1)</f>
        <v>2018</v>
      </c>
      <c r="C16" s="11" t="str">
        <f>INDEX(Données!$C$3:$F$18,MATCH($D$3,Données!$E$3:$E$18,0),1)</f>
        <v>P37</v>
      </c>
      <c r="D16" s="11" t="str">
        <f>INDEX(Données!$B$3:$G$18,MATCH($C$6,Données!$C$3:$C$18,0),3)</f>
        <v>AMP</v>
      </c>
      <c r="E16" s="11" t="str">
        <f>INDEX(Données!$B$3:$G$18,MATCH($C$6,Données!$C$3:$C$18,0),4)</f>
        <v>PROCESS S</v>
      </c>
      <c r="F16" s="11" t="str">
        <f>INDEX(Données!$B$3:$G$18,MATCH($C$6,Données!$C$3:$C$18,0),5)</f>
        <v>S3</v>
      </c>
      <c r="G16" s="11" t="str">
        <f>INDEX(Données!$B$3:$G$18,MATCH($C$6,Données!$C$3:$C$18,0),6)</f>
        <v>comJKL</v>
      </c>
    </row>
    <row r="17" spans="2:13" x14ac:dyDescent="0.3">
      <c r="B17" s="11">
        <f>INDEX(Données!$B$3:$G$18,MATCH($C$6,Données!$C$3:$C$18,0),1)</f>
        <v>2018</v>
      </c>
      <c r="C17" s="11" t="str">
        <f>INDEX(Données!$C$3:$F$18,MATCH($D$3,Données!$E$3:$E$18,0),1)</f>
        <v>P37</v>
      </c>
      <c r="D17" s="11" t="str">
        <f>INDEX(Données!$B$3:$G$18,MATCH($C$6,Données!$C$3:$C$18,0),3)</f>
        <v>AMP</v>
      </c>
      <c r="E17" s="11" t="str">
        <f>INDEX(Données!$B$3:$G$18,MATCH($C$6,Données!$C$3:$C$18,0),4)</f>
        <v>PROCESS S</v>
      </c>
      <c r="F17" s="11" t="str">
        <f>INDEX(Données!$B$3:$G$18,MATCH($C$6,Données!$C$3:$C$18,0),5)</f>
        <v>S3</v>
      </c>
      <c r="G17" s="11" t="str">
        <f>INDEX(Données!$B$3:$G$18,MATCH($C$6,Données!$C$3:$C$18,0),6)</f>
        <v>comJKL</v>
      </c>
    </row>
    <row r="18" spans="2:13" x14ac:dyDescent="0.3">
      <c r="B18" s="11">
        <f>INDEX(Données!$B$3:$G$18,MATCH($C$6,Données!$C$3:$C$18,0),1)</f>
        <v>2018</v>
      </c>
      <c r="C18" s="11" t="str">
        <f>INDEX(Données!$C$3:$F$18,MATCH($D$3,Données!$E$3:$E$18,0),1)</f>
        <v>P37</v>
      </c>
      <c r="D18" s="11" t="str">
        <f>INDEX(Données!$B$3:$G$18,MATCH($C$6,Données!$C$3:$C$18,0),3)</f>
        <v>AMP</v>
      </c>
      <c r="E18" s="11" t="str">
        <f>INDEX(Données!$B$3:$G$18,MATCH($C$6,Données!$C$3:$C$18,0),4)</f>
        <v>PROCESS S</v>
      </c>
      <c r="F18" s="11" t="str">
        <f>INDEX(Données!$B$3:$G$18,MATCH($C$6,Données!$C$3:$C$18,0),5)</f>
        <v>S3</v>
      </c>
      <c r="G18" s="11" t="str">
        <f>INDEX(Données!$B$3:$G$18,MATCH($C$6,Données!$C$3:$C$18,0),6)</f>
        <v>comJKL</v>
      </c>
    </row>
    <row r="19" spans="2:13" x14ac:dyDescent="0.3">
      <c r="B19" s="11">
        <f>INDEX(Données!$B$3:$G$18,MATCH($C$6,Données!$C$3:$C$18,0),1)</f>
        <v>2018</v>
      </c>
      <c r="C19" s="11" t="str">
        <f>INDEX(Données!$C$3:$F$18,MATCH($D$3,Données!$E$3:$E$18,0),1)</f>
        <v>P37</v>
      </c>
      <c r="D19" s="11" t="str">
        <f>INDEX(Données!$B$3:$G$18,MATCH($C$6,Données!$C$3:$C$18,0),3)</f>
        <v>AMP</v>
      </c>
      <c r="E19" s="11" t="str">
        <f>INDEX(Données!$B$3:$G$18,MATCH($C$6,Données!$C$3:$C$18,0),4)</f>
        <v>PROCESS S</v>
      </c>
      <c r="F19" s="11" t="str">
        <f>INDEX(Données!$B$3:$G$18,MATCH($C$6,Données!$C$3:$C$18,0),5)</f>
        <v>S3</v>
      </c>
      <c r="G19" s="11" t="str">
        <f>INDEX(Données!$B$3:$G$18,MATCH($C$6,Données!$C$3:$C$18,0),6)</f>
        <v>comJKL</v>
      </c>
    </row>
    <row r="20" spans="2:13" x14ac:dyDescent="0.3">
      <c r="B20" s="11">
        <f>INDEX(Données!$B$3:$G$18,MATCH($C$6,Données!$C$3:$C$18,0),1)</f>
        <v>2018</v>
      </c>
      <c r="C20" s="11" t="str">
        <f>INDEX(Données!$C$3:$F$18,MATCH($D$3,Données!$E$3:$E$18,0),1)</f>
        <v>P37</v>
      </c>
      <c r="D20" s="11" t="str">
        <f>INDEX(Données!$B$3:$G$18,MATCH($C$6,Données!$C$3:$C$18,0),3)</f>
        <v>AMP</v>
      </c>
      <c r="E20" s="11" t="str">
        <f>INDEX(Données!$B$3:$G$18,MATCH($C$6,Données!$C$3:$C$18,0),4)</f>
        <v>PROCESS S</v>
      </c>
      <c r="F20" s="11" t="str">
        <f>INDEX(Données!$B$3:$G$18,MATCH($C$6,Données!$C$3:$C$18,0),5)</f>
        <v>S3</v>
      </c>
      <c r="G20" s="11" t="str">
        <f>INDEX(Données!$B$3:$G$18,MATCH($C$6,Données!$C$3:$C$18,0),6)</f>
        <v>comJKL</v>
      </c>
    </row>
    <row r="21" spans="2:13" x14ac:dyDescent="0.3">
      <c r="B21" s="11">
        <f>INDEX(Données!$B$3:$G$18,MATCH($C$6,Données!$C$3:$C$18,0),1)</f>
        <v>2018</v>
      </c>
      <c r="C21" s="11" t="str">
        <f>INDEX(Données!$C$3:$F$18,MATCH($D$3,Données!$E$3:$E$18,0),1)</f>
        <v>P37</v>
      </c>
      <c r="D21" s="11" t="str">
        <f>INDEX(Données!$B$3:$G$18,MATCH($C$6,Données!$C$3:$C$18,0),3)</f>
        <v>AMP</v>
      </c>
      <c r="E21" s="11" t="str">
        <f>INDEX(Données!$B$3:$G$18,MATCH($C$6,Données!$C$3:$C$18,0),4)</f>
        <v>PROCESS S</v>
      </c>
      <c r="F21" s="11" t="str">
        <f>INDEX(Données!$B$3:$G$18,MATCH($C$6,Données!$C$3:$C$18,0),5)</f>
        <v>S3</v>
      </c>
      <c r="G21" s="11" t="str">
        <f>INDEX(Données!$B$3:$G$18,MATCH($C$6,Données!$C$3:$C$18,0),6)</f>
        <v>comJKL</v>
      </c>
    </row>
    <row r="23" spans="2:13" ht="14.4" customHeight="1" x14ac:dyDescent="0.3">
      <c r="B23" s="15" t="s">
        <v>77</v>
      </c>
      <c r="C23" s="16"/>
      <c r="D23" s="13" t="s">
        <v>9</v>
      </c>
    </row>
    <row r="24" spans="2:13" ht="14.4" customHeight="1" x14ac:dyDescent="0.3">
      <c r="B24" s="17"/>
      <c r="C24" s="18"/>
      <c r="D24" s="11" t="s">
        <v>44</v>
      </c>
    </row>
    <row r="26" spans="2:13" x14ac:dyDescent="0.3">
      <c r="B26" s="12" t="s">
        <v>4</v>
      </c>
      <c r="C26" s="12" t="s">
        <v>5</v>
      </c>
      <c r="D26" s="12" t="s">
        <v>10</v>
      </c>
      <c r="E26" s="12" t="s">
        <v>2</v>
      </c>
      <c r="F26" s="12" t="s">
        <v>9</v>
      </c>
      <c r="G26" s="12" t="s">
        <v>19</v>
      </c>
    </row>
    <row r="27" spans="2:13" x14ac:dyDescent="0.3">
      <c r="B27" s="11">
        <f>INDEX($B$6:$G$21,MATCH($C$27,$C$27:$C$42,0),1)</f>
        <v>2018</v>
      </c>
      <c r="C27" s="11" t="str">
        <f>INDEX($C$6:$F$21,MATCH($D$24,$F$6:$F$21,0),1)</f>
        <v>P37</v>
      </c>
      <c r="D27" s="11" t="str">
        <f>INDEX($B$6:$G$21,MATCH($C$27,$C$27:$C$42,0),3)</f>
        <v>AMP</v>
      </c>
      <c r="E27" s="11" t="str">
        <f>INDEX($B$6:$G$21,MATCH($C$27,$C$27:$C$42,0),4)</f>
        <v>PROCESS S</v>
      </c>
      <c r="F27" s="11" t="str">
        <f>INDEX($B$6:$G$21,MATCH($C$27,$C$27:$C$42,0),5)</f>
        <v>S3</v>
      </c>
      <c r="G27" s="11" t="str">
        <f>INDEX($B$6:$G$21,MATCH($C$27,$C$27:$C$42,0),6)</f>
        <v>comJKL</v>
      </c>
    </row>
    <row r="28" spans="2:13" x14ac:dyDescent="0.3">
      <c r="B28" s="11">
        <f t="shared" ref="B28:B42" si="0">INDEX($B$6:$G$21,MATCH($C$27,$C$27:$C$42,0),1)</f>
        <v>2018</v>
      </c>
      <c r="C28" s="11" t="str">
        <f t="shared" ref="C28:C42" si="1">INDEX($C$6:$F$21,MATCH($D$24,$F$6:$F$21,0),1)</f>
        <v>P37</v>
      </c>
      <c r="D28" s="11" t="str">
        <f t="shared" ref="D28:D42" si="2">INDEX($B$6:$G$21,MATCH($C$27,$C$27:$C$42,0),3)</f>
        <v>AMP</v>
      </c>
      <c r="E28" s="11" t="str">
        <f t="shared" ref="E28:E42" si="3">INDEX($B$6:$G$21,MATCH($C$27,$C$27:$C$42,0),4)</f>
        <v>PROCESS S</v>
      </c>
      <c r="F28" s="11" t="str">
        <f t="shared" ref="F28:G42" si="4">INDEX($B$6:$G$21,MATCH($C$27,$C$27:$C$42,0),5)</f>
        <v>S3</v>
      </c>
      <c r="G28" s="11" t="str">
        <f t="shared" ref="G28:G42" si="5">INDEX($B$6:$G$21,MATCH($C$27,$C$27:$C$42,0),6)</f>
        <v>comJKL</v>
      </c>
    </row>
    <row r="29" spans="2:13" x14ac:dyDescent="0.3">
      <c r="B29" s="11">
        <f t="shared" si="0"/>
        <v>2018</v>
      </c>
      <c r="C29" s="11" t="str">
        <f t="shared" si="1"/>
        <v>P37</v>
      </c>
      <c r="D29" s="11" t="str">
        <f t="shared" si="2"/>
        <v>AMP</v>
      </c>
      <c r="E29" s="11" t="str">
        <f t="shared" si="3"/>
        <v>PROCESS S</v>
      </c>
      <c r="F29" s="11" t="str">
        <f t="shared" si="4"/>
        <v>S3</v>
      </c>
      <c r="G29" s="11" t="str">
        <f t="shared" si="5"/>
        <v>comJKL</v>
      </c>
    </row>
    <row r="30" spans="2:13" x14ac:dyDescent="0.3">
      <c r="B30" s="11">
        <f t="shared" si="0"/>
        <v>2018</v>
      </c>
      <c r="C30" s="11" t="str">
        <f t="shared" si="1"/>
        <v>P37</v>
      </c>
      <c r="D30" s="11" t="str">
        <f t="shared" si="2"/>
        <v>AMP</v>
      </c>
      <c r="E30" s="11" t="str">
        <f t="shared" si="3"/>
        <v>PROCESS S</v>
      </c>
      <c r="F30" s="11" t="str">
        <f t="shared" si="4"/>
        <v>S3</v>
      </c>
      <c r="G30" s="11" t="str">
        <f t="shared" si="5"/>
        <v>comJKL</v>
      </c>
    </row>
    <row r="31" spans="2:13" x14ac:dyDescent="0.3">
      <c r="B31" s="11">
        <f t="shared" si="0"/>
        <v>2018</v>
      </c>
      <c r="C31" s="11" t="str">
        <f t="shared" si="1"/>
        <v>P37</v>
      </c>
      <c r="D31" s="11" t="str">
        <f t="shared" si="2"/>
        <v>AMP</v>
      </c>
      <c r="E31" s="11" t="str">
        <f t="shared" si="3"/>
        <v>PROCESS S</v>
      </c>
      <c r="F31" s="11" t="str">
        <f t="shared" si="4"/>
        <v>S3</v>
      </c>
      <c r="G31" s="11" t="str">
        <f t="shared" si="5"/>
        <v>comJKL</v>
      </c>
      <c r="H31" s="10"/>
      <c r="I31" s="10"/>
      <c r="J31" s="10"/>
      <c r="K31" s="10"/>
      <c r="L31" s="10"/>
      <c r="M31" s="10"/>
    </row>
    <row r="32" spans="2:13" x14ac:dyDescent="0.3">
      <c r="B32" s="11">
        <f t="shared" si="0"/>
        <v>2018</v>
      </c>
      <c r="C32" s="11" t="str">
        <f t="shared" si="1"/>
        <v>P37</v>
      </c>
      <c r="D32" s="11" t="str">
        <f t="shared" si="2"/>
        <v>AMP</v>
      </c>
      <c r="E32" s="11" t="str">
        <f t="shared" si="3"/>
        <v>PROCESS S</v>
      </c>
      <c r="F32" s="11" t="str">
        <f t="shared" si="4"/>
        <v>S3</v>
      </c>
      <c r="G32" s="11" t="str">
        <f t="shared" si="5"/>
        <v>comJKL</v>
      </c>
    </row>
    <row r="33" spans="2:7" x14ac:dyDescent="0.3">
      <c r="B33" s="11">
        <f t="shared" si="0"/>
        <v>2018</v>
      </c>
      <c r="C33" s="11" t="str">
        <f t="shared" si="1"/>
        <v>P37</v>
      </c>
      <c r="D33" s="11" t="str">
        <f t="shared" si="2"/>
        <v>AMP</v>
      </c>
      <c r="E33" s="11" t="str">
        <f t="shared" si="3"/>
        <v>PROCESS S</v>
      </c>
      <c r="F33" s="11" t="str">
        <f t="shared" si="4"/>
        <v>S3</v>
      </c>
      <c r="G33" s="11" t="str">
        <f t="shared" si="5"/>
        <v>comJKL</v>
      </c>
    </row>
    <row r="34" spans="2:7" x14ac:dyDescent="0.3">
      <c r="B34" s="11">
        <f t="shared" si="0"/>
        <v>2018</v>
      </c>
      <c r="C34" s="11" t="str">
        <f t="shared" si="1"/>
        <v>P37</v>
      </c>
      <c r="D34" s="11" t="str">
        <f t="shared" si="2"/>
        <v>AMP</v>
      </c>
      <c r="E34" s="11" t="str">
        <f t="shared" si="3"/>
        <v>PROCESS S</v>
      </c>
      <c r="F34" s="11" t="str">
        <f t="shared" si="4"/>
        <v>S3</v>
      </c>
      <c r="G34" s="11" t="str">
        <f t="shared" si="5"/>
        <v>comJKL</v>
      </c>
    </row>
    <row r="35" spans="2:7" x14ac:dyDescent="0.3">
      <c r="B35" s="11">
        <f t="shared" si="0"/>
        <v>2018</v>
      </c>
      <c r="C35" s="11" t="str">
        <f t="shared" si="1"/>
        <v>P37</v>
      </c>
      <c r="D35" s="11" t="str">
        <f t="shared" si="2"/>
        <v>AMP</v>
      </c>
      <c r="E35" s="11" t="str">
        <f t="shared" si="3"/>
        <v>PROCESS S</v>
      </c>
      <c r="F35" s="11" t="str">
        <f t="shared" si="4"/>
        <v>S3</v>
      </c>
      <c r="G35" s="11" t="str">
        <f t="shared" si="5"/>
        <v>comJKL</v>
      </c>
    </row>
    <row r="36" spans="2:7" x14ac:dyDescent="0.3">
      <c r="B36" s="11">
        <f t="shared" si="0"/>
        <v>2018</v>
      </c>
      <c r="C36" s="11" t="str">
        <f t="shared" si="1"/>
        <v>P37</v>
      </c>
      <c r="D36" s="11" t="str">
        <f t="shared" si="2"/>
        <v>AMP</v>
      </c>
      <c r="E36" s="11" t="str">
        <f t="shared" si="3"/>
        <v>PROCESS S</v>
      </c>
      <c r="F36" s="11" t="str">
        <f t="shared" si="4"/>
        <v>S3</v>
      </c>
      <c r="G36" s="11" t="str">
        <f t="shared" si="5"/>
        <v>comJKL</v>
      </c>
    </row>
    <row r="37" spans="2:7" x14ac:dyDescent="0.3">
      <c r="B37" s="11">
        <f t="shared" si="0"/>
        <v>2018</v>
      </c>
      <c r="C37" s="11" t="str">
        <f t="shared" si="1"/>
        <v>P37</v>
      </c>
      <c r="D37" s="11" t="str">
        <f t="shared" si="2"/>
        <v>AMP</v>
      </c>
      <c r="E37" s="11" t="str">
        <f t="shared" si="3"/>
        <v>PROCESS S</v>
      </c>
      <c r="F37" s="11" t="str">
        <f t="shared" si="4"/>
        <v>S3</v>
      </c>
      <c r="G37" s="11" t="str">
        <f t="shared" si="5"/>
        <v>comJKL</v>
      </c>
    </row>
    <row r="38" spans="2:7" x14ac:dyDescent="0.3">
      <c r="B38" s="11">
        <f t="shared" si="0"/>
        <v>2018</v>
      </c>
      <c r="C38" s="11" t="str">
        <f t="shared" si="1"/>
        <v>P37</v>
      </c>
      <c r="D38" s="11" t="str">
        <f t="shared" si="2"/>
        <v>AMP</v>
      </c>
      <c r="E38" s="11" t="str">
        <f t="shared" si="3"/>
        <v>PROCESS S</v>
      </c>
      <c r="F38" s="11" t="str">
        <f t="shared" si="4"/>
        <v>S3</v>
      </c>
      <c r="G38" s="11" t="str">
        <f t="shared" si="5"/>
        <v>comJKL</v>
      </c>
    </row>
    <row r="39" spans="2:7" x14ac:dyDescent="0.3">
      <c r="B39" s="11">
        <f t="shared" si="0"/>
        <v>2018</v>
      </c>
      <c r="C39" s="11" t="str">
        <f t="shared" si="1"/>
        <v>P37</v>
      </c>
      <c r="D39" s="11" t="str">
        <f t="shared" si="2"/>
        <v>AMP</v>
      </c>
      <c r="E39" s="11" t="str">
        <f t="shared" si="3"/>
        <v>PROCESS S</v>
      </c>
      <c r="F39" s="11" t="str">
        <f t="shared" si="4"/>
        <v>S3</v>
      </c>
      <c r="G39" s="11" t="str">
        <f t="shared" si="5"/>
        <v>comJKL</v>
      </c>
    </row>
    <row r="40" spans="2:7" x14ac:dyDescent="0.3">
      <c r="B40" s="11">
        <f t="shared" si="0"/>
        <v>2018</v>
      </c>
      <c r="C40" s="11" t="str">
        <f t="shared" si="1"/>
        <v>P37</v>
      </c>
      <c r="D40" s="11" t="str">
        <f t="shared" si="2"/>
        <v>AMP</v>
      </c>
      <c r="E40" s="11" t="str">
        <f t="shared" si="3"/>
        <v>PROCESS S</v>
      </c>
      <c r="F40" s="11" t="str">
        <f t="shared" si="4"/>
        <v>S3</v>
      </c>
      <c r="G40" s="11" t="str">
        <f t="shared" si="5"/>
        <v>comJKL</v>
      </c>
    </row>
    <row r="41" spans="2:7" x14ac:dyDescent="0.3">
      <c r="B41" s="11">
        <f t="shared" si="0"/>
        <v>2018</v>
      </c>
      <c r="C41" s="11" t="str">
        <f t="shared" si="1"/>
        <v>P37</v>
      </c>
      <c r="D41" s="11" t="str">
        <f t="shared" si="2"/>
        <v>AMP</v>
      </c>
      <c r="E41" s="11" t="str">
        <f t="shared" si="3"/>
        <v>PROCESS S</v>
      </c>
      <c r="F41" s="11" t="str">
        <f t="shared" si="4"/>
        <v>S3</v>
      </c>
      <c r="G41" s="11" t="str">
        <f t="shared" si="5"/>
        <v>comJKL</v>
      </c>
    </row>
    <row r="42" spans="2:7" x14ac:dyDescent="0.3">
      <c r="B42" s="11">
        <f t="shared" si="0"/>
        <v>2018</v>
      </c>
      <c r="C42" s="11" t="str">
        <f t="shared" si="1"/>
        <v>P37</v>
      </c>
      <c r="D42" s="11" t="str">
        <f t="shared" si="2"/>
        <v>AMP</v>
      </c>
      <c r="E42" s="11" t="str">
        <f t="shared" si="3"/>
        <v>PROCESS S</v>
      </c>
      <c r="F42" s="11" t="str">
        <f t="shared" si="4"/>
        <v>S3</v>
      </c>
      <c r="G42" s="11" t="str">
        <f t="shared" si="5"/>
        <v>comJKL</v>
      </c>
    </row>
  </sheetData>
  <mergeCells count="2">
    <mergeCell ref="B2:C3"/>
    <mergeCell ref="B23:C24"/>
  </mergeCells>
  <dataValidations disablePrompts="1" count="2">
    <dataValidation type="list" allowBlank="1" showInputMessage="1" showErrorMessage="1" sqref="D3" xr:uid="{8473CA94-7B64-40D8-9C75-0F682D715011}">
      <formula1>TYPE_EQUIPEMENT</formula1>
    </dataValidation>
    <dataValidation type="list" allowBlank="1" showInputMessage="1" showErrorMessage="1" sqref="D24" xr:uid="{E0504F6D-0EA9-41F7-A169-8DA87883AA8C}">
      <formula1>INDIRECT(SUBSTITUTE(D3," ","_"))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0BA84-D1C2-4FBA-844E-68920DED90A6}">
  <sheetPr codeName="Feuil3"/>
  <dimension ref="B2:H23"/>
  <sheetViews>
    <sheetView tabSelected="1" workbookViewId="0">
      <selection activeCell="B2" sqref="B2"/>
    </sheetView>
  </sheetViews>
  <sheetFormatPr baseColWidth="10" defaultRowHeight="14.4" x14ac:dyDescent="0.3"/>
  <cols>
    <col min="1" max="1" width="2.77734375" style="1" customWidth="1"/>
    <col min="2" max="2" width="13.5546875" style="1" bestFit="1" customWidth="1"/>
    <col min="3" max="3" width="7.6640625" style="1" customWidth="1"/>
    <col min="4" max="4" width="25.5546875" style="1" customWidth="1"/>
    <col min="5" max="5" width="25.77734375" style="1" customWidth="1"/>
    <col min="6" max="6" width="30.44140625" style="1" bestFit="1" customWidth="1"/>
    <col min="7" max="7" width="42.5546875" style="1" customWidth="1"/>
    <col min="8" max="8" width="16.6640625" style="1" customWidth="1"/>
    <col min="9" max="10" width="25.77734375" style="1" customWidth="1"/>
    <col min="11" max="12" width="11.5546875" style="1"/>
    <col min="13" max="14" width="25.77734375" style="1" customWidth="1"/>
    <col min="15" max="16384" width="11.5546875" style="1"/>
  </cols>
  <sheetData>
    <row r="2" spans="2:8" s="9" customFormat="1" x14ac:dyDescent="0.3">
      <c r="B2" s="12" t="s">
        <v>4</v>
      </c>
      <c r="C2" s="12" t="s">
        <v>5</v>
      </c>
      <c r="D2" s="12" t="s">
        <v>10</v>
      </c>
      <c r="E2" s="12" t="s">
        <v>2</v>
      </c>
      <c r="F2" s="12" t="s">
        <v>9</v>
      </c>
      <c r="G2" s="12" t="s">
        <v>19</v>
      </c>
      <c r="H2" s="3"/>
    </row>
    <row r="3" spans="2:8" x14ac:dyDescent="0.3">
      <c r="B3" s="4">
        <v>2018</v>
      </c>
      <c r="C3" s="4" t="s">
        <v>47</v>
      </c>
      <c r="D3" s="4" t="s">
        <v>56</v>
      </c>
      <c r="E3" s="4" t="s">
        <v>36</v>
      </c>
      <c r="F3" s="4" t="s">
        <v>37</v>
      </c>
      <c r="G3" s="11" t="s">
        <v>67</v>
      </c>
    </row>
    <row r="4" spans="2:8" x14ac:dyDescent="0.3">
      <c r="B4" s="4">
        <v>2018</v>
      </c>
      <c r="C4" s="4" t="s">
        <v>48</v>
      </c>
      <c r="D4" s="4" t="s">
        <v>62</v>
      </c>
      <c r="E4" s="4" t="s">
        <v>28</v>
      </c>
      <c r="F4" s="11" t="s">
        <v>30</v>
      </c>
      <c r="G4" s="4" t="s">
        <v>68</v>
      </c>
    </row>
    <row r="5" spans="2:8" x14ac:dyDescent="0.3">
      <c r="B5" s="4">
        <v>2018</v>
      </c>
      <c r="C5" s="4" t="s">
        <v>49</v>
      </c>
      <c r="D5" s="4" t="s">
        <v>63</v>
      </c>
      <c r="E5" s="4" t="s">
        <v>1</v>
      </c>
      <c r="F5" s="11" t="s">
        <v>14</v>
      </c>
      <c r="G5" s="4" t="s">
        <v>69</v>
      </c>
    </row>
    <row r="6" spans="2:8" x14ac:dyDescent="0.3">
      <c r="B6" s="4">
        <v>2018</v>
      </c>
      <c r="C6" s="4" t="s">
        <v>50</v>
      </c>
      <c r="D6" s="4" t="s">
        <v>57</v>
      </c>
      <c r="E6" s="4" t="s">
        <v>41</v>
      </c>
      <c r="F6" s="11" t="s">
        <v>44</v>
      </c>
      <c r="G6" s="11" t="s">
        <v>70</v>
      </c>
    </row>
    <row r="7" spans="2:8" x14ac:dyDescent="0.3">
      <c r="B7" s="4">
        <v>2018</v>
      </c>
      <c r="C7" s="4" t="s">
        <v>51</v>
      </c>
      <c r="D7" s="4" t="s">
        <v>58</v>
      </c>
      <c r="E7" s="4" t="s">
        <v>41</v>
      </c>
      <c r="F7" s="11" t="s">
        <v>43</v>
      </c>
      <c r="G7" s="11" t="s">
        <v>71</v>
      </c>
    </row>
    <row r="8" spans="2:8" x14ac:dyDescent="0.3">
      <c r="B8" s="4">
        <v>2018</v>
      </c>
      <c r="C8" s="4" t="s">
        <v>52</v>
      </c>
      <c r="D8" s="4" t="s">
        <v>59</v>
      </c>
      <c r="E8" s="4" t="s">
        <v>41</v>
      </c>
      <c r="F8" s="11" t="s">
        <v>42</v>
      </c>
      <c r="G8" s="11" t="s">
        <v>72</v>
      </c>
    </row>
    <row r="9" spans="2:8" x14ac:dyDescent="0.3">
      <c r="B9" s="4">
        <v>2018</v>
      </c>
      <c r="C9" s="4" t="s">
        <v>53</v>
      </c>
      <c r="D9" s="4" t="s">
        <v>60</v>
      </c>
      <c r="E9" s="4" t="s">
        <v>41</v>
      </c>
      <c r="F9" s="11" t="s">
        <v>43</v>
      </c>
      <c r="G9" s="11" t="s">
        <v>73</v>
      </c>
    </row>
    <row r="10" spans="2:8" x14ac:dyDescent="0.3">
      <c r="B10" s="4">
        <v>2018</v>
      </c>
      <c r="C10" s="4" t="s">
        <v>54</v>
      </c>
      <c r="D10" s="4" t="s">
        <v>61</v>
      </c>
      <c r="E10" s="4" t="s">
        <v>0</v>
      </c>
      <c r="F10" s="11" t="s">
        <v>25</v>
      </c>
      <c r="G10" s="4" t="s">
        <v>74</v>
      </c>
    </row>
    <row r="11" spans="2:8" x14ac:dyDescent="0.3">
      <c r="B11" s="4">
        <v>2019</v>
      </c>
      <c r="C11" s="4" t="s">
        <v>55</v>
      </c>
      <c r="D11" s="4">
        <v>320</v>
      </c>
      <c r="E11" s="4" t="s">
        <v>0</v>
      </c>
      <c r="F11" s="11" t="s">
        <v>26</v>
      </c>
      <c r="G11" s="4" t="s">
        <v>75</v>
      </c>
    </row>
    <row r="12" spans="2:8" x14ac:dyDescent="0.3">
      <c r="B12" s="4">
        <v>2019</v>
      </c>
      <c r="C12" s="4" t="s">
        <v>64</v>
      </c>
      <c r="D12" s="4" t="s">
        <v>65</v>
      </c>
      <c r="E12" s="4" t="s">
        <v>45</v>
      </c>
      <c r="F12" s="11" t="s">
        <v>8</v>
      </c>
      <c r="G12" s="4" t="s">
        <v>76</v>
      </c>
    </row>
    <row r="13" spans="2:8" x14ac:dyDescent="0.3">
      <c r="B13" s="4"/>
      <c r="C13" s="4"/>
      <c r="D13" s="4"/>
      <c r="E13" s="4"/>
      <c r="F13" s="11"/>
      <c r="G13" s="4"/>
    </row>
    <row r="14" spans="2:8" x14ac:dyDescent="0.3">
      <c r="B14" s="4"/>
      <c r="C14" s="4"/>
      <c r="D14" s="4"/>
      <c r="E14" s="4"/>
      <c r="F14" s="11"/>
      <c r="G14" s="4"/>
    </row>
    <row r="15" spans="2:8" x14ac:dyDescent="0.3">
      <c r="B15" s="4"/>
      <c r="C15" s="4"/>
      <c r="D15" s="4"/>
      <c r="E15" s="4"/>
      <c r="F15" s="11"/>
      <c r="G15" s="4"/>
    </row>
    <row r="16" spans="2:8" x14ac:dyDescent="0.3">
      <c r="B16" s="4"/>
      <c r="C16" s="4"/>
      <c r="D16" s="4"/>
      <c r="E16" s="4"/>
      <c r="F16" s="11"/>
      <c r="G16" s="4"/>
    </row>
    <row r="17" spans="2:7" x14ac:dyDescent="0.3">
      <c r="B17" s="4"/>
      <c r="C17" s="4"/>
      <c r="D17" s="4"/>
      <c r="E17" s="4"/>
      <c r="F17" s="11"/>
      <c r="G17" s="4"/>
    </row>
    <row r="18" spans="2:7" x14ac:dyDescent="0.3">
      <c r="B18" s="4"/>
      <c r="C18" s="4"/>
      <c r="D18" s="4"/>
      <c r="E18" s="4"/>
      <c r="F18" s="11"/>
      <c r="G18" s="4"/>
    </row>
    <row r="23" spans="2:7" x14ac:dyDescent="0.3">
      <c r="F23" s="1" t="s">
        <v>21</v>
      </c>
    </row>
  </sheetData>
  <dataValidations count="2">
    <dataValidation type="list" allowBlank="1" showInputMessage="1" showErrorMessage="1" sqref="E3:E18" xr:uid="{80AE7EBA-C7B9-4C94-9C44-79282718703C}">
      <formula1>TYPE_EQUIPEMENT</formula1>
    </dataValidation>
    <dataValidation type="list" allowBlank="1" showInputMessage="1" showErrorMessage="1" sqref="F3:F18" xr:uid="{073B4C20-CA9D-42F9-B78C-4B4AC0E66241}">
      <formula1>INDIRECT(SUBSTITUTE(E3," ","_"))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283D7-5420-4975-A3EC-5676F0418CCA}">
  <sheetPr codeName="Feuil2"/>
  <dimension ref="B2:R18"/>
  <sheetViews>
    <sheetView workbookViewId="0">
      <selection activeCell="B2" sqref="B2"/>
    </sheetView>
  </sheetViews>
  <sheetFormatPr baseColWidth="10" defaultRowHeight="14.4" x14ac:dyDescent="0.3"/>
  <cols>
    <col min="1" max="1" width="3.109375" style="1" customWidth="1"/>
    <col min="2" max="2" width="25.88671875" style="1" bestFit="1" customWidth="1"/>
    <col min="3" max="3" width="3" style="1" customWidth="1"/>
    <col min="4" max="4" width="15.88671875" style="1" bestFit="1" customWidth="1"/>
    <col min="5" max="5" width="3" style="1" customWidth="1"/>
    <col min="6" max="6" width="30.109375" style="1" bestFit="1" customWidth="1"/>
    <col min="7" max="7" width="3" style="1" customWidth="1"/>
    <col min="8" max="8" width="11.5546875" style="1"/>
    <col min="9" max="9" width="3" style="1" customWidth="1"/>
    <col min="10" max="10" width="11.5546875" style="1"/>
    <col min="11" max="11" width="3" style="1" customWidth="1"/>
    <col min="12" max="12" width="18.88671875" style="1" bestFit="1" customWidth="1"/>
    <col min="13" max="13" width="3" style="1" customWidth="1"/>
    <col min="14" max="14" width="19.109375" style="1" bestFit="1" customWidth="1"/>
    <col min="15" max="15" width="3" style="1" customWidth="1"/>
    <col min="16" max="16" width="26.5546875" style="1" bestFit="1" customWidth="1"/>
    <col min="17" max="17" width="3" style="1" customWidth="1"/>
    <col min="18" max="18" width="9.21875" style="1" bestFit="1" customWidth="1"/>
    <col min="19" max="16384" width="11.5546875" style="1"/>
  </cols>
  <sheetData>
    <row r="2" spans="2:18" s="3" customFormat="1" x14ac:dyDescent="0.3">
      <c r="B2" s="2" t="s">
        <v>2</v>
      </c>
      <c r="D2" s="5" t="s">
        <v>0</v>
      </c>
      <c r="F2" s="2" t="s">
        <v>28</v>
      </c>
      <c r="H2" s="5" t="s">
        <v>1</v>
      </c>
      <c r="I2" s="1"/>
      <c r="J2" s="5" t="s">
        <v>35</v>
      </c>
      <c r="K2" s="1"/>
      <c r="L2" s="5" t="s">
        <v>36</v>
      </c>
      <c r="M2" s="1"/>
      <c r="N2" s="5" t="s">
        <v>41</v>
      </c>
      <c r="O2" s="1"/>
      <c r="P2" s="5" t="s">
        <v>45</v>
      </c>
      <c r="Q2" s="1"/>
      <c r="R2" s="5" t="s">
        <v>46</v>
      </c>
    </row>
    <row r="3" spans="2:18" x14ac:dyDescent="0.3">
      <c r="B3" s="4" t="s">
        <v>0</v>
      </c>
      <c r="D3" s="6" t="s">
        <v>22</v>
      </c>
      <c r="F3" s="4" t="s">
        <v>29</v>
      </c>
      <c r="H3" s="6" t="s">
        <v>11</v>
      </c>
      <c r="J3" s="4" t="s">
        <v>3</v>
      </c>
      <c r="L3" s="4" t="s">
        <v>37</v>
      </c>
      <c r="N3" s="4" t="s">
        <v>42</v>
      </c>
      <c r="P3" s="4" t="s">
        <v>6</v>
      </c>
      <c r="R3" s="4" t="s">
        <v>3</v>
      </c>
    </row>
    <row r="4" spans="2:18" x14ac:dyDescent="0.3">
      <c r="B4" s="4" t="s">
        <v>28</v>
      </c>
      <c r="D4" s="6" t="s">
        <v>23</v>
      </c>
      <c r="F4" s="4" t="s">
        <v>30</v>
      </c>
      <c r="H4" s="7" t="s">
        <v>12</v>
      </c>
      <c r="J4" s="4"/>
      <c r="L4" s="4" t="s">
        <v>38</v>
      </c>
      <c r="N4" s="4" t="s">
        <v>43</v>
      </c>
      <c r="P4" s="4" t="s">
        <v>7</v>
      </c>
      <c r="R4" s="4"/>
    </row>
    <row r="5" spans="2:18" x14ac:dyDescent="0.3">
      <c r="B5" s="11" t="s">
        <v>1</v>
      </c>
      <c r="D5" s="4" t="s">
        <v>24</v>
      </c>
      <c r="F5" s="11" t="s">
        <v>31</v>
      </c>
      <c r="H5" s="6" t="s">
        <v>13</v>
      </c>
      <c r="J5" s="4"/>
      <c r="L5" s="11" t="s">
        <v>39</v>
      </c>
      <c r="N5" s="11" t="s">
        <v>44</v>
      </c>
      <c r="P5" s="4" t="s">
        <v>8</v>
      </c>
      <c r="R5" s="4"/>
    </row>
    <row r="6" spans="2:18" x14ac:dyDescent="0.3">
      <c r="B6" s="11" t="s">
        <v>35</v>
      </c>
      <c r="D6" s="6" t="s">
        <v>25</v>
      </c>
      <c r="F6" s="11" t="s">
        <v>32</v>
      </c>
      <c r="H6" s="4" t="s">
        <v>14</v>
      </c>
      <c r="J6" s="4"/>
      <c r="L6" s="11" t="s">
        <v>40</v>
      </c>
      <c r="N6" s="4" t="s">
        <v>3</v>
      </c>
      <c r="P6" s="4" t="s">
        <v>3</v>
      </c>
      <c r="R6" s="4"/>
    </row>
    <row r="7" spans="2:18" x14ac:dyDescent="0.3">
      <c r="B7" s="11" t="s">
        <v>36</v>
      </c>
      <c r="D7" s="6" t="s">
        <v>26</v>
      </c>
      <c r="F7" s="11" t="s">
        <v>33</v>
      </c>
      <c r="H7" s="4" t="s">
        <v>15</v>
      </c>
      <c r="J7" s="4"/>
      <c r="L7" s="4" t="s">
        <v>3</v>
      </c>
      <c r="N7" s="4"/>
      <c r="P7" s="4"/>
      <c r="R7" s="4"/>
    </row>
    <row r="8" spans="2:18" x14ac:dyDescent="0.3">
      <c r="B8" s="11" t="s">
        <v>41</v>
      </c>
      <c r="D8" s="11" t="s">
        <v>27</v>
      </c>
      <c r="F8" s="11" t="s">
        <v>34</v>
      </c>
      <c r="H8" s="4" t="s">
        <v>16</v>
      </c>
      <c r="J8" s="4"/>
      <c r="L8" s="4"/>
      <c r="N8" s="4"/>
      <c r="P8" s="4"/>
      <c r="R8" s="4"/>
    </row>
    <row r="9" spans="2:18" x14ac:dyDescent="0.3">
      <c r="B9" s="11" t="s">
        <v>45</v>
      </c>
      <c r="D9" s="4" t="s">
        <v>3</v>
      </c>
      <c r="F9" s="4" t="s">
        <v>3</v>
      </c>
      <c r="H9" s="4" t="s">
        <v>17</v>
      </c>
      <c r="J9" s="4"/>
      <c r="L9" s="4"/>
      <c r="N9" s="4"/>
      <c r="P9" s="4"/>
      <c r="R9" s="4"/>
    </row>
    <row r="10" spans="2:18" x14ac:dyDescent="0.3">
      <c r="B10" s="11" t="s">
        <v>46</v>
      </c>
      <c r="D10" s="4"/>
      <c r="F10" s="4"/>
      <c r="H10" s="4" t="s">
        <v>3</v>
      </c>
      <c r="J10" s="4"/>
      <c r="L10" s="4"/>
      <c r="N10" s="4"/>
      <c r="P10" s="4"/>
      <c r="R10" s="4"/>
    </row>
    <row r="13" spans="2:18" x14ac:dyDescent="0.3">
      <c r="B13" s="14" t="s">
        <v>18</v>
      </c>
      <c r="C13" s="14"/>
      <c r="D13" s="14"/>
      <c r="E13" s="14"/>
      <c r="F13" s="14"/>
      <c r="G13" s="14"/>
      <c r="H13" s="14"/>
      <c r="I13" s="14"/>
      <c r="J13" s="14"/>
      <c r="K13" s="3"/>
    </row>
    <row r="14" spans="2:18" x14ac:dyDescent="0.3">
      <c r="B14" s="14" t="s">
        <v>20</v>
      </c>
      <c r="C14" s="14"/>
      <c r="D14" s="14"/>
      <c r="E14" s="14"/>
      <c r="F14" s="14"/>
      <c r="G14" s="14"/>
      <c r="H14" s="14"/>
      <c r="I14" s="14"/>
      <c r="J14" s="14"/>
    </row>
    <row r="18" spans="13:15" x14ac:dyDescent="0.3">
      <c r="M18" s="8"/>
      <c r="N18" s="8"/>
      <c r="O18" s="8"/>
    </row>
  </sheetData>
  <mergeCells count="2">
    <mergeCell ref="B14:J14"/>
    <mergeCell ref="B13:J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Recherche</vt:lpstr>
      <vt:lpstr>Données</vt:lpstr>
      <vt:lpstr>Listes</vt:lpstr>
      <vt:lpstr>CUVE</vt:lpstr>
      <vt:lpstr>GVP</vt:lpstr>
      <vt:lpstr>ISO</vt:lpstr>
      <vt:lpstr>PROCESS_S</vt:lpstr>
      <vt:lpstr>PROCESS_T</vt:lpstr>
      <vt:lpstr>SAS</vt:lpstr>
      <vt:lpstr>STERP</vt:lpstr>
      <vt:lpstr>TX</vt:lpstr>
      <vt:lpstr>TYPE_EQUIPEMENT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MARTIN</dc:creator>
  <cp:lastModifiedBy>Mathieu MARTIN</cp:lastModifiedBy>
  <dcterms:created xsi:type="dcterms:W3CDTF">2019-03-21T09:49:24Z</dcterms:created>
  <dcterms:modified xsi:type="dcterms:W3CDTF">2019-03-22T10:03:01Z</dcterms:modified>
</cp:coreProperties>
</file>