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FE8441FF-98A0-429E-8E55-D5C5AF80F6F1}" xr6:coauthVersionLast="41" xr6:coauthVersionMax="41" xr10:uidLastSave="{00000000-0000-0000-0000-000000000000}"/>
  <bookViews>
    <workbookView xWindow="-120" yWindow="-120" windowWidth="24240" windowHeight="13140" xr2:uid="{261EDC41-A993-4C2B-931E-299D94AFB5FB}"/>
  </bookViews>
  <sheets>
    <sheet name="Feuil2" sheetId="2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2" l="1"/>
  <c r="F12" i="2"/>
  <c r="D13" i="2"/>
  <c r="F13" i="2" s="1"/>
  <c r="C13" i="2"/>
  <c r="C11" i="2"/>
  <c r="C10" i="2"/>
  <c r="C9" i="2"/>
  <c r="C8" i="2"/>
  <c r="F8" i="2"/>
  <c r="D11" i="2"/>
  <c r="F11" i="2" s="1"/>
  <c r="D10" i="2"/>
  <c r="F10" i="2" s="1"/>
  <c r="D9" i="2"/>
  <c r="F9" i="2" s="1"/>
</calcChain>
</file>

<file path=xl/sharedStrings.xml><?xml version="1.0" encoding="utf-8"?>
<sst xmlns="http://schemas.openxmlformats.org/spreadsheetml/2006/main" count="5" uniqueCount="5">
  <si>
    <t>DO</t>
  </si>
  <si>
    <t>Âge de la culture (h)</t>
  </si>
  <si>
    <t>dilution</t>
  </si>
  <si>
    <t>valeur lue</t>
  </si>
  <si>
    <t>DO calculée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</si>
</sst>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20" fontId="3" fillId="2" borderId="0" xfId="0" applyNumberFormat="1" applyFont="1" applyFill="1" applyAlignment="1">
      <alignment horizontal="center" vertical="center"/>
    </xf>
  </cellXfs>
  <cellStyles count="3">
    <cellStyle name="Normal" xfId="0" builtinId="0"/>
    <cellStyle name="Normal 2" xfId="2" xr:uid="{38451FE8-071E-478B-8D9D-15B65D57C172}"/>
    <cellStyle name="Normal 5" xfId="1" xr:uid="{7D7A0026-F241-4899-8D75-2B279D42959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DO au cours du temps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Feuil2!$C$8:$C$13</c:f>
              <c:strCache>
                <c:ptCount val="6"/>
                <c:pt idx="0">
                  <c:v>0</c:v>
                </c:pt>
                <c:pt idx="1">
                  <c:v>24</c:v>
                </c:pt>
                <c:pt idx="2">
                  <c:v>48</c:v>
                </c:pt>
                <c:pt idx="3">
                  <c:v>72</c:v>
                </c:pt>
                <c:pt idx="5">
                  <c:v>120</c:v>
                </c:pt>
              </c:strCache>
            </c:strRef>
          </c:xVal>
          <c:yVal>
            <c:numRef>
              <c:f>Feuil2!$F$8:$F$13</c:f>
              <c:numCache>
                <c:formatCode>General</c:formatCode>
                <c:ptCount val="6"/>
                <c:pt idx="0">
                  <c:v>0.2</c:v>
                </c:pt>
                <c:pt idx="1">
                  <c:v>4.6000000000000005</c:v>
                </c:pt>
                <c:pt idx="2">
                  <c:v>12.8</c:v>
                </c:pt>
                <c:pt idx="3">
                  <c:v>16</c:v>
                </c:pt>
                <c:pt idx="4">
                  <c:v>0</c:v>
                </c:pt>
                <c:pt idx="5">
                  <c:v>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A709-4359-833A-2E742AF221D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5084416"/>
        <c:axId val="405079824"/>
      </c:scatterChart>
      <c:valAx>
        <c:axId val="4050844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079824"/>
        <c:crosses val="autoZero"/>
        <c:crossBetween val="midCat"/>
      </c:valAx>
      <c:valAx>
        <c:axId val="405079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50844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2</xdr:row>
      <xdr:rowOff>200025</xdr:rowOff>
    </xdr:from>
    <xdr:to>
      <xdr:col>12</xdr:col>
      <xdr:colOff>342900</xdr:colOff>
      <xdr:row>16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09739D7-28C0-4E9D-9400-66288F87582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C1&amp;2"/>
      <sheetName val="PC3"/>
    </sheetNames>
    <sheetDataSet>
      <sheetData sheetId="0"/>
      <sheetData sheetId="1"/>
      <sheetData sheetId="2">
        <row r="47">
          <cell r="G47" t="str">
            <v>pH - PC3 basique</v>
          </cell>
          <cell r="H47" t="str">
            <v>DO - PC3 basique</v>
          </cell>
          <cell r="I47" t="str">
            <v>Glucose - PC3 basique</v>
          </cell>
          <cell r="K47" t="str">
            <v>Numérations - PC3 basique</v>
          </cell>
        </row>
        <row r="48">
          <cell r="F48" t="str">
            <v>Âge (h)</v>
          </cell>
          <cell r="G48" t="str">
            <v>pH</v>
          </cell>
          <cell r="H48" t="str">
            <v>DO 600 nm</v>
          </cell>
          <cell r="I48" t="str">
            <v>[glc] (g/L)</v>
          </cell>
          <cell r="K48" t="str">
            <v>Num. (CFU/mL)</v>
          </cell>
        </row>
        <row r="49">
          <cell r="F49">
            <v>0.19999999999999929</v>
          </cell>
          <cell r="G49">
            <v>6.5</v>
          </cell>
          <cell r="H49" t="str">
            <v>/</v>
          </cell>
          <cell r="I49" t="str">
            <v>/</v>
          </cell>
        </row>
        <row r="50">
          <cell r="F50">
            <v>27</v>
          </cell>
          <cell r="G50">
            <v>5.6</v>
          </cell>
          <cell r="H50" t="str">
            <v>/</v>
          </cell>
          <cell r="I50" t="str">
            <v>/</v>
          </cell>
        </row>
        <row r="51">
          <cell r="F51">
            <v>50</v>
          </cell>
          <cell r="G51">
            <v>4.9000000000000004</v>
          </cell>
          <cell r="H51" t="str">
            <v>/</v>
          </cell>
          <cell r="I51" t="str">
            <v>/</v>
          </cell>
        </row>
        <row r="52">
          <cell r="F52" t="str">
            <v>/</v>
          </cell>
          <cell r="G52" t="str">
            <v>/</v>
          </cell>
          <cell r="H52" t="str">
            <v>/</v>
          </cell>
          <cell r="I52" t="str">
            <v>/</v>
          </cell>
        </row>
        <row r="53">
          <cell r="F53" t="str">
            <v>/</v>
          </cell>
          <cell r="G53" t="str">
            <v>/</v>
          </cell>
          <cell r="H53" t="str">
            <v>/</v>
          </cell>
          <cell r="I53" t="str">
            <v>/</v>
          </cell>
        </row>
        <row r="54">
          <cell r="F54" t="str">
            <v>/</v>
          </cell>
          <cell r="G54" t="str">
            <v>/</v>
          </cell>
          <cell r="H54" t="str">
            <v>/</v>
          </cell>
          <cell r="I54" t="str">
            <v>/</v>
          </cell>
        </row>
        <row r="55">
          <cell r="F55" t="str">
            <v>/</v>
          </cell>
          <cell r="G55" t="str">
            <v>/</v>
          </cell>
          <cell r="H55" t="str">
            <v>/</v>
          </cell>
          <cell r="I55" t="str">
            <v>/</v>
          </cell>
        </row>
        <row r="56">
          <cell r="F56" t="str">
            <v>/</v>
          </cell>
          <cell r="G56" t="str">
            <v>/</v>
          </cell>
          <cell r="H56" t="str">
            <v>/</v>
          </cell>
          <cell r="I56" t="str">
            <v>/</v>
          </cell>
        </row>
        <row r="57">
          <cell r="F57" t="str">
            <v>/</v>
          </cell>
          <cell r="G57" t="str">
            <v>/</v>
          </cell>
          <cell r="H57" t="str">
            <v>/</v>
          </cell>
          <cell r="I57" t="str">
            <v>/</v>
          </cell>
        </row>
        <row r="58">
          <cell r="F58" t="str">
            <v>/</v>
          </cell>
          <cell r="G58" t="str">
            <v>/</v>
          </cell>
          <cell r="H58" t="str">
            <v>/</v>
          </cell>
          <cell r="I58" t="str">
            <v>/</v>
          </cell>
        </row>
        <row r="59">
          <cell r="F59">
            <v>312</v>
          </cell>
          <cell r="G59" t="str">
            <v>/</v>
          </cell>
          <cell r="H59" t="str">
            <v>/</v>
          </cell>
          <cell r="I59" t="str">
            <v>/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8987E7-59FF-43F8-9A4E-D742AF47CAEF}">
  <dimension ref="A6:F13"/>
  <sheetViews>
    <sheetView tabSelected="1" workbookViewId="0">
      <selection activeCell="B14" sqref="B14"/>
    </sheetView>
  </sheetViews>
  <sheetFormatPr baseColWidth="10" defaultRowHeight="16.5" x14ac:dyDescent="0.25"/>
  <cols>
    <col min="1" max="2" width="11.42578125" style="2"/>
    <col min="3" max="3" width="19" style="2" bestFit="1" customWidth="1"/>
    <col min="4" max="4" width="8" style="2" bestFit="1" customWidth="1"/>
    <col min="5" max="5" width="9.85546875" style="2" bestFit="1" customWidth="1"/>
    <col min="6" max="16384" width="11.42578125" style="2"/>
  </cols>
  <sheetData>
    <row r="6" spans="1:6" x14ac:dyDescent="0.25">
      <c r="D6" s="1" t="s">
        <v>0</v>
      </c>
      <c r="E6" s="1"/>
      <c r="F6" s="1"/>
    </row>
    <row r="7" spans="1:6" x14ac:dyDescent="0.25">
      <c r="A7" s="3"/>
      <c r="B7" s="3"/>
      <c r="C7" s="3" t="s">
        <v>1</v>
      </c>
      <c r="D7" s="3" t="s">
        <v>2</v>
      </c>
      <c r="E7" s="3" t="s">
        <v>3</v>
      </c>
      <c r="F7" s="3" t="s">
        <v>4</v>
      </c>
    </row>
    <row r="8" spans="1:6" x14ac:dyDescent="0.25">
      <c r="A8" s="4">
        <v>43536</v>
      </c>
      <c r="B8" s="5">
        <v>0.66666666666666663</v>
      </c>
      <c r="C8" s="3">
        <f>IF(B8="","",0)</f>
        <v>0</v>
      </c>
      <c r="D8" s="3">
        <v>1</v>
      </c>
      <c r="E8" s="3">
        <v>0.2</v>
      </c>
      <c r="F8" s="3">
        <f>IF(E8="","",E8*D8)</f>
        <v>0.2</v>
      </c>
    </row>
    <row r="9" spans="1:6" x14ac:dyDescent="0.25">
      <c r="A9" s="4">
        <v>43537</v>
      </c>
      <c r="B9" s="5">
        <v>0.66666666666666663</v>
      </c>
      <c r="C9" s="3">
        <f>IF(B9="","",((A9-$A$8)+(B9-$B$8))*24)</f>
        <v>24</v>
      </c>
      <c r="D9" s="3">
        <f>10/0.5</f>
        <v>20</v>
      </c>
      <c r="E9" s="3">
        <v>0.23</v>
      </c>
      <c r="F9" s="3">
        <f>IF(E9="","",E9*D9)</f>
        <v>4.6000000000000005</v>
      </c>
    </row>
    <row r="10" spans="1:6" x14ac:dyDescent="0.25">
      <c r="A10" s="4">
        <v>43538</v>
      </c>
      <c r="B10" s="5">
        <v>0.66666666666666663</v>
      </c>
      <c r="C10" s="3">
        <f>IF(B10="","",((A10-$A$8)+(B10-$B$8))*24)</f>
        <v>48</v>
      </c>
      <c r="D10" s="3">
        <f>20/0.5</f>
        <v>40</v>
      </c>
      <c r="E10" s="3">
        <v>0.32</v>
      </c>
      <c r="F10" s="3">
        <f>IF(E10="","",E10*D10)</f>
        <v>12.8</v>
      </c>
    </row>
    <row r="11" spans="1:6" x14ac:dyDescent="0.25">
      <c r="A11" s="4">
        <v>43539</v>
      </c>
      <c r="B11" s="5">
        <v>0.66666666666666663</v>
      </c>
      <c r="C11" s="3">
        <f>IF(B11="","",((A11-$A$8)+(B11-$B$8))*24)</f>
        <v>72</v>
      </c>
      <c r="D11" s="3">
        <f>20/0.5</f>
        <v>40</v>
      </c>
      <c r="E11" s="3">
        <v>0.4</v>
      </c>
      <c r="F11" s="3">
        <f>IF(E11="","",E11*D11)</f>
        <v>16</v>
      </c>
    </row>
    <row r="12" spans="1:6" x14ac:dyDescent="0.25">
      <c r="A12" s="4"/>
      <c r="B12" s="3"/>
      <c r="C12" s="3" t="str">
        <f>IF(B12="","",((A12-$A$8)+(B12-$B$8))*24)</f>
        <v/>
      </c>
      <c r="D12" s="3"/>
      <c r="E12" s="3"/>
      <c r="F12" s="3" t="str">
        <f>IF(E12="","",E12*D12)</f>
        <v/>
      </c>
    </row>
    <row r="13" spans="1:6" x14ac:dyDescent="0.25">
      <c r="A13" s="4">
        <v>43541</v>
      </c>
      <c r="B13" s="5">
        <v>0.66666666666666663</v>
      </c>
      <c r="C13" s="3">
        <f>IF(B13="","",((A13-$A$8)+(B13-$B$8))*24)</f>
        <v>120</v>
      </c>
      <c r="D13" s="3">
        <f>50/0.5</f>
        <v>100</v>
      </c>
      <c r="E13" s="3">
        <v>0.2</v>
      </c>
      <c r="F13" s="3">
        <f>IF(E13="","",E13*D13)</f>
        <v>20</v>
      </c>
    </row>
  </sheetData>
  <mergeCells count="1">
    <mergeCell ref="D6:F6"/>
  </mergeCells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2019-03-20T21:06:10Z</dcterms:created>
  <dcterms:modified xsi:type="dcterms:W3CDTF">2019-03-20T21:20:26Z</dcterms:modified>
</cp:coreProperties>
</file>