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0180" yWindow="165" windowWidth="20730" windowHeight="11760" tabRatio="912" activeTab="8"/>
  </bookViews>
  <sheets>
    <sheet name="JAN-FEV-MARS" sheetId="1" r:id="rId1"/>
    <sheet name="AVRIL-MAI-JUIN," sheetId="14" r:id="rId2"/>
    <sheet name="SEPT-OCT-NOV" sheetId="4" r:id="rId3"/>
    <sheet name="CLAS_SUR_ANNEE" sheetId="7" r:id="rId4"/>
    <sheet name="bareme_points" sheetId="8" r:id="rId5"/>
    <sheet name="SUPERSTRUCTURE_" sheetId="9" r:id="rId6"/>
    <sheet name="CLASSEMENT_PAR_EQUIPE 1ER TRIM" sheetId="11" r:id="rId7"/>
    <sheet name="SERIAL KILLER" sheetId="12" r:id="rId8"/>
    <sheet name="IMT" sheetId="15" r:id="rId9"/>
    <sheet name="informations" sheetId="13" r:id="rId10"/>
  </sheets>
  <definedNames>
    <definedName name="_xlnm._FilterDatabase" localSheetId="1" hidden="1">'AVRIL-MAI-JUIN,'!$A$4:$O$19</definedName>
    <definedName name="_xlnm._FilterDatabase" localSheetId="6" hidden="1">'CLASSEMENT_PAR_EQUIPE 1ER TRIM'!$A$4:$Q$4</definedName>
    <definedName name="_xlnm._FilterDatabase" localSheetId="8" hidden="1">IMT!$A$1:$L$4</definedName>
    <definedName name="_xlnm._FilterDatabase" localSheetId="9" hidden="1">informations!$A$2:$D$2</definedName>
    <definedName name="_xlnm._FilterDatabase" localSheetId="0" hidden="1">'JAN-FEV-MARS'!$A$4:$O$20</definedName>
    <definedName name="_xlnm._FilterDatabase" localSheetId="2" hidden="1">'SEPT-OCT-NOV'!$A$4:$O$15</definedName>
    <definedName name="_xlnm._FilterDatabase" localSheetId="7" hidden="1">'SERIAL KILLER'!$A$4:$O$14</definedName>
  </definedNames>
  <calcPr calcId="145621"/>
</workbook>
</file>

<file path=xl/calcChain.xml><?xml version="1.0" encoding="utf-8"?>
<calcChain xmlns="http://schemas.openxmlformats.org/spreadsheetml/2006/main">
  <c r="B15" i="7" l="1"/>
  <c r="BL36" i="7"/>
  <c r="AR2" i="7"/>
  <c r="T51" i="14" l="1"/>
  <c r="S51" i="14"/>
  <c r="R51" i="14"/>
  <c r="Q51" i="14"/>
  <c r="P51" i="14"/>
  <c r="O51" i="14"/>
  <c r="N51" i="14"/>
  <c r="M51" i="14"/>
  <c r="L51" i="14"/>
  <c r="K51" i="14"/>
  <c r="J51" i="14"/>
  <c r="I51" i="14"/>
  <c r="H51" i="14"/>
  <c r="G51" i="14"/>
  <c r="F51" i="14"/>
  <c r="C51" i="14" s="1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C49" i="14" s="1"/>
  <c r="T48" i="14"/>
  <c r="S48" i="14"/>
  <c r="R48" i="14"/>
  <c r="Q48" i="14"/>
  <c r="P48" i="14"/>
  <c r="O48" i="14"/>
  <c r="N48" i="14"/>
  <c r="M48" i="14"/>
  <c r="L48" i="14"/>
  <c r="K48" i="14"/>
  <c r="J48" i="14"/>
  <c r="I48" i="14"/>
  <c r="H48" i="14"/>
  <c r="G48" i="14"/>
  <c r="F48" i="14"/>
  <c r="T47" i="14"/>
  <c r="S47" i="14"/>
  <c r="R47" i="14"/>
  <c r="Q47" i="14"/>
  <c r="P47" i="14"/>
  <c r="O47" i="14"/>
  <c r="N47" i="14"/>
  <c r="M47" i="14"/>
  <c r="L47" i="14"/>
  <c r="K47" i="14"/>
  <c r="J47" i="14"/>
  <c r="I47" i="14"/>
  <c r="H47" i="14"/>
  <c r="G47" i="14"/>
  <c r="F47" i="14"/>
  <c r="C47" i="14" s="1"/>
  <c r="T46" i="14"/>
  <c r="S46" i="14"/>
  <c r="R46" i="14"/>
  <c r="Q46" i="14"/>
  <c r="P46" i="14"/>
  <c r="O46" i="14"/>
  <c r="N46" i="14"/>
  <c r="M46" i="14"/>
  <c r="L46" i="14"/>
  <c r="K46" i="14"/>
  <c r="J46" i="14"/>
  <c r="I46" i="14"/>
  <c r="H46" i="14"/>
  <c r="G46" i="14"/>
  <c r="F46" i="14"/>
  <c r="T45" i="14"/>
  <c r="S45" i="14"/>
  <c r="R45" i="14"/>
  <c r="Q45" i="14"/>
  <c r="P45" i="14"/>
  <c r="O45" i="14"/>
  <c r="N45" i="14"/>
  <c r="M45" i="14"/>
  <c r="L45" i="14"/>
  <c r="K45" i="14"/>
  <c r="J45" i="14"/>
  <c r="I45" i="14"/>
  <c r="H45" i="14"/>
  <c r="G45" i="14"/>
  <c r="F45" i="14"/>
  <c r="T44" i="14"/>
  <c r="S44" i="14"/>
  <c r="R44" i="14"/>
  <c r="Q44" i="14"/>
  <c r="P44" i="14"/>
  <c r="O44" i="14"/>
  <c r="N44" i="14"/>
  <c r="M44" i="14"/>
  <c r="L44" i="14"/>
  <c r="K44" i="14"/>
  <c r="J44" i="14"/>
  <c r="I44" i="14"/>
  <c r="H44" i="14"/>
  <c r="G44" i="14"/>
  <c r="F44" i="14"/>
  <c r="T43" i="14"/>
  <c r="S43" i="14"/>
  <c r="R43" i="14"/>
  <c r="Q43" i="14"/>
  <c r="P43" i="14"/>
  <c r="O43" i="14"/>
  <c r="N43" i="14"/>
  <c r="M43" i="14"/>
  <c r="L43" i="14"/>
  <c r="K43" i="14"/>
  <c r="J43" i="14"/>
  <c r="I43" i="14"/>
  <c r="H43" i="14"/>
  <c r="G43" i="14"/>
  <c r="F43" i="14"/>
  <c r="T42" i="14"/>
  <c r="S42" i="14"/>
  <c r="R42" i="14"/>
  <c r="Q42" i="14"/>
  <c r="P42" i="14"/>
  <c r="O42" i="14"/>
  <c r="N42" i="14"/>
  <c r="M42" i="14"/>
  <c r="L42" i="14"/>
  <c r="K42" i="14"/>
  <c r="J42" i="14"/>
  <c r="I42" i="14"/>
  <c r="H42" i="14"/>
  <c r="G42" i="14"/>
  <c r="F42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T40" i="14"/>
  <c r="S40" i="14"/>
  <c r="R40" i="14"/>
  <c r="Q40" i="14"/>
  <c r="P40" i="14"/>
  <c r="O40" i="14"/>
  <c r="N40" i="14"/>
  <c r="M40" i="14"/>
  <c r="L40" i="14"/>
  <c r="K40" i="14"/>
  <c r="J40" i="14"/>
  <c r="I40" i="14"/>
  <c r="H40" i="14"/>
  <c r="G40" i="14"/>
  <c r="F40" i="14"/>
  <c r="T39" i="14"/>
  <c r="S39" i="14"/>
  <c r="R39" i="14"/>
  <c r="Q39" i="14"/>
  <c r="P39" i="14"/>
  <c r="O39" i="14"/>
  <c r="N39" i="14"/>
  <c r="M39" i="14"/>
  <c r="L39" i="14"/>
  <c r="K39" i="14"/>
  <c r="J39" i="14"/>
  <c r="I39" i="14"/>
  <c r="H39" i="14"/>
  <c r="G39" i="14"/>
  <c r="F39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T37" i="14"/>
  <c r="S37" i="14"/>
  <c r="R37" i="14"/>
  <c r="Q37" i="14"/>
  <c r="P37" i="14"/>
  <c r="O37" i="14"/>
  <c r="N37" i="14"/>
  <c r="M37" i="14"/>
  <c r="L37" i="14"/>
  <c r="T36" i="14"/>
  <c r="S36" i="14"/>
  <c r="R36" i="14"/>
  <c r="Q36" i="14"/>
  <c r="P36" i="14"/>
  <c r="O36" i="14"/>
  <c r="N36" i="14"/>
  <c r="M36" i="14"/>
  <c r="L36" i="14"/>
  <c r="K36" i="14"/>
  <c r="J36" i="14"/>
  <c r="I36" i="14"/>
  <c r="H36" i="14"/>
  <c r="G36" i="14"/>
  <c r="F36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G35" i="14"/>
  <c r="F35" i="14"/>
  <c r="T34" i="14"/>
  <c r="S34" i="14"/>
  <c r="R34" i="14"/>
  <c r="Q34" i="14"/>
  <c r="P34" i="14"/>
  <c r="O34" i="14"/>
  <c r="N34" i="14"/>
  <c r="M34" i="14"/>
  <c r="L34" i="14"/>
  <c r="K34" i="14"/>
  <c r="J34" i="14"/>
  <c r="I34" i="14"/>
  <c r="H34" i="14"/>
  <c r="G34" i="14"/>
  <c r="F34" i="14"/>
  <c r="T33" i="14"/>
  <c r="S33" i="14"/>
  <c r="R33" i="14"/>
  <c r="Q33" i="14"/>
  <c r="P33" i="14"/>
  <c r="O33" i="14"/>
  <c r="N33" i="14"/>
  <c r="M33" i="14"/>
  <c r="L33" i="14"/>
  <c r="K33" i="14"/>
  <c r="J33" i="14"/>
  <c r="I33" i="14"/>
  <c r="H33" i="14"/>
  <c r="G33" i="14"/>
  <c r="F33" i="14"/>
  <c r="T32" i="14"/>
  <c r="S32" i="14"/>
  <c r="R32" i="14"/>
  <c r="Q32" i="14"/>
  <c r="P32" i="14"/>
  <c r="O32" i="14"/>
  <c r="N32" i="14"/>
  <c r="M32" i="14"/>
  <c r="L32" i="14"/>
  <c r="K32" i="14"/>
  <c r="J32" i="14"/>
  <c r="I32" i="14"/>
  <c r="H32" i="14"/>
  <c r="G32" i="14"/>
  <c r="F32" i="14"/>
  <c r="T31" i="14"/>
  <c r="S31" i="14"/>
  <c r="R31" i="14"/>
  <c r="Q31" i="14"/>
  <c r="P31" i="14"/>
  <c r="O31" i="14"/>
  <c r="N31" i="14"/>
  <c r="M31" i="14"/>
  <c r="L31" i="14"/>
  <c r="K31" i="14"/>
  <c r="J31" i="14"/>
  <c r="I31" i="14"/>
  <c r="H31" i="14"/>
  <c r="G31" i="14"/>
  <c r="F31" i="14"/>
  <c r="T30" i="14"/>
  <c r="S30" i="14"/>
  <c r="R30" i="14"/>
  <c r="Q30" i="14"/>
  <c r="P30" i="14"/>
  <c r="O30" i="14"/>
  <c r="N30" i="14"/>
  <c r="M30" i="14"/>
  <c r="L30" i="14"/>
  <c r="K30" i="14"/>
  <c r="J30" i="14"/>
  <c r="I30" i="14"/>
  <c r="H30" i="14"/>
  <c r="G30" i="14"/>
  <c r="F30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T28" i="14"/>
  <c r="S28" i="14"/>
  <c r="R28" i="14"/>
  <c r="Q28" i="14"/>
  <c r="P28" i="14"/>
  <c r="O28" i="14"/>
  <c r="N28" i="14"/>
  <c r="M28" i="14"/>
  <c r="L28" i="14"/>
  <c r="K28" i="14"/>
  <c r="J28" i="14"/>
  <c r="I28" i="14"/>
  <c r="H28" i="14"/>
  <c r="G28" i="14"/>
  <c r="F28" i="14"/>
  <c r="T27" i="14"/>
  <c r="S27" i="14"/>
  <c r="R27" i="14"/>
  <c r="Q27" i="14"/>
  <c r="P27" i="14"/>
  <c r="O27" i="14"/>
  <c r="N27" i="14"/>
  <c r="M27" i="14"/>
  <c r="L27" i="14"/>
  <c r="K27" i="14"/>
  <c r="J27" i="14"/>
  <c r="I27" i="14"/>
  <c r="H27" i="14"/>
  <c r="G27" i="14"/>
  <c r="F27" i="14"/>
  <c r="T26" i="14"/>
  <c r="S26" i="14"/>
  <c r="R26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T25" i="14"/>
  <c r="S25" i="14"/>
  <c r="R25" i="14"/>
  <c r="Q25" i="14"/>
  <c r="P25" i="14"/>
  <c r="O25" i="14"/>
  <c r="N25" i="14"/>
  <c r="M25" i="14"/>
  <c r="L25" i="14"/>
  <c r="K25" i="14"/>
  <c r="J25" i="14"/>
  <c r="I25" i="14"/>
  <c r="H25" i="14"/>
  <c r="G25" i="14"/>
  <c r="F25" i="14"/>
  <c r="T24" i="14"/>
  <c r="S24" i="14"/>
  <c r="R24" i="14"/>
  <c r="Q24" i="14"/>
  <c r="P24" i="14"/>
  <c r="O24" i="14"/>
  <c r="N24" i="14"/>
  <c r="M24" i="14"/>
  <c r="L24" i="14"/>
  <c r="K24" i="14"/>
  <c r="J24" i="14"/>
  <c r="I24" i="14"/>
  <c r="H24" i="14"/>
  <c r="G24" i="14"/>
  <c r="F24" i="14"/>
  <c r="T23" i="14"/>
  <c r="S23" i="14"/>
  <c r="R23" i="14"/>
  <c r="Q23" i="14"/>
  <c r="P23" i="14"/>
  <c r="O23" i="14"/>
  <c r="N23" i="14"/>
  <c r="M23" i="14"/>
  <c r="L23" i="14"/>
  <c r="K23" i="14"/>
  <c r="J23" i="14"/>
  <c r="I23" i="14"/>
  <c r="H23" i="14"/>
  <c r="G23" i="14"/>
  <c r="F23" i="14"/>
  <c r="T22" i="14"/>
  <c r="S22" i="14"/>
  <c r="R22" i="14"/>
  <c r="Q22" i="14"/>
  <c r="P22" i="14"/>
  <c r="O22" i="14"/>
  <c r="N22" i="14"/>
  <c r="M22" i="14"/>
  <c r="L22" i="14"/>
  <c r="K22" i="14"/>
  <c r="J22" i="14"/>
  <c r="I22" i="14"/>
  <c r="H22" i="14"/>
  <c r="G22" i="14"/>
  <c r="F22" i="14"/>
  <c r="T21" i="14"/>
  <c r="S21" i="14"/>
  <c r="R21" i="14"/>
  <c r="Q21" i="14"/>
  <c r="P21" i="14"/>
  <c r="O21" i="14"/>
  <c r="N21" i="14"/>
  <c r="M21" i="14"/>
  <c r="L21" i="14"/>
  <c r="K21" i="14"/>
  <c r="J21" i="14"/>
  <c r="I21" i="14"/>
  <c r="H21" i="14"/>
  <c r="G21" i="14"/>
  <c r="F21" i="14"/>
  <c r="T20" i="14"/>
  <c r="S20" i="14"/>
  <c r="R20" i="14"/>
  <c r="Q20" i="14"/>
  <c r="P20" i="14"/>
  <c r="O20" i="14"/>
  <c r="N20" i="14"/>
  <c r="M20" i="14"/>
  <c r="L20" i="14"/>
  <c r="K20" i="14"/>
  <c r="J20" i="14"/>
  <c r="I20" i="14"/>
  <c r="H20" i="14"/>
  <c r="G20" i="14"/>
  <c r="F20" i="14"/>
  <c r="T19" i="14"/>
  <c r="S19" i="14"/>
  <c r="R19" i="14"/>
  <c r="Q19" i="14"/>
  <c r="P19" i="14"/>
  <c r="O19" i="14"/>
  <c r="N19" i="14"/>
  <c r="M19" i="14"/>
  <c r="L19" i="14"/>
  <c r="K19" i="14"/>
  <c r="J19" i="14"/>
  <c r="I19" i="14"/>
  <c r="H19" i="14"/>
  <c r="G19" i="14"/>
  <c r="F19" i="14"/>
  <c r="T18" i="14"/>
  <c r="S18" i="14"/>
  <c r="R18" i="14"/>
  <c r="Q18" i="14"/>
  <c r="P18" i="14"/>
  <c r="O18" i="14"/>
  <c r="N18" i="14"/>
  <c r="M18" i="14"/>
  <c r="L18" i="14"/>
  <c r="K18" i="14"/>
  <c r="J18" i="14"/>
  <c r="I18" i="14"/>
  <c r="H18" i="14"/>
  <c r="G18" i="14"/>
  <c r="F18" i="14"/>
  <c r="T17" i="14"/>
  <c r="S17" i="14"/>
  <c r="R17" i="14"/>
  <c r="Q17" i="14"/>
  <c r="P17" i="14"/>
  <c r="O17" i="14"/>
  <c r="N17" i="14"/>
  <c r="M17" i="14"/>
  <c r="L17" i="14"/>
  <c r="K17" i="14"/>
  <c r="J17" i="14"/>
  <c r="I17" i="14"/>
  <c r="H17" i="14"/>
  <c r="G17" i="14"/>
  <c r="F17" i="14"/>
  <c r="T16" i="14"/>
  <c r="S16" i="14"/>
  <c r="R16" i="14"/>
  <c r="Q16" i="14"/>
  <c r="P16" i="14"/>
  <c r="O16" i="14"/>
  <c r="N16" i="14"/>
  <c r="M16" i="14"/>
  <c r="L16" i="14"/>
  <c r="K16" i="14"/>
  <c r="J16" i="14"/>
  <c r="I16" i="14"/>
  <c r="H16" i="14"/>
  <c r="G16" i="14"/>
  <c r="F16" i="14"/>
  <c r="T15" i="14"/>
  <c r="S15" i="14"/>
  <c r="R15" i="14"/>
  <c r="Q15" i="14"/>
  <c r="P15" i="14"/>
  <c r="O15" i="14"/>
  <c r="N15" i="14"/>
  <c r="M15" i="14"/>
  <c r="L15" i="14"/>
  <c r="K15" i="14"/>
  <c r="J15" i="14"/>
  <c r="I15" i="14"/>
  <c r="H15" i="14"/>
  <c r="G15" i="14"/>
  <c r="F15" i="14"/>
  <c r="T14" i="14"/>
  <c r="S14" i="14"/>
  <c r="R14" i="14"/>
  <c r="Q14" i="14"/>
  <c r="P14" i="14"/>
  <c r="O14" i="14"/>
  <c r="N14" i="14"/>
  <c r="M14" i="14"/>
  <c r="L14" i="14"/>
  <c r="K14" i="14"/>
  <c r="J14" i="14"/>
  <c r="I14" i="14"/>
  <c r="H14" i="14"/>
  <c r="G14" i="14"/>
  <c r="F14" i="14"/>
  <c r="T13" i="14"/>
  <c r="S13" i="14"/>
  <c r="R13" i="14"/>
  <c r="Q13" i="14"/>
  <c r="P13" i="14"/>
  <c r="O13" i="14"/>
  <c r="N13" i="14"/>
  <c r="M13" i="14"/>
  <c r="L13" i="14"/>
  <c r="K13" i="14"/>
  <c r="J13" i="14"/>
  <c r="I13" i="14"/>
  <c r="H13" i="14"/>
  <c r="G13" i="14"/>
  <c r="F13" i="14"/>
  <c r="T12" i="14"/>
  <c r="S12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T10" i="14"/>
  <c r="S10" i="14"/>
  <c r="R10" i="14"/>
  <c r="Q10" i="14"/>
  <c r="P10" i="14"/>
  <c r="O10" i="14"/>
  <c r="N10" i="14"/>
  <c r="M10" i="14"/>
  <c r="L10" i="14"/>
  <c r="K10" i="14"/>
  <c r="J10" i="14"/>
  <c r="I10" i="14"/>
  <c r="H10" i="14"/>
  <c r="G10" i="14"/>
  <c r="F10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T8" i="14"/>
  <c r="S8" i="14"/>
  <c r="R8" i="14"/>
  <c r="Q8" i="14"/>
  <c r="P8" i="14"/>
  <c r="O8" i="14"/>
  <c r="N8" i="14"/>
  <c r="M8" i="14"/>
  <c r="L8" i="14"/>
  <c r="K8" i="14"/>
  <c r="J8" i="14"/>
  <c r="I8" i="14"/>
  <c r="H8" i="14"/>
  <c r="G8" i="14"/>
  <c r="F8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T5" i="14"/>
  <c r="S5" i="14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C6" i="14" l="1"/>
  <c r="C8" i="14"/>
  <c r="C10" i="14"/>
  <c r="C12" i="14"/>
  <c r="C14" i="14"/>
  <c r="C17" i="14"/>
  <c r="C19" i="14"/>
  <c r="C21" i="14"/>
  <c r="C23" i="14"/>
  <c r="C25" i="14"/>
  <c r="C27" i="14"/>
  <c r="C29" i="14"/>
  <c r="C31" i="14"/>
  <c r="C33" i="14"/>
  <c r="C35" i="14"/>
  <c r="C37" i="14"/>
  <c r="C39" i="14"/>
  <c r="C41" i="14"/>
  <c r="C43" i="14"/>
  <c r="C45" i="14"/>
  <c r="C16" i="14"/>
  <c r="C18" i="14"/>
  <c r="C20" i="14"/>
  <c r="C22" i="14"/>
  <c r="C24" i="14"/>
  <c r="C26" i="14"/>
  <c r="C28" i="14"/>
  <c r="C30" i="14"/>
  <c r="C32" i="14"/>
  <c r="C34" i="14"/>
  <c r="C36" i="14"/>
  <c r="C38" i="14"/>
  <c r="C40" i="14"/>
  <c r="C42" i="14"/>
  <c r="C44" i="14"/>
  <c r="C46" i="14"/>
  <c r="C48" i="14"/>
  <c r="C50" i="14"/>
  <c r="C5" i="14"/>
  <c r="C7" i="14"/>
  <c r="C9" i="14"/>
  <c r="C11" i="14"/>
  <c r="C13" i="14"/>
  <c r="C15" i="14"/>
  <c r="E37" i="14"/>
  <c r="B37" i="14" s="1"/>
  <c r="E45" i="14"/>
  <c r="B45" i="14" s="1"/>
  <c r="E49" i="14"/>
  <c r="B49" i="14" s="1"/>
  <c r="E51" i="14"/>
  <c r="B51" i="14" s="1"/>
  <c r="E29" i="14"/>
  <c r="B29" i="14" s="1"/>
  <c r="E33" i="14"/>
  <c r="B33" i="14" s="1"/>
  <c r="E35" i="14"/>
  <c r="B35" i="14" s="1"/>
  <c r="D37" i="14"/>
  <c r="E5" i="14"/>
  <c r="B5" i="14" s="1"/>
  <c r="D6" i="14"/>
  <c r="E7" i="14"/>
  <c r="B7" i="14" s="1"/>
  <c r="E27" i="14"/>
  <c r="B27" i="14" s="1"/>
  <c r="D29" i="14"/>
  <c r="E41" i="14"/>
  <c r="B41" i="14" s="1"/>
  <c r="E43" i="14"/>
  <c r="B43" i="14" s="1"/>
  <c r="D45" i="14"/>
  <c r="D9" i="14"/>
  <c r="D11" i="14"/>
  <c r="D13" i="14"/>
  <c r="D15" i="14"/>
  <c r="D17" i="14"/>
  <c r="D19" i="14"/>
  <c r="D21" i="14"/>
  <c r="D23" i="14"/>
  <c r="D25" i="14"/>
  <c r="E31" i="14"/>
  <c r="B31" i="14" s="1"/>
  <c r="D33" i="14"/>
  <c r="E39" i="14"/>
  <c r="B39" i="14" s="1"/>
  <c r="D41" i="14"/>
  <c r="E47" i="14"/>
  <c r="B47" i="14" s="1"/>
  <c r="D49" i="14"/>
  <c r="D8" i="14"/>
  <c r="D27" i="14"/>
  <c r="D31" i="14"/>
  <c r="D35" i="14"/>
  <c r="D39" i="14"/>
  <c r="D43" i="14"/>
  <c r="D47" i="14"/>
  <c r="D51" i="14"/>
  <c r="D5" i="14"/>
  <c r="E6" i="14"/>
  <c r="B6" i="14" s="1"/>
  <c r="D7" i="14"/>
  <c r="E9" i="14"/>
  <c r="B9" i="14" s="1"/>
  <c r="E10" i="14"/>
  <c r="B10" i="14" s="1"/>
  <c r="E13" i="14"/>
  <c r="B13" i="14" s="1"/>
  <c r="E14" i="14"/>
  <c r="B14" i="14" s="1"/>
  <c r="E17" i="14"/>
  <c r="B17" i="14" s="1"/>
  <c r="E18" i="14"/>
  <c r="B18" i="14" s="1"/>
  <c r="E26" i="14"/>
  <c r="B26" i="14" s="1"/>
  <c r="E8" i="14"/>
  <c r="B8" i="14" s="1"/>
  <c r="E11" i="14"/>
  <c r="B11" i="14" s="1"/>
  <c r="E12" i="14"/>
  <c r="B12" i="14" s="1"/>
  <c r="E15" i="14"/>
  <c r="B15" i="14" s="1"/>
  <c r="E16" i="14"/>
  <c r="B16" i="14" s="1"/>
  <c r="E19" i="14"/>
  <c r="B19" i="14" s="1"/>
  <c r="E20" i="14"/>
  <c r="B20" i="14" s="1"/>
  <c r="E21" i="14"/>
  <c r="B21" i="14" s="1"/>
  <c r="E22" i="14"/>
  <c r="B22" i="14" s="1"/>
  <c r="E23" i="14"/>
  <c r="B23" i="14" s="1"/>
  <c r="E24" i="14"/>
  <c r="B24" i="14" s="1"/>
  <c r="E25" i="14"/>
  <c r="B25" i="14" s="1"/>
  <c r="E28" i="14"/>
  <c r="B28" i="14" s="1"/>
  <c r="E30" i="14"/>
  <c r="B30" i="14" s="1"/>
  <c r="E32" i="14"/>
  <c r="B32" i="14" s="1"/>
  <c r="E34" i="14"/>
  <c r="B34" i="14" s="1"/>
  <c r="E36" i="14"/>
  <c r="B36" i="14" s="1"/>
  <c r="E38" i="14"/>
  <c r="B38" i="14" s="1"/>
  <c r="E40" i="14"/>
  <c r="B40" i="14" s="1"/>
  <c r="E42" i="14"/>
  <c r="B42" i="14" s="1"/>
  <c r="E44" i="14"/>
  <c r="B44" i="14" s="1"/>
  <c r="E46" i="14"/>
  <c r="B46" i="14" s="1"/>
  <c r="E48" i="14"/>
  <c r="B48" i="14" s="1"/>
  <c r="E50" i="14"/>
  <c r="B50" i="14" s="1"/>
  <c r="D10" i="14"/>
  <c r="D12" i="14"/>
  <c r="D14" i="14"/>
  <c r="D16" i="14"/>
  <c r="D18" i="14"/>
  <c r="D20" i="14"/>
  <c r="D22" i="14"/>
  <c r="D24" i="14"/>
  <c r="D26" i="14"/>
  <c r="D28" i="14"/>
  <c r="D30" i="14"/>
  <c r="D32" i="14"/>
  <c r="D34" i="14"/>
  <c r="D36" i="14"/>
  <c r="D38" i="14"/>
  <c r="D40" i="14"/>
  <c r="D42" i="14"/>
  <c r="D44" i="14"/>
  <c r="D46" i="14"/>
  <c r="D48" i="14"/>
  <c r="D50" i="14"/>
  <c r="B26" i="12" l="1"/>
  <c r="B45" i="12" l="1"/>
  <c r="B38" i="12"/>
  <c r="B11" i="12"/>
  <c r="B4" i="12"/>
  <c r="B15" i="12"/>
  <c r="B25" i="12"/>
  <c r="B17" i="12"/>
  <c r="B6" i="12"/>
  <c r="B14" i="12"/>
  <c r="B8" i="12"/>
  <c r="B32" i="12"/>
  <c r="B16" i="12"/>
  <c r="B19" i="12"/>
  <c r="B24" i="12"/>
  <c r="B23" i="12"/>
  <c r="B27" i="12"/>
  <c r="B7" i="12"/>
  <c r="B13" i="12"/>
  <c r="B18" i="12"/>
  <c r="B22" i="12"/>
  <c r="B20" i="12"/>
  <c r="B10" i="12"/>
  <c r="B21" i="12"/>
  <c r="B31" i="12"/>
  <c r="B12" i="12"/>
  <c r="B28" i="12"/>
  <c r="B30" i="12"/>
  <c r="B39" i="12"/>
  <c r="B33" i="12"/>
  <c r="B29" i="12"/>
  <c r="B35" i="12"/>
  <c r="B36" i="12"/>
  <c r="B40" i="12"/>
  <c r="B41" i="12"/>
  <c r="B34" i="12"/>
  <c r="B37" i="12"/>
  <c r="B42" i="12"/>
  <c r="B43" i="12"/>
  <c r="B44" i="12"/>
  <c r="B9" i="12"/>
  <c r="B5" i="12"/>
  <c r="H8" i="1" l="1"/>
  <c r="I8" i="1"/>
  <c r="F38" i="1"/>
  <c r="F42" i="1"/>
  <c r="L11" i="1"/>
  <c r="M9" i="1"/>
  <c r="J17" i="1"/>
  <c r="J15" i="1"/>
  <c r="G26" i="1"/>
  <c r="K26" i="1"/>
  <c r="F48" i="1" l="1"/>
  <c r="G48" i="1"/>
  <c r="H48" i="1"/>
  <c r="I48" i="1"/>
  <c r="J48" i="1"/>
  <c r="K48" i="1"/>
  <c r="F49" i="1"/>
  <c r="G49" i="1"/>
  <c r="H49" i="1"/>
  <c r="I49" i="1"/>
  <c r="J49" i="1"/>
  <c r="K49" i="1"/>
  <c r="L49" i="1"/>
  <c r="M49" i="1"/>
  <c r="N49" i="1"/>
  <c r="O49" i="1"/>
  <c r="F50" i="1"/>
  <c r="G50" i="1"/>
  <c r="H50" i="1"/>
  <c r="I50" i="1"/>
  <c r="J50" i="1"/>
  <c r="K50" i="1"/>
  <c r="L50" i="1"/>
  <c r="M50" i="1"/>
  <c r="N50" i="1"/>
  <c r="O50" i="1"/>
  <c r="F51" i="1"/>
  <c r="G51" i="1"/>
  <c r="H51" i="1"/>
  <c r="I51" i="1"/>
  <c r="J51" i="1"/>
  <c r="K51" i="1"/>
  <c r="L51" i="1"/>
  <c r="M51" i="1"/>
  <c r="N51" i="1"/>
  <c r="O51" i="1"/>
  <c r="AS33" i="7" l="1"/>
  <c r="AS41" i="7"/>
  <c r="AS42" i="7"/>
  <c r="AS43" i="7"/>
  <c r="AS44" i="7"/>
  <c r="AS46" i="7"/>
  <c r="AS45" i="7"/>
  <c r="AS29" i="7"/>
  <c r="AS40" i="7"/>
  <c r="AS47" i="7"/>
  <c r="AS48" i="7"/>
  <c r="AS49" i="7"/>
  <c r="AS50" i="7"/>
  <c r="G42" i="1" l="1"/>
  <c r="BJ2" i="7" l="1"/>
  <c r="BH2" i="7"/>
  <c r="BF2" i="7"/>
  <c r="V49" i="9" l="1"/>
  <c r="CZ2" i="7" l="1"/>
  <c r="DA47" i="7" s="1"/>
  <c r="CX2" i="7"/>
  <c r="CY47" i="7" s="1"/>
  <c r="CV2" i="7"/>
  <c r="CL2" i="7" l="1"/>
  <c r="CM33" i="7" l="1"/>
  <c r="CM42" i="7"/>
  <c r="CM46" i="7"/>
  <c r="CM41" i="7"/>
  <c r="CM43" i="7"/>
  <c r="CM44" i="7"/>
  <c r="CM45" i="7"/>
  <c r="CM29" i="7"/>
  <c r="CM40" i="7"/>
  <c r="CM47" i="7"/>
  <c r="CM48" i="7"/>
  <c r="CM49" i="7"/>
  <c r="CM50" i="7"/>
  <c r="CM51" i="7"/>
  <c r="CM52" i="7"/>
  <c r="CM19" i="7"/>
  <c r="CM14" i="7"/>
  <c r="CM10" i="7"/>
  <c r="CM7" i="7"/>
  <c r="CM30" i="7"/>
  <c r="CM6" i="7"/>
  <c r="CM5" i="7"/>
  <c r="CM23" i="7"/>
  <c r="CM31" i="7"/>
  <c r="CM25" i="7"/>
  <c r="CM37" i="7"/>
  <c r="CM22" i="7"/>
  <c r="CM36" i="7"/>
  <c r="CM12" i="7"/>
  <c r="CM16" i="7"/>
  <c r="CM35" i="7"/>
  <c r="CM38" i="7"/>
  <c r="CM13" i="7"/>
  <c r="CM11" i="7"/>
  <c r="CM34" i="7"/>
  <c r="CM28" i="7"/>
  <c r="CM8" i="7"/>
  <c r="CM17" i="7"/>
  <c r="CM4" i="7"/>
  <c r="CM9" i="7"/>
  <c r="CM20" i="7"/>
  <c r="CM18" i="7"/>
  <c r="CM39" i="7"/>
  <c r="CM21" i="7"/>
  <c r="CM27" i="7"/>
  <c r="CM32" i="7"/>
  <c r="CM24" i="7"/>
  <c r="P4" i="9" l="1"/>
  <c r="T4" i="9" l="1"/>
  <c r="U9" i="9" s="1"/>
  <c r="R4" i="9"/>
  <c r="S9" i="9" l="1"/>
  <c r="S38" i="9"/>
  <c r="S11" i="9"/>
  <c r="S15" i="9"/>
  <c r="S30" i="9"/>
  <c r="S28" i="9"/>
  <c r="S25" i="9"/>
  <c r="S40" i="9"/>
  <c r="S32" i="9"/>
  <c r="S20" i="9"/>
  <c r="S33" i="9"/>
  <c r="S47" i="9"/>
  <c r="S24" i="9"/>
  <c r="S19" i="9"/>
  <c r="S42" i="9"/>
  <c r="S45" i="9"/>
  <c r="S10" i="9"/>
  <c r="S31" i="9"/>
  <c r="S13" i="9"/>
  <c r="U32" i="9"/>
  <c r="U11" i="9"/>
  <c r="U20" i="9"/>
  <c r="U15" i="9"/>
  <c r="U33" i="9"/>
  <c r="U30" i="9"/>
  <c r="U47" i="9"/>
  <c r="U14" i="9"/>
  <c r="U24" i="9"/>
  <c r="U28" i="9"/>
  <c r="U19" i="9"/>
  <c r="U25" i="9"/>
  <c r="U42" i="9"/>
  <c r="U39" i="9"/>
  <c r="U45" i="9"/>
  <c r="U40" i="9"/>
  <c r="U10" i="9"/>
  <c r="U7" i="9"/>
  <c r="U31" i="9"/>
  <c r="U34" i="9"/>
  <c r="U13" i="9"/>
  <c r="S14" i="9"/>
  <c r="S39" i="9"/>
  <c r="S7" i="9"/>
  <c r="S34" i="9"/>
  <c r="U48" i="9"/>
  <c r="U8" i="9"/>
  <c r="U27" i="9"/>
  <c r="U17" i="9"/>
  <c r="U6" i="9"/>
  <c r="U22" i="9"/>
  <c r="U29" i="9"/>
  <c r="U35" i="9"/>
  <c r="U43" i="9"/>
  <c r="U36" i="9"/>
  <c r="U23" i="9"/>
  <c r="U12" i="9"/>
  <c r="U46" i="9"/>
  <c r="U41" i="9"/>
  <c r="U18" i="9"/>
  <c r="U44" i="9"/>
  <c r="U21" i="9"/>
  <c r="U16" i="9"/>
  <c r="U26" i="9"/>
  <c r="U37" i="9"/>
  <c r="S48" i="9"/>
  <c r="S8" i="9"/>
  <c r="S27" i="9"/>
  <c r="S17" i="9"/>
  <c r="S6" i="9"/>
  <c r="S22" i="9"/>
  <c r="S29" i="9"/>
  <c r="S35" i="9"/>
  <c r="S43" i="9"/>
  <c r="S36" i="9"/>
  <c r="S23" i="9"/>
  <c r="S12" i="9"/>
  <c r="S46" i="9"/>
  <c r="S41" i="9"/>
  <c r="S18" i="9"/>
  <c r="S44" i="9"/>
  <c r="S21" i="9"/>
  <c r="S16" i="9"/>
  <c r="S26" i="9"/>
  <c r="S37" i="9"/>
  <c r="C2" i="7"/>
  <c r="B4" i="9"/>
  <c r="E2" i="7"/>
  <c r="F21" i="7" s="1"/>
  <c r="G18" i="1" s="1"/>
  <c r="G2" i="7"/>
  <c r="I2" i="7"/>
  <c r="K2" i="7"/>
  <c r="M2" i="7"/>
  <c r="O2" i="7"/>
  <c r="Q2" i="7"/>
  <c r="S2" i="7"/>
  <c r="D4" i="9"/>
  <c r="F4" i="9"/>
  <c r="U2" i="7"/>
  <c r="W2" i="7"/>
  <c r="Y2" i="7"/>
  <c r="AA2" i="7"/>
  <c r="AC2" i="7"/>
  <c r="AE2" i="7"/>
  <c r="AH2" i="7"/>
  <c r="AJ2" i="7"/>
  <c r="AL2" i="7"/>
  <c r="H4" i="9"/>
  <c r="I32" i="9" s="1"/>
  <c r="J4" i="9"/>
  <c r="K9" i="9" s="1"/>
  <c r="L4" i="9"/>
  <c r="M33" i="9" s="1"/>
  <c r="N4" i="9"/>
  <c r="O9" i="9" s="1"/>
  <c r="Q9" i="9"/>
  <c r="X10" i="7" l="1"/>
  <c r="X6" i="7"/>
  <c r="E15" i="9"/>
  <c r="E18" i="9"/>
  <c r="E14" i="9"/>
  <c r="E28" i="9"/>
  <c r="E20" i="9"/>
  <c r="E29" i="9"/>
  <c r="E23" i="9"/>
  <c r="E24" i="9"/>
  <c r="E25" i="9"/>
  <c r="E32" i="9"/>
  <c r="E34" i="9"/>
  <c r="E36" i="9"/>
  <c r="E38" i="9"/>
  <c r="V38" i="9" s="1"/>
  <c r="E40" i="9"/>
  <c r="E42" i="9"/>
  <c r="E10" i="9"/>
  <c r="E45" i="9"/>
  <c r="E47" i="9"/>
  <c r="E13" i="9"/>
  <c r="E17" i="9"/>
  <c r="E27" i="9"/>
  <c r="E16" i="9"/>
  <c r="E19" i="9"/>
  <c r="E21" i="9"/>
  <c r="E22" i="9"/>
  <c r="E30" i="9"/>
  <c r="E31" i="9"/>
  <c r="E26" i="9"/>
  <c r="E33" i="9"/>
  <c r="E35" i="9"/>
  <c r="E37" i="9"/>
  <c r="E39" i="9"/>
  <c r="E41" i="9"/>
  <c r="E43" i="9"/>
  <c r="E44" i="9"/>
  <c r="E46" i="9"/>
  <c r="AM23" i="7"/>
  <c r="AM33" i="7"/>
  <c r="AM41" i="7"/>
  <c r="AM42" i="7"/>
  <c r="AM43" i="7"/>
  <c r="AM44" i="7"/>
  <c r="AM46" i="7"/>
  <c r="AM45" i="7"/>
  <c r="AM29" i="7"/>
  <c r="AM40" i="7"/>
  <c r="AM47" i="7"/>
  <c r="AM48" i="7"/>
  <c r="AM49" i="7"/>
  <c r="AM50" i="7"/>
  <c r="AI10" i="7"/>
  <c r="AI33" i="7"/>
  <c r="AI41" i="7"/>
  <c r="AI42" i="7"/>
  <c r="AI43" i="7"/>
  <c r="AI44" i="7"/>
  <c r="AI46" i="7"/>
  <c r="AI45" i="7"/>
  <c r="AI29" i="7"/>
  <c r="AI40" i="7"/>
  <c r="AI47" i="7"/>
  <c r="AI48" i="7"/>
  <c r="AI49" i="7"/>
  <c r="AI50" i="7"/>
  <c r="AD41" i="7"/>
  <c r="AD33" i="7"/>
  <c r="AD42" i="7"/>
  <c r="AD46" i="7"/>
  <c r="AD43" i="7"/>
  <c r="AD44" i="7"/>
  <c r="AD45" i="7"/>
  <c r="AD29" i="7"/>
  <c r="AD40" i="7"/>
  <c r="AD47" i="7"/>
  <c r="AD48" i="7"/>
  <c r="AD49" i="7"/>
  <c r="AD50" i="7"/>
  <c r="Z33" i="7"/>
  <c r="Z41" i="7"/>
  <c r="Z43" i="7"/>
  <c r="Z44" i="7"/>
  <c r="Z45" i="7"/>
  <c r="Z42" i="7"/>
  <c r="Z46" i="7"/>
  <c r="Z29" i="7"/>
  <c r="Z40" i="7"/>
  <c r="Z47" i="7"/>
  <c r="Z48" i="7"/>
  <c r="Z49" i="7"/>
  <c r="Z50" i="7"/>
  <c r="R41" i="7"/>
  <c r="M42" i="1" s="1"/>
  <c r="R42" i="7"/>
  <c r="M43" i="1" s="1"/>
  <c r="R44" i="7"/>
  <c r="R43" i="7"/>
  <c r="M44" i="1" s="1"/>
  <c r="R45" i="7"/>
  <c r="M46" i="1" s="1"/>
  <c r="R36" i="7"/>
  <c r="R46" i="7"/>
  <c r="M47" i="1" s="1"/>
  <c r="R29" i="7"/>
  <c r="M27" i="1" s="1"/>
  <c r="R40" i="7"/>
  <c r="M41" i="1" s="1"/>
  <c r="R47" i="7"/>
  <c r="M48" i="1" s="1"/>
  <c r="R48" i="7"/>
  <c r="R49" i="7"/>
  <c r="R50" i="7"/>
  <c r="AK38" i="7"/>
  <c r="AK41" i="7"/>
  <c r="AK33" i="7"/>
  <c r="AK42" i="7"/>
  <c r="AK43" i="7"/>
  <c r="AK46" i="7"/>
  <c r="AK44" i="7"/>
  <c r="AK45" i="7"/>
  <c r="AK29" i="7"/>
  <c r="AK40" i="7"/>
  <c r="AK47" i="7"/>
  <c r="AK48" i="7"/>
  <c r="AK49" i="7"/>
  <c r="AK50" i="7"/>
  <c r="AF33" i="7"/>
  <c r="AF41" i="7"/>
  <c r="AF42" i="7"/>
  <c r="AF43" i="7"/>
  <c r="AF44" i="7"/>
  <c r="AF46" i="7"/>
  <c r="AF45" i="7"/>
  <c r="AF29" i="7"/>
  <c r="AF40" i="7"/>
  <c r="AF47" i="7"/>
  <c r="AF48" i="7"/>
  <c r="AF49" i="7"/>
  <c r="AF50" i="7"/>
  <c r="AB33" i="7"/>
  <c r="AB41" i="7"/>
  <c r="AB42" i="7"/>
  <c r="AB43" i="7"/>
  <c r="AB44" i="7"/>
  <c r="AB46" i="7"/>
  <c r="AB45" i="7"/>
  <c r="AB29" i="7"/>
  <c r="AB40" i="7"/>
  <c r="AB47" i="7"/>
  <c r="AB48" i="7"/>
  <c r="AB49" i="7"/>
  <c r="AB50" i="7"/>
  <c r="X33" i="7"/>
  <c r="X41" i="7"/>
  <c r="X42" i="7"/>
  <c r="X43" i="7"/>
  <c r="X44" i="7"/>
  <c r="X46" i="7"/>
  <c r="X45" i="7"/>
  <c r="X40" i="7"/>
  <c r="X47" i="7"/>
  <c r="X48" i="7"/>
  <c r="X49" i="7"/>
  <c r="X50" i="7"/>
  <c r="T33" i="7"/>
  <c r="T41" i="7"/>
  <c r="T42" i="7"/>
  <c r="T43" i="7"/>
  <c r="T44" i="7"/>
  <c r="T46" i="7"/>
  <c r="N47" i="1" s="1"/>
  <c r="T45" i="7"/>
  <c r="T29" i="7"/>
  <c r="N27" i="1" s="1"/>
  <c r="T40" i="7"/>
  <c r="N41" i="1" s="1"/>
  <c r="T47" i="7"/>
  <c r="N48" i="1" s="1"/>
  <c r="T48" i="7"/>
  <c r="T49" i="7"/>
  <c r="T50" i="7"/>
  <c r="P41" i="7"/>
  <c r="L42" i="1" s="1"/>
  <c r="P42" i="7"/>
  <c r="L43" i="1" s="1"/>
  <c r="P43" i="7"/>
  <c r="L44" i="1" s="1"/>
  <c r="P44" i="7"/>
  <c r="P45" i="7"/>
  <c r="L46" i="1" s="1"/>
  <c r="P46" i="7"/>
  <c r="L47" i="1" s="1"/>
  <c r="P36" i="7"/>
  <c r="P29" i="7"/>
  <c r="L27" i="1" s="1"/>
  <c r="P40" i="7"/>
  <c r="L41" i="1" s="1"/>
  <c r="P47" i="7"/>
  <c r="L48" i="1" s="1"/>
  <c r="P48" i="7"/>
  <c r="P49" i="7"/>
  <c r="P50" i="7"/>
  <c r="P33" i="7"/>
  <c r="L34" i="1" s="1"/>
  <c r="V41" i="7"/>
  <c r="V33" i="7"/>
  <c r="V42" i="7"/>
  <c r="V43" i="7"/>
  <c r="V46" i="7"/>
  <c r="O47" i="1" s="1"/>
  <c r="V44" i="7"/>
  <c r="V45" i="7"/>
  <c r="V29" i="7"/>
  <c r="O27" i="1" s="1"/>
  <c r="V40" i="7"/>
  <c r="O41" i="1" s="1"/>
  <c r="V47" i="7"/>
  <c r="O48" i="1" s="1"/>
  <c r="V48" i="7"/>
  <c r="V49" i="7"/>
  <c r="V50" i="7"/>
  <c r="C17" i="9"/>
  <c r="C11" i="9"/>
  <c r="C18" i="9"/>
  <c r="C15" i="9"/>
  <c r="C12" i="9"/>
  <c r="C6" i="9"/>
  <c r="C19" i="9"/>
  <c r="C20" i="9"/>
  <c r="C21" i="9"/>
  <c r="C36" i="9"/>
  <c r="C8" i="9"/>
  <c r="C23" i="9"/>
  <c r="C24" i="9"/>
  <c r="C31" i="9"/>
  <c r="C25" i="9"/>
  <c r="C40" i="9"/>
  <c r="C41" i="9"/>
  <c r="C43" i="9"/>
  <c r="C10" i="9"/>
  <c r="C45" i="9"/>
  <c r="C33" i="9"/>
  <c r="C34" i="9"/>
  <c r="C27" i="9"/>
  <c r="C14" i="9"/>
  <c r="C16" i="9"/>
  <c r="C28" i="9"/>
  <c r="C35" i="9"/>
  <c r="C9" i="9"/>
  <c r="C7" i="9"/>
  <c r="C29" i="9"/>
  <c r="C22" i="9"/>
  <c r="C30" i="9"/>
  <c r="C13" i="9"/>
  <c r="C37" i="9"/>
  <c r="C39" i="9"/>
  <c r="C26" i="9"/>
  <c r="C42" i="9"/>
  <c r="C32" i="9"/>
  <c r="C44" i="9"/>
  <c r="C46" i="9"/>
  <c r="H41" i="7"/>
  <c r="H42" i="1" s="1"/>
  <c r="H43" i="7"/>
  <c r="H44" i="1" s="1"/>
  <c r="H42" i="7"/>
  <c r="H43" i="1" s="1"/>
  <c r="AF6" i="7"/>
  <c r="X38" i="7"/>
  <c r="T8" i="7"/>
  <c r="N11" i="1" s="1"/>
  <c r="L38" i="7"/>
  <c r="J39" i="1" s="1"/>
  <c r="L41" i="7"/>
  <c r="J42" i="1" s="1"/>
  <c r="L43" i="7"/>
  <c r="J44" i="1" s="1"/>
  <c r="L42" i="7"/>
  <c r="J43" i="1" s="1"/>
  <c r="AB6" i="7"/>
  <c r="AD38" i="7"/>
  <c r="Z6" i="7"/>
  <c r="V6" i="7"/>
  <c r="O8" i="1" s="1"/>
  <c r="R38" i="7"/>
  <c r="M39" i="1" s="1"/>
  <c r="N28" i="7"/>
  <c r="K30" i="1" s="1"/>
  <c r="N42" i="7"/>
  <c r="K43" i="1" s="1"/>
  <c r="N41" i="7"/>
  <c r="K42" i="1" s="1"/>
  <c r="N43" i="7"/>
  <c r="K44" i="1" s="1"/>
  <c r="J38" i="7"/>
  <c r="I39" i="1" s="1"/>
  <c r="J42" i="7"/>
  <c r="I43" i="1" s="1"/>
  <c r="J41" i="7"/>
  <c r="I42" i="1" s="1"/>
  <c r="J43" i="7"/>
  <c r="I44" i="1" s="1"/>
  <c r="E17" i="11"/>
  <c r="H38" i="7"/>
  <c r="H39" i="1" s="1"/>
  <c r="D8" i="7"/>
  <c r="D16" i="7"/>
  <c r="F17" i="1" s="1"/>
  <c r="I48" i="9"/>
  <c r="I43" i="9"/>
  <c r="I6" i="9"/>
  <c r="I9" i="9"/>
  <c r="D38" i="7"/>
  <c r="F39" i="1" s="1"/>
  <c r="D20" i="7"/>
  <c r="F21" i="1" s="1"/>
  <c r="Q42" i="9"/>
  <c r="I46" i="9"/>
  <c r="Q32" i="9"/>
  <c r="Q33" i="9"/>
  <c r="Q24" i="9"/>
  <c r="I21" i="9"/>
  <c r="Q10" i="9"/>
  <c r="Q13" i="9"/>
  <c r="C48" i="9"/>
  <c r="M24" i="9"/>
  <c r="M10" i="9"/>
  <c r="Q20" i="9"/>
  <c r="Q47" i="9"/>
  <c r="Q19" i="9"/>
  <c r="Q45" i="9"/>
  <c r="Q31" i="9"/>
  <c r="M13" i="9"/>
  <c r="M42" i="9"/>
  <c r="I27" i="9"/>
  <c r="I29" i="9"/>
  <c r="I23" i="9"/>
  <c r="I18" i="9"/>
  <c r="I26" i="9"/>
  <c r="G9" i="9"/>
  <c r="G37" i="9"/>
  <c r="G26" i="9"/>
  <c r="G16" i="9"/>
  <c r="G21" i="9"/>
  <c r="G44" i="9"/>
  <c r="G18" i="9"/>
  <c r="G41" i="9"/>
  <c r="G46" i="9"/>
  <c r="G12" i="9"/>
  <c r="G23" i="9"/>
  <c r="G36" i="9"/>
  <c r="G43" i="9"/>
  <c r="G35" i="9"/>
  <c r="G29" i="9"/>
  <c r="G22" i="9"/>
  <c r="G6" i="9"/>
  <c r="G17" i="9"/>
  <c r="G27" i="9"/>
  <c r="G8" i="9"/>
  <c r="G48" i="9"/>
  <c r="G13" i="9"/>
  <c r="G34" i="9"/>
  <c r="G31" i="9"/>
  <c r="G7" i="9"/>
  <c r="G10" i="9"/>
  <c r="G40" i="9"/>
  <c r="G45" i="9"/>
  <c r="G39" i="9"/>
  <c r="G42" i="9"/>
  <c r="G25" i="9"/>
  <c r="G19" i="9"/>
  <c r="G28" i="9"/>
  <c r="G24" i="9"/>
  <c r="G14" i="9"/>
  <c r="G47" i="9"/>
  <c r="G30" i="9"/>
  <c r="G33" i="9"/>
  <c r="G15" i="9"/>
  <c r="G20" i="9"/>
  <c r="G11" i="9"/>
  <c r="G32" i="9"/>
  <c r="M48" i="9"/>
  <c r="M11" i="9"/>
  <c r="M15" i="9"/>
  <c r="M30" i="9"/>
  <c r="M14" i="9"/>
  <c r="M28" i="9"/>
  <c r="M25" i="9"/>
  <c r="M39" i="9"/>
  <c r="M40" i="9"/>
  <c r="M7" i="9"/>
  <c r="M34" i="9"/>
  <c r="M32" i="9"/>
  <c r="M31" i="9"/>
  <c r="M45" i="9"/>
  <c r="M19" i="9"/>
  <c r="M47" i="9"/>
  <c r="M20" i="9"/>
  <c r="Q11" i="9"/>
  <c r="Q15" i="9"/>
  <c r="Q30" i="9"/>
  <c r="Q14" i="9"/>
  <c r="Q28" i="9"/>
  <c r="Q25" i="9"/>
  <c r="Q39" i="9"/>
  <c r="Q40" i="9"/>
  <c r="Q7" i="9"/>
  <c r="Q34" i="9"/>
  <c r="I8" i="9"/>
  <c r="I17" i="9"/>
  <c r="I22" i="9"/>
  <c r="I35" i="9"/>
  <c r="I36" i="9"/>
  <c r="I12" i="9"/>
  <c r="I41" i="9"/>
  <c r="I44" i="9"/>
  <c r="I16" i="9"/>
  <c r="I37" i="9"/>
  <c r="O11" i="9"/>
  <c r="O15" i="9"/>
  <c r="O47" i="9"/>
  <c r="O24" i="9"/>
  <c r="O19" i="9"/>
  <c r="O42" i="9"/>
  <c r="O39" i="9"/>
  <c r="O40" i="9"/>
  <c r="O10" i="9"/>
  <c r="O7" i="9"/>
  <c r="O26" i="9"/>
  <c r="O32" i="9"/>
  <c r="O13" i="9"/>
  <c r="O34" i="9"/>
  <c r="O31" i="9"/>
  <c r="O20" i="9"/>
  <c r="O33" i="9"/>
  <c r="O30" i="9"/>
  <c r="O14" i="9"/>
  <c r="O28" i="9"/>
  <c r="O25" i="9"/>
  <c r="O45" i="9"/>
  <c r="E7" i="9"/>
  <c r="E11" i="9"/>
  <c r="E48" i="9"/>
  <c r="E6" i="9"/>
  <c r="E9" i="9"/>
  <c r="Q48" i="9"/>
  <c r="Q8" i="9"/>
  <c r="Q27" i="9"/>
  <c r="Q17" i="9"/>
  <c r="Q6" i="9"/>
  <c r="Q22" i="9"/>
  <c r="Q29" i="9"/>
  <c r="Q35" i="9"/>
  <c r="Q43" i="9"/>
  <c r="Q36" i="9"/>
  <c r="Q23" i="9"/>
  <c r="Q12" i="9"/>
  <c r="Q46" i="9"/>
  <c r="Q41" i="9"/>
  <c r="Q18" i="9"/>
  <c r="Q44" i="9"/>
  <c r="Q21" i="9"/>
  <c r="Q16" i="9"/>
  <c r="Q26" i="9"/>
  <c r="Q37" i="9"/>
  <c r="O48" i="9"/>
  <c r="O8" i="9"/>
  <c r="O27" i="9"/>
  <c r="O17" i="9"/>
  <c r="O6" i="9"/>
  <c r="O22" i="9"/>
  <c r="O29" i="9"/>
  <c r="O35" i="9"/>
  <c r="O43" i="9"/>
  <c r="O36" i="9"/>
  <c r="O23" i="9"/>
  <c r="O12" i="9"/>
  <c r="O46" i="9"/>
  <c r="O41" i="9"/>
  <c r="O18" i="9"/>
  <c r="O44" i="9"/>
  <c r="O21" i="9"/>
  <c r="O16" i="9"/>
  <c r="O37" i="9"/>
  <c r="E8" i="9"/>
  <c r="E12" i="9"/>
  <c r="M9" i="9"/>
  <c r="M37" i="9"/>
  <c r="M26" i="9"/>
  <c r="M16" i="9"/>
  <c r="M21" i="9"/>
  <c r="M44" i="9"/>
  <c r="M18" i="9"/>
  <c r="M41" i="9"/>
  <c r="M46" i="9"/>
  <c r="M12" i="9"/>
  <c r="M23" i="9"/>
  <c r="M36" i="9"/>
  <c r="M43" i="9"/>
  <c r="M35" i="9"/>
  <c r="M29" i="9"/>
  <c r="M22" i="9"/>
  <c r="M6" i="9"/>
  <c r="M17" i="9"/>
  <c r="M27" i="9"/>
  <c r="M8" i="9"/>
  <c r="I11" i="9"/>
  <c r="I20" i="9"/>
  <c r="I15" i="9"/>
  <c r="I33" i="9"/>
  <c r="I30" i="9"/>
  <c r="I47" i="9"/>
  <c r="I14" i="9"/>
  <c r="I24" i="9"/>
  <c r="I28" i="9"/>
  <c r="I19" i="9"/>
  <c r="I25" i="9"/>
  <c r="I42" i="9"/>
  <c r="I39" i="9"/>
  <c r="I45" i="9"/>
  <c r="I40" i="9"/>
  <c r="I10" i="9"/>
  <c r="I7" i="9"/>
  <c r="I31" i="9"/>
  <c r="I34" i="9"/>
  <c r="I13" i="9"/>
  <c r="C47" i="9"/>
  <c r="D21" i="7"/>
  <c r="F18" i="1" s="1"/>
  <c r="D48" i="7"/>
  <c r="D14" i="7"/>
  <c r="F15" i="1" s="1"/>
  <c r="D30" i="7"/>
  <c r="F31" i="1" s="1"/>
  <c r="D46" i="7"/>
  <c r="F47" i="1" s="1"/>
  <c r="D11" i="7"/>
  <c r="F12" i="1" s="1"/>
  <c r="D43" i="7"/>
  <c r="F44" i="1" s="1"/>
  <c r="D10" i="7"/>
  <c r="F10" i="1" s="1"/>
  <c r="D7" i="7"/>
  <c r="F7" i="1" s="1"/>
  <c r="D4" i="7"/>
  <c r="F6" i="1" s="1"/>
  <c r="D17" i="7"/>
  <c r="F19" i="1" s="1"/>
  <c r="D45" i="7"/>
  <c r="F46" i="1" s="1"/>
  <c r="D27" i="7"/>
  <c r="F29" i="1" s="1"/>
  <c r="D23" i="7"/>
  <c r="F24" i="1" s="1"/>
  <c r="D29" i="7"/>
  <c r="F27" i="1" s="1"/>
  <c r="D12" i="7"/>
  <c r="F13" i="1" s="1"/>
  <c r="D35" i="7"/>
  <c r="F36" i="1" s="1"/>
  <c r="D40" i="7"/>
  <c r="F41" i="1" s="1"/>
  <c r="D26" i="7"/>
  <c r="F26" i="1" s="1"/>
  <c r="D39" i="7"/>
  <c r="F40" i="1" s="1"/>
  <c r="D6" i="7"/>
  <c r="F8" i="1" s="1"/>
  <c r="D34" i="7"/>
  <c r="F35" i="1" s="1"/>
  <c r="D13" i="7"/>
  <c r="F14" i="1" s="1"/>
  <c r="D42" i="7"/>
  <c r="F43" i="1" s="1"/>
  <c r="D25" i="7"/>
  <c r="F28" i="1" s="1"/>
  <c r="D24" i="7"/>
  <c r="F25" i="1" s="1"/>
  <c r="D22" i="7"/>
  <c r="F23" i="1" s="1"/>
  <c r="D18" i="7"/>
  <c r="F20" i="1" s="1"/>
  <c r="D49" i="7"/>
  <c r="D44" i="7"/>
  <c r="F45" i="1" s="1"/>
  <c r="D31" i="7"/>
  <c r="F33" i="1" s="1"/>
  <c r="D33" i="7"/>
  <c r="F34" i="1" s="1"/>
  <c r="D52" i="7"/>
  <c r="D19" i="7"/>
  <c r="F22" i="1" s="1"/>
  <c r="D51" i="7"/>
  <c r="D32" i="7"/>
  <c r="F32" i="1" s="1"/>
  <c r="D50" i="7"/>
  <c r="D9" i="7"/>
  <c r="F9" i="1" s="1"/>
  <c r="D5" i="7"/>
  <c r="F5" i="1" s="1"/>
  <c r="D28" i="7"/>
  <c r="F30" i="1" s="1"/>
  <c r="D15" i="7"/>
  <c r="F16" i="1" s="1"/>
  <c r="F8" i="7"/>
  <c r="G11" i="1" s="1"/>
  <c r="F48" i="7"/>
  <c r="F14" i="7"/>
  <c r="G15" i="1" s="1"/>
  <c r="F30" i="7"/>
  <c r="G31" i="1" s="1"/>
  <c r="F46" i="7"/>
  <c r="G47" i="1" s="1"/>
  <c r="F11" i="7"/>
  <c r="G12" i="1" s="1"/>
  <c r="F43" i="7"/>
  <c r="G44" i="1" s="1"/>
  <c r="F10" i="7"/>
  <c r="G10" i="1" s="1"/>
  <c r="F7" i="7"/>
  <c r="G7" i="1" s="1"/>
  <c r="F4" i="7"/>
  <c r="G6" i="1" s="1"/>
  <c r="F17" i="7"/>
  <c r="G19" i="1" s="1"/>
  <c r="F45" i="7"/>
  <c r="G46" i="1" s="1"/>
  <c r="F27" i="7"/>
  <c r="G29" i="1" s="1"/>
  <c r="F23" i="7"/>
  <c r="G24" i="1" s="1"/>
  <c r="F29" i="7"/>
  <c r="G27" i="1" s="1"/>
  <c r="F12" i="7"/>
  <c r="G13" i="1" s="1"/>
  <c r="F35" i="7"/>
  <c r="G36" i="1" s="1"/>
  <c r="F40" i="7"/>
  <c r="G41" i="1" s="1"/>
  <c r="F37" i="7"/>
  <c r="G38" i="1" s="1"/>
  <c r="F39" i="7"/>
  <c r="G40" i="1" s="1"/>
  <c r="F6" i="7"/>
  <c r="G8" i="1" s="1"/>
  <c r="F34" i="7"/>
  <c r="G35" i="1" s="1"/>
  <c r="F20" i="7"/>
  <c r="G21" i="1" s="1"/>
  <c r="F13" i="7"/>
  <c r="G14" i="1" s="1"/>
  <c r="F42" i="7"/>
  <c r="G43" i="1" s="1"/>
  <c r="F25" i="7"/>
  <c r="G28" i="1" s="1"/>
  <c r="F24" i="7"/>
  <c r="G25" i="1" s="1"/>
  <c r="F22" i="7"/>
  <c r="G23" i="1" s="1"/>
  <c r="F18" i="7"/>
  <c r="G20" i="1" s="1"/>
  <c r="F49" i="7"/>
  <c r="F44" i="7"/>
  <c r="G45" i="1" s="1"/>
  <c r="F31" i="7"/>
  <c r="G33" i="1" s="1"/>
  <c r="F33" i="7"/>
  <c r="G34" i="1" s="1"/>
  <c r="F52" i="7"/>
  <c r="F19" i="7"/>
  <c r="G22" i="1" s="1"/>
  <c r="F51" i="7"/>
  <c r="F32" i="7"/>
  <c r="G32" i="1" s="1"/>
  <c r="F50" i="7"/>
  <c r="F16" i="7"/>
  <c r="G17" i="1" s="1"/>
  <c r="F9" i="7"/>
  <c r="G9" i="1" s="1"/>
  <c r="F5" i="7"/>
  <c r="G5" i="1" s="1"/>
  <c r="F28" i="7"/>
  <c r="G30" i="1" s="1"/>
  <c r="F15" i="7"/>
  <c r="G16" i="1" s="1"/>
  <c r="F38" i="7"/>
  <c r="G39" i="1" s="1"/>
  <c r="H34" i="7"/>
  <c r="H35" i="1" s="1"/>
  <c r="H20" i="7"/>
  <c r="H21" i="1" s="1"/>
  <c r="H13" i="7"/>
  <c r="H14" i="1" s="1"/>
  <c r="H25" i="7"/>
  <c r="H28" i="1" s="1"/>
  <c r="H24" i="7"/>
  <c r="H25" i="1" s="1"/>
  <c r="H22" i="7"/>
  <c r="H23" i="1" s="1"/>
  <c r="H18" i="7"/>
  <c r="H20" i="1" s="1"/>
  <c r="H49" i="7"/>
  <c r="H44" i="7"/>
  <c r="H45" i="1" s="1"/>
  <c r="H31" i="7"/>
  <c r="H33" i="1" s="1"/>
  <c r="H33" i="7"/>
  <c r="H34" i="1" s="1"/>
  <c r="H52" i="7"/>
  <c r="H19" i="7"/>
  <c r="H22" i="1" s="1"/>
  <c r="H51" i="7"/>
  <c r="H32" i="7"/>
  <c r="H32" i="1" s="1"/>
  <c r="H50" i="7"/>
  <c r="H16" i="7"/>
  <c r="H17" i="1" s="1"/>
  <c r="H9" i="7"/>
  <c r="H9" i="1" s="1"/>
  <c r="H5" i="7"/>
  <c r="H5" i="1" s="1"/>
  <c r="H28" i="7"/>
  <c r="H30" i="1" s="1"/>
  <c r="H15" i="7"/>
  <c r="H16" i="1" s="1"/>
  <c r="H8" i="7"/>
  <c r="H11" i="1" s="1"/>
  <c r="H21" i="7"/>
  <c r="H18" i="1" s="1"/>
  <c r="H48" i="7"/>
  <c r="H14" i="7"/>
  <c r="H15" i="1" s="1"/>
  <c r="H30" i="7"/>
  <c r="H31" i="1" s="1"/>
  <c r="H46" i="7"/>
  <c r="H47" i="1" s="1"/>
  <c r="H11" i="7"/>
  <c r="H12" i="1" s="1"/>
  <c r="H10" i="7"/>
  <c r="H10" i="1" s="1"/>
  <c r="H7" i="7"/>
  <c r="H7" i="1" s="1"/>
  <c r="H4" i="7"/>
  <c r="H6" i="1" s="1"/>
  <c r="H17" i="7"/>
  <c r="H19" i="1" s="1"/>
  <c r="H45" i="7"/>
  <c r="H46" i="1" s="1"/>
  <c r="H27" i="7"/>
  <c r="H29" i="1" s="1"/>
  <c r="H23" i="7"/>
  <c r="H24" i="1" s="1"/>
  <c r="H29" i="7"/>
  <c r="H27" i="1" s="1"/>
  <c r="H12" i="7"/>
  <c r="H13" i="1" s="1"/>
  <c r="H35" i="7"/>
  <c r="H36" i="1" s="1"/>
  <c r="H40" i="7"/>
  <c r="H41" i="1" s="1"/>
  <c r="H26" i="7"/>
  <c r="H26" i="1" s="1"/>
  <c r="H37" i="7"/>
  <c r="H38" i="1" s="1"/>
  <c r="H39" i="7"/>
  <c r="H40" i="1" s="1"/>
  <c r="J34" i="7"/>
  <c r="I35" i="1" s="1"/>
  <c r="J25" i="7"/>
  <c r="I28" i="1" s="1"/>
  <c r="J49" i="7"/>
  <c r="J52" i="7"/>
  <c r="J50" i="7"/>
  <c r="J28" i="7"/>
  <c r="I30" i="1" s="1"/>
  <c r="J13" i="7"/>
  <c r="I14" i="1" s="1"/>
  <c r="J22" i="7"/>
  <c r="I23" i="1" s="1"/>
  <c r="J31" i="7"/>
  <c r="I33" i="1" s="1"/>
  <c r="J51" i="7"/>
  <c r="J9" i="7"/>
  <c r="I9" i="1" s="1"/>
  <c r="L8" i="7"/>
  <c r="J11" i="1" s="1"/>
  <c r="L48" i="7"/>
  <c r="L30" i="7"/>
  <c r="J31" i="1" s="1"/>
  <c r="L11" i="7"/>
  <c r="J12" i="1" s="1"/>
  <c r="L10" i="7"/>
  <c r="J10" i="1" s="1"/>
  <c r="L4" i="7"/>
  <c r="J6" i="1" s="1"/>
  <c r="L45" i="7"/>
  <c r="J46" i="1" s="1"/>
  <c r="L23" i="7"/>
  <c r="J24" i="1" s="1"/>
  <c r="L12" i="7"/>
  <c r="J13" i="1" s="1"/>
  <c r="L40" i="7"/>
  <c r="J41" i="1" s="1"/>
  <c r="L37" i="7"/>
  <c r="J38" i="1" s="1"/>
  <c r="L6" i="7"/>
  <c r="J8" i="1" s="1"/>
  <c r="L21" i="7"/>
  <c r="J18" i="1" s="1"/>
  <c r="L46" i="7"/>
  <c r="J47" i="1" s="1"/>
  <c r="L7" i="7"/>
  <c r="J7" i="1" s="1"/>
  <c r="L17" i="7"/>
  <c r="J19" i="1" s="1"/>
  <c r="L27" i="7"/>
  <c r="J29" i="1" s="1"/>
  <c r="L29" i="7"/>
  <c r="J27" i="1" s="1"/>
  <c r="L35" i="7"/>
  <c r="J36" i="1" s="1"/>
  <c r="L26" i="7"/>
  <c r="J26" i="1" s="1"/>
  <c r="L39" i="7"/>
  <c r="J40" i="1" s="1"/>
  <c r="N13" i="7"/>
  <c r="K14" i="1" s="1"/>
  <c r="N22" i="7"/>
  <c r="K23" i="1" s="1"/>
  <c r="N31" i="7"/>
  <c r="K33" i="1" s="1"/>
  <c r="N51" i="7"/>
  <c r="N9" i="7"/>
  <c r="K9" i="1" s="1"/>
  <c r="N38" i="7"/>
  <c r="K39" i="1" s="1"/>
  <c r="N34" i="7"/>
  <c r="K35" i="1" s="1"/>
  <c r="N25" i="7"/>
  <c r="K28" i="1" s="1"/>
  <c r="N49" i="7"/>
  <c r="N52" i="7"/>
  <c r="N50" i="7"/>
  <c r="P38" i="7"/>
  <c r="L39" i="1" s="1"/>
  <c r="P15" i="7"/>
  <c r="L16" i="1" s="1"/>
  <c r="P28" i="7"/>
  <c r="L30" i="1" s="1"/>
  <c r="P5" i="7"/>
  <c r="L5" i="1" s="1"/>
  <c r="P9" i="7"/>
  <c r="L9" i="1" s="1"/>
  <c r="P16" i="7"/>
  <c r="L17" i="1" s="1"/>
  <c r="P32" i="7"/>
  <c r="L32" i="1" s="1"/>
  <c r="P51" i="7"/>
  <c r="P19" i="7"/>
  <c r="L22" i="1" s="1"/>
  <c r="P52" i="7"/>
  <c r="P31" i="7"/>
  <c r="L33" i="1" s="1"/>
  <c r="L45" i="1"/>
  <c r="P18" i="7"/>
  <c r="L20" i="1" s="1"/>
  <c r="P34" i="7"/>
  <c r="L35" i="1" s="1"/>
  <c r="P20" i="7"/>
  <c r="L21" i="1" s="1"/>
  <c r="P13" i="7"/>
  <c r="L14" i="1" s="1"/>
  <c r="P25" i="7"/>
  <c r="L28" i="1" s="1"/>
  <c r="P24" i="7"/>
  <c r="L25" i="1" s="1"/>
  <c r="P22" i="7"/>
  <c r="L23" i="1" s="1"/>
  <c r="P10" i="7"/>
  <c r="L10" i="1" s="1"/>
  <c r="P4" i="7"/>
  <c r="L6" i="1" s="1"/>
  <c r="P23" i="7"/>
  <c r="L24" i="1" s="1"/>
  <c r="P12" i="7"/>
  <c r="L13" i="1" s="1"/>
  <c r="P37" i="7"/>
  <c r="L38" i="1" s="1"/>
  <c r="P6" i="7"/>
  <c r="L8" i="1" s="1"/>
  <c r="P21" i="7"/>
  <c r="L18" i="1" s="1"/>
  <c r="P14" i="7"/>
  <c r="L15" i="1" s="1"/>
  <c r="P30" i="7"/>
  <c r="L31" i="1" s="1"/>
  <c r="P11" i="7"/>
  <c r="L12" i="1" s="1"/>
  <c r="P7" i="7"/>
  <c r="L7" i="1" s="1"/>
  <c r="P17" i="7"/>
  <c r="L19" i="1" s="1"/>
  <c r="P27" i="7"/>
  <c r="L29" i="1" s="1"/>
  <c r="P35" i="7"/>
  <c r="L36" i="1" s="1"/>
  <c r="P26" i="7"/>
  <c r="L26" i="1" s="1"/>
  <c r="P39" i="7"/>
  <c r="L40" i="1" s="1"/>
  <c r="N6" i="7"/>
  <c r="K8" i="1" s="1"/>
  <c r="N39" i="7"/>
  <c r="K40" i="1" s="1"/>
  <c r="N37" i="7"/>
  <c r="K38" i="1" s="1"/>
  <c r="N40" i="7"/>
  <c r="K41" i="1" s="1"/>
  <c r="N35" i="7"/>
  <c r="K36" i="1" s="1"/>
  <c r="N12" i="7"/>
  <c r="K13" i="1" s="1"/>
  <c r="N29" i="7"/>
  <c r="K27" i="1" s="1"/>
  <c r="N23" i="7"/>
  <c r="K24" i="1" s="1"/>
  <c r="N27" i="7"/>
  <c r="K29" i="1" s="1"/>
  <c r="N45" i="7"/>
  <c r="K46" i="1" s="1"/>
  <c r="N17" i="7"/>
  <c r="K19" i="1" s="1"/>
  <c r="N4" i="7"/>
  <c r="K6" i="1" s="1"/>
  <c r="N7" i="7"/>
  <c r="K7" i="1" s="1"/>
  <c r="N10" i="7"/>
  <c r="K10" i="1" s="1"/>
  <c r="N11" i="7"/>
  <c r="K12" i="1" s="1"/>
  <c r="N46" i="7"/>
  <c r="K47" i="1" s="1"/>
  <c r="N30" i="7"/>
  <c r="K31" i="1" s="1"/>
  <c r="N14" i="7"/>
  <c r="K15" i="1" s="1"/>
  <c r="N48" i="7"/>
  <c r="N21" i="7"/>
  <c r="K18" i="1" s="1"/>
  <c r="N8" i="7"/>
  <c r="K11" i="1" s="1"/>
  <c r="N20" i="7"/>
  <c r="K21" i="1" s="1"/>
  <c r="N24" i="7"/>
  <c r="K25" i="1" s="1"/>
  <c r="N18" i="7"/>
  <c r="K20" i="1" s="1"/>
  <c r="N44" i="7"/>
  <c r="K45" i="1" s="1"/>
  <c r="N33" i="7"/>
  <c r="K34" i="1" s="1"/>
  <c r="N19" i="7"/>
  <c r="K22" i="1" s="1"/>
  <c r="N32" i="7"/>
  <c r="K32" i="1" s="1"/>
  <c r="N16" i="7"/>
  <c r="K17" i="1" s="1"/>
  <c r="N5" i="7"/>
  <c r="K5" i="1" s="1"/>
  <c r="N15" i="7"/>
  <c r="K16" i="1" s="1"/>
  <c r="J39" i="7"/>
  <c r="I40" i="1" s="1"/>
  <c r="J37" i="7"/>
  <c r="I38" i="1" s="1"/>
  <c r="J26" i="7"/>
  <c r="I26" i="1" s="1"/>
  <c r="J40" i="7"/>
  <c r="I41" i="1" s="1"/>
  <c r="J35" i="7"/>
  <c r="I36" i="1" s="1"/>
  <c r="J12" i="7"/>
  <c r="I13" i="1" s="1"/>
  <c r="J29" i="7"/>
  <c r="I27" i="1" s="1"/>
  <c r="J23" i="7"/>
  <c r="I24" i="1" s="1"/>
  <c r="J27" i="7"/>
  <c r="I29" i="1" s="1"/>
  <c r="J45" i="7"/>
  <c r="I46" i="1" s="1"/>
  <c r="J17" i="7"/>
  <c r="I19" i="1" s="1"/>
  <c r="J4" i="7"/>
  <c r="I6" i="1" s="1"/>
  <c r="J7" i="7"/>
  <c r="I7" i="1" s="1"/>
  <c r="J10" i="7"/>
  <c r="I10" i="1" s="1"/>
  <c r="J11" i="7"/>
  <c r="I12" i="1" s="1"/>
  <c r="J46" i="7"/>
  <c r="I47" i="1" s="1"/>
  <c r="J30" i="7"/>
  <c r="I31" i="1" s="1"/>
  <c r="J14" i="7"/>
  <c r="I15" i="1" s="1"/>
  <c r="J48" i="7"/>
  <c r="J21" i="7"/>
  <c r="I18" i="1" s="1"/>
  <c r="J8" i="7"/>
  <c r="I11" i="1" s="1"/>
  <c r="J20" i="7"/>
  <c r="I21" i="1" s="1"/>
  <c r="J24" i="7"/>
  <c r="I25" i="1" s="1"/>
  <c r="J18" i="7"/>
  <c r="I20" i="1" s="1"/>
  <c r="J44" i="7"/>
  <c r="I45" i="1" s="1"/>
  <c r="J33" i="7"/>
  <c r="I34" i="1" s="1"/>
  <c r="J19" i="7"/>
  <c r="I22" i="1" s="1"/>
  <c r="J32" i="7"/>
  <c r="I32" i="1" s="1"/>
  <c r="J16" i="7"/>
  <c r="I17" i="1" s="1"/>
  <c r="J5" i="7"/>
  <c r="I5" i="1" s="1"/>
  <c r="J15" i="7"/>
  <c r="I16" i="1" s="1"/>
  <c r="L34" i="7"/>
  <c r="J35" i="1" s="1"/>
  <c r="L20" i="7"/>
  <c r="J21" i="1" s="1"/>
  <c r="L13" i="7"/>
  <c r="J14" i="1" s="1"/>
  <c r="L25" i="7"/>
  <c r="J28" i="1" s="1"/>
  <c r="L24" i="7"/>
  <c r="J25" i="1" s="1"/>
  <c r="L22" i="7"/>
  <c r="J23" i="1" s="1"/>
  <c r="L18" i="7"/>
  <c r="J20" i="1" s="1"/>
  <c r="L49" i="7"/>
  <c r="L44" i="7"/>
  <c r="J45" i="1" s="1"/>
  <c r="L31" i="7"/>
  <c r="J33" i="1" s="1"/>
  <c r="L33" i="7"/>
  <c r="J34" i="1" s="1"/>
  <c r="L52" i="7"/>
  <c r="L19" i="7"/>
  <c r="J22" i="1" s="1"/>
  <c r="L51" i="7"/>
  <c r="L32" i="7"/>
  <c r="J32" i="1" s="1"/>
  <c r="L50" i="7"/>
  <c r="L9" i="7"/>
  <c r="J9" i="1" s="1"/>
  <c r="L5" i="7"/>
  <c r="J5" i="1" s="1"/>
  <c r="L28" i="7"/>
  <c r="J30" i="1" s="1"/>
  <c r="L15" i="7"/>
  <c r="J16" i="1" s="1"/>
  <c r="R8" i="7"/>
  <c r="M11" i="1" s="1"/>
  <c r="R21" i="7"/>
  <c r="M18" i="1" s="1"/>
  <c r="R14" i="7"/>
  <c r="M15" i="1" s="1"/>
  <c r="R30" i="7"/>
  <c r="M31" i="1" s="1"/>
  <c r="M37" i="1"/>
  <c r="R11" i="7"/>
  <c r="M12" i="1" s="1"/>
  <c r="R10" i="7"/>
  <c r="M10" i="1" s="1"/>
  <c r="R7" i="7"/>
  <c r="M7" i="1" s="1"/>
  <c r="R4" i="7"/>
  <c r="M6" i="1" s="1"/>
  <c r="R17" i="7"/>
  <c r="M19" i="1" s="1"/>
  <c r="R27" i="7"/>
  <c r="M29" i="1" s="1"/>
  <c r="R23" i="7"/>
  <c r="M24" i="1" s="1"/>
  <c r="R12" i="7"/>
  <c r="M13" i="1" s="1"/>
  <c r="R35" i="7"/>
  <c r="M36" i="1" s="1"/>
  <c r="R26" i="7"/>
  <c r="M26" i="1" s="1"/>
  <c r="R37" i="7"/>
  <c r="M38" i="1" s="1"/>
  <c r="R39" i="7"/>
  <c r="M40" i="1" s="1"/>
  <c r="R6" i="7"/>
  <c r="M8" i="1" s="1"/>
  <c r="R34" i="7"/>
  <c r="M35" i="1" s="1"/>
  <c r="R20" i="7"/>
  <c r="M21" i="1" s="1"/>
  <c r="R13" i="7"/>
  <c r="M14" i="1" s="1"/>
  <c r="R25" i="7"/>
  <c r="M28" i="1" s="1"/>
  <c r="R24" i="7"/>
  <c r="M25" i="1" s="1"/>
  <c r="R22" i="7"/>
  <c r="M23" i="1" s="1"/>
  <c r="R18" i="7"/>
  <c r="M20" i="1" s="1"/>
  <c r="M45" i="1"/>
  <c r="R31" i="7"/>
  <c r="M33" i="1" s="1"/>
  <c r="R33" i="7"/>
  <c r="M34" i="1" s="1"/>
  <c r="R52" i="7"/>
  <c r="R19" i="7"/>
  <c r="M22" i="1" s="1"/>
  <c r="R51" i="7"/>
  <c r="R32" i="7"/>
  <c r="M32" i="1" s="1"/>
  <c r="R16" i="7"/>
  <c r="M17" i="1" s="1"/>
  <c r="R5" i="7"/>
  <c r="M5" i="1" s="1"/>
  <c r="R28" i="7"/>
  <c r="M30" i="1" s="1"/>
  <c r="R15" i="7"/>
  <c r="M16" i="1" s="1"/>
  <c r="T34" i="7"/>
  <c r="N35" i="1" s="1"/>
  <c r="T13" i="7"/>
  <c r="N14" i="1" s="1"/>
  <c r="T22" i="7"/>
  <c r="N23" i="1" s="1"/>
  <c r="T28" i="7"/>
  <c r="N30" i="1" s="1"/>
  <c r="T20" i="7"/>
  <c r="N21" i="1" s="1"/>
  <c r="T5" i="7"/>
  <c r="N5" i="1" s="1"/>
  <c r="T11" i="7"/>
  <c r="N12" i="1" s="1"/>
  <c r="T32" i="7"/>
  <c r="N32" i="1" s="1"/>
  <c r="T36" i="7"/>
  <c r="T52" i="7"/>
  <c r="T18" i="7"/>
  <c r="N20" i="1" s="1"/>
  <c r="T51" i="7"/>
  <c r="N10" i="1"/>
  <c r="T9" i="7"/>
  <c r="N9" i="1" s="1"/>
  <c r="T14" i="7"/>
  <c r="N15" i="1" s="1"/>
  <c r="T23" i="7"/>
  <c r="N24" i="1" s="1"/>
  <c r="T17" i="7"/>
  <c r="N19" i="1" s="1"/>
  <c r="T19" i="7"/>
  <c r="N22" i="1" s="1"/>
  <c r="T38" i="7"/>
  <c r="N39" i="1" s="1"/>
  <c r="T15" i="7"/>
  <c r="N16" i="1" s="1"/>
  <c r="T16" i="7"/>
  <c r="N17" i="1" s="1"/>
  <c r="T30" i="7"/>
  <c r="N31" i="1" s="1"/>
  <c r="T12" i="7"/>
  <c r="N13" i="1" s="1"/>
  <c r="T25" i="7"/>
  <c r="N28" i="1" s="1"/>
  <c r="T7" i="7"/>
  <c r="N7" i="1" s="1"/>
  <c r="T4" i="7"/>
  <c r="N6" i="1" s="1"/>
  <c r="T26" i="7"/>
  <c r="N26" i="1" s="1"/>
  <c r="T21" i="7"/>
  <c r="N18" i="1" s="1"/>
  <c r="T31" i="7"/>
  <c r="N33" i="1" s="1"/>
  <c r="T27" i="7"/>
  <c r="N29" i="1" s="1"/>
  <c r="T35" i="7"/>
  <c r="N36" i="1" s="1"/>
  <c r="T24" i="7"/>
  <c r="N25" i="1" s="1"/>
  <c r="T37" i="7"/>
  <c r="N38" i="1" s="1"/>
  <c r="T39" i="7"/>
  <c r="N40" i="1" s="1"/>
  <c r="T6" i="7"/>
  <c r="N8" i="1" s="1"/>
  <c r="V34" i="7"/>
  <c r="O35" i="1" s="1"/>
  <c r="V13" i="7"/>
  <c r="O14" i="1" s="1"/>
  <c r="V22" i="7"/>
  <c r="O23" i="1" s="1"/>
  <c r="V28" i="7"/>
  <c r="O30" i="1" s="1"/>
  <c r="V20" i="7"/>
  <c r="O21" i="1" s="1"/>
  <c r="V5" i="7"/>
  <c r="O5" i="1" s="1"/>
  <c r="V11" i="7"/>
  <c r="O12" i="1" s="1"/>
  <c r="V32" i="7"/>
  <c r="O32" i="1" s="1"/>
  <c r="V36" i="7"/>
  <c r="V52" i="7"/>
  <c r="V18" i="7"/>
  <c r="O20" i="1" s="1"/>
  <c r="V51" i="7"/>
  <c r="O10" i="1"/>
  <c r="V9" i="7"/>
  <c r="O9" i="1" s="1"/>
  <c r="V14" i="7"/>
  <c r="O15" i="1" s="1"/>
  <c r="V23" i="7"/>
  <c r="O24" i="1" s="1"/>
  <c r="V17" i="7"/>
  <c r="O19" i="1" s="1"/>
  <c r="V19" i="7"/>
  <c r="O22" i="1" s="1"/>
  <c r="V38" i="7"/>
  <c r="O39" i="1" s="1"/>
  <c r="V8" i="7"/>
  <c r="O11" i="1" s="1"/>
  <c r="V15" i="7"/>
  <c r="O16" i="1" s="1"/>
  <c r="V16" i="7"/>
  <c r="O17" i="1" s="1"/>
  <c r="V30" i="7"/>
  <c r="O31" i="1" s="1"/>
  <c r="V12" i="7"/>
  <c r="O13" i="1" s="1"/>
  <c r="V25" i="7"/>
  <c r="O28" i="1" s="1"/>
  <c r="V7" i="7"/>
  <c r="O7" i="1" s="1"/>
  <c r="V4" i="7"/>
  <c r="O6" i="1" s="1"/>
  <c r="V26" i="7"/>
  <c r="O26" i="1" s="1"/>
  <c r="V21" i="7"/>
  <c r="O18" i="1" s="1"/>
  <c r="V31" i="7"/>
  <c r="O33" i="1" s="1"/>
  <c r="V27" i="7"/>
  <c r="O29" i="1" s="1"/>
  <c r="V35" i="7"/>
  <c r="O36" i="1" s="1"/>
  <c r="V24" i="7"/>
  <c r="O25" i="1" s="1"/>
  <c r="V37" i="7"/>
  <c r="O38" i="1" s="1"/>
  <c r="V39" i="7"/>
  <c r="O40" i="1" s="1"/>
  <c r="X15" i="7"/>
  <c r="X16" i="7"/>
  <c r="X7" i="7"/>
  <c r="X26" i="7"/>
  <c r="X21" i="7"/>
  <c r="X35" i="7"/>
  <c r="X24" i="7"/>
  <c r="X39" i="7"/>
  <c r="X8" i="7"/>
  <c r="X30" i="7"/>
  <c r="X12" i="7"/>
  <c r="X25" i="7"/>
  <c r="X4" i="7"/>
  <c r="X31" i="7"/>
  <c r="X27" i="7"/>
  <c r="P25" i="1" s="1"/>
  <c r="X37" i="7"/>
  <c r="X34" i="7"/>
  <c r="P34" i="1" s="1"/>
  <c r="X13" i="7"/>
  <c r="X22" i="7"/>
  <c r="P26" i="1" s="1"/>
  <c r="X28" i="7"/>
  <c r="P27" i="1" s="1"/>
  <c r="X20" i="7"/>
  <c r="X5" i="7"/>
  <c r="P5" i="1" s="1"/>
  <c r="X11" i="7"/>
  <c r="X32" i="7"/>
  <c r="P30" i="1" s="1"/>
  <c r="X36" i="7"/>
  <c r="P35" i="1" s="1"/>
  <c r="X52" i="7"/>
  <c r="X18" i="7"/>
  <c r="X51" i="7"/>
  <c r="X9" i="7"/>
  <c r="X14" i="7"/>
  <c r="X23" i="7"/>
  <c r="X17" i="7"/>
  <c r="X19" i="7"/>
  <c r="Z34" i="7"/>
  <c r="Z13" i="7"/>
  <c r="Z22" i="7"/>
  <c r="Z28" i="7"/>
  <c r="Q27" i="1" s="1"/>
  <c r="Z20" i="7"/>
  <c r="Z5" i="7"/>
  <c r="Z11" i="7"/>
  <c r="Z32" i="7"/>
  <c r="Z36" i="7"/>
  <c r="Z52" i="7"/>
  <c r="Z18" i="7"/>
  <c r="Z51" i="7"/>
  <c r="Z10" i="7"/>
  <c r="Z9" i="7"/>
  <c r="Z14" i="7"/>
  <c r="Z23" i="7"/>
  <c r="Z17" i="7"/>
  <c r="Z19" i="7"/>
  <c r="Z38" i="7"/>
  <c r="Z8" i="7"/>
  <c r="Q8" i="1" s="1"/>
  <c r="Z15" i="7"/>
  <c r="Z16" i="7"/>
  <c r="Q11" i="1" s="1"/>
  <c r="Z30" i="7"/>
  <c r="Z12" i="7"/>
  <c r="Z7" i="7"/>
  <c r="Z4" i="7"/>
  <c r="Z26" i="7"/>
  <c r="Q24" i="1" s="1"/>
  <c r="Z21" i="7"/>
  <c r="Z31" i="7"/>
  <c r="Q31" i="1" s="1"/>
  <c r="Z27" i="7"/>
  <c r="Z35" i="7"/>
  <c r="Q32" i="1" s="1"/>
  <c r="Z24" i="7"/>
  <c r="Z37" i="7"/>
  <c r="Z39" i="7"/>
  <c r="AB34" i="7"/>
  <c r="AB13" i="7"/>
  <c r="AB22" i="7"/>
  <c r="AB28" i="7"/>
  <c r="R27" i="1" s="1"/>
  <c r="AB20" i="7"/>
  <c r="AB5" i="7"/>
  <c r="AB11" i="7"/>
  <c r="AB32" i="7"/>
  <c r="AB36" i="7"/>
  <c r="AB52" i="7"/>
  <c r="AB18" i="7"/>
  <c r="AB51" i="7"/>
  <c r="AB10" i="7"/>
  <c r="AB9" i="7"/>
  <c r="AB14" i="7"/>
  <c r="AB23" i="7"/>
  <c r="AB17" i="7"/>
  <c r="AB19" i="7"/>
  <c r="AB38" i="7"/>
  <c r="R37" i="1" s="1"/>
  <c r="AB8" i="7"/>
  <c r="AB15" i="7"/>
  <c r="R20" i="1" s="1"/>
  <c r="AB16" i="7"/>
  <c r="R11" i="1" s="1"/>
  <c r="AB30" i="7"/>
  <c r="R33" i="1" s="1"/>
  <c r="AB12" i="7"/>
  <c r="AB25" i="7"/>
  <c r="AB7" i="7"/>
  <c r="R9" i="1" s="1"/>
  <c r="AB4" i="7"/>
  <c r="R7" i="1" s="1"/>
  <c r="AB26" i="7"/>
  <c r="R24" i="1" s="1"/>
  <c r="AB21" i="7"/>
  <c r="AB31" i="7"/>
  <c r="AB27" i="7"/>
  <c r="AB35" i="7"/>
  <c r="R32" i="1" s="1"/>
  <c r="AB24" i="7"/>
  <c r="R22" i="1" s="1"/>
  <c r="AB37" i="7"/>
  <c r="AB39" i="7"/>
  <c r="AD8" i="7"/>
  <c r="AD15" i="7"/>
  <c r="AD16" i="7"/>
  <c r="AD30" i="7"/>
  <c r="S33" i="1" s="1"/>
  <c r="AD12" i="7"/>
  <c r="AD25" i="7"/>
  <c r="AD7" i="7"/>
  <c r="AD4" i="7"/>
  <c r="AD26" i="7"/>
  <c r="AD21" i="7"/>
  <c r="AD31" i="7"/>
  <c r="AD27" i="7"/>
  <c r="AD35" i="7"/>
  <c r="AD24" i="7"/>
  <c r="AD37" i="7"/>
  <c r="AD39" i="7"/>
  <c r="AD6" i="7"/>
  <c r="AD34" i="7"/>
  <c r="S34" i="1" s="1"/>
  <c r="AD13" i="7"/>
  <c r="AD22" i="7"/>
  <c r="S26" i="1" s="1"/>
  <c r="AD28" i="7"/>
  <c r="S27" i="1" s="1"/>
  <c r="AD20" i="7"/>
  <c r="AD5" i="7"/>
  <c r="AD11" i="7"/>
  <c r="AD32" i="7"/>
  <c r="AD36" i="7"/>
  <c r="S35" i="1" s="1"/>
  <c r="AD52" i="7"/>
  <c r="AD18" i="7"/>
  <c r="AD51" i="7"/>
  <c r="AD10" i="7"/>
  <c r="S23" i="1" s="1"/>
  <c r="AD9" i="7"/>
  <c r="AD14" i="7"/>
  <c r="S13" i="1" s="1"/>
  <c r="AD23" i="7"/>
  <c r="AD17" i="7"/>
  <c r="S28" i="1" s="1"/>
  <c r="AD19" i="7"/>
  <c r="AF34" i="7"/>
  <c r="AF13" i="7"/>
  <c r="AF22" i="7"/>
  <c r="AF28" i="7"/>
  <c r="T27" i="1" s="1"/>
  <c r="AF20" i="7"/>
  <c r="AF5" i="7"/>
  <c r="AF11" i="7"/>
  <c r="AF32" i="7"/>
  <c r="AF36" i="7"/>
  <c r="AF52" i="7"/>
  <c r="AF18" i="7"/>
  <c r="AF51" i="7"/>
  <c r="AF10" i="7"/>
  <c r="AF9" i="7"/>
  <c r="AF14" i="7"/>
  <c r="T13" i="1" s="1"/>
  <c r="AF23" i="7"/>
  <c r="AF17" i="7"/>
  <c r="AF19" i="7"/>
  <c r="AF38" i="7"/>
  <c r="T37" i="1" s="1"/>
  <c r="AF8" i="7"/>
  <c r="AF15" i="7"/>
  <c r="T20" i="1" s="1"/>
  <c r="AF16" i="7"/>
  <c r="T11" i="1" s="1"/>
  <c r="AF30" i="7"/>
  <c r="T33" i="1" s="1"/>
  <c r="AF12" i="7"/>
  <c r="AF25" i="7"/>
  <c r="AF7" i="7"/>
  <c r="T9" i="1" s="1"/>
  <c r="AF4" i="7"/>
  <c r="T7" i="1" s="1"/>
  <c r="AF26" i="7"/>
  <c r="T24" i="1" s="1"/>
  <c r="AF21" i="7"/>
  <c r="T17" i="1" s="1"/>
  <c r="AF31" i="7"/>
  <c r="AF27" i="7"/>
  <c r="AF35" i="7"/>
  <c r="T32" i="1" s="1"/>
  <c r="AF24" i="7"/>
  <c r="T22" i="1" s="1"/>
  <c r="AF37" i="7"/>
  <c r="AF39" i="7"/>
  <c r="AI8" i="7"/>
  <c r="AI20" i="7"/>
  <c r="AI18" i="7"/>
  <c r="AI15" i="7"/>
  <c r="AI16" i="7"/>
  <c r="AI14" i="7"/>
  <c r="AI34" i="7"/>
  <c r="AI13" i="7"/>
  <c r="AI22" i="7"/>
  <c r="AI28" i="7"/>
  <c r="AI5" i="7"/>
  <c r="AI26" i="7"/>
  <c r="AI27" i="7"/>
  <c r="AI39" i="7"/>
  <c r="AI12" i="7"/>
  <c r="AI11" i="7"/>
  <c r="AI52" i="7"/>
  <c r="AI51" i="7"/>
  <c r="AI35" i="7"/>
  <c r="AI23" i="7"/>
  <c r="AI6" i="7"/>
  <c r="AI25" i="7"/>
  <c r="AI7" i="7"/>
  <c r="AI32" i="7"/>
  <c r="AI21" i="7"/>
  <c r="AI31" i="7"/>
  <c r="AI24" i="7"/>
  <c r="AI37" i="7"/>
  <c r="AI19" i="7"/>
  <c r="AI38" i="7"/>
  <c r="AI17" i="7"/>
  <c r="AI9" i="7"/>
  <c r="AI30" i="7"/>
  <c r="AI4" i="7"/>
  <c r="AI36" i="7"/>
  <c r="AK15" i="7"/>
  <c r="AK16" i="7"/>
  <c r="AK30" i="7"/>
  <c r="AK12" i="7"/>
  <c r="AK25" i="7"/>
  <c r="AK7" i="7"/>
  <c r="AK4" i="7"/>
  <c r="AK26" i="7"/>
  <c r="AK21" i="7"/>
  <c r="AK31" i="7"/>
  <c r="AK27" i="7"/>
  <c r="AK35" i="7"/>
  <c r="AK24" i="7"/>
  <c r="AK37" i="7"/>
  <c r="AK39" i="7"/>
  <c r="AK6" i="7"/>
  <c r="AK8" i="7"/>
  <c r="AK34" i="7"/>
  <c r="AK13" i="7"/>
  <c r="AK22" i="7"/>
  <c r="AK28" i="7"/>
  <c r="AK20" i="7"/>
  <c r="AK5" i="7"/>
  <c r="AK11" i="7"/>
  <c r="AK32" i="7"/>
  <c r="AK36" i="7"/>
  <c r="AK52" i="7"/>
  <c r="AK18" i="7"/>
  <c r="AK51" i="7"/>
  <c r="AK10" i="7"/>
  <c r="AK9" i="7"/>
  <c r="AK14" i="7"/>
  <c r="AK23" i="7"/>
  <c r="AK17" i="7"/>
  <c r="AK19" i="7"/>
  <c r="AM34" i="7"/>
  <c r="AM22" i="7"/>
  <c r="AM28" i="7"/>
  <c r="AM20" i="7"/>
  <c r="AM5" i="7"/>
  <c r="AM11" i="7"/>
  <c r="AM32" i="7"/>
  <c r="AM36" i="7"/>
  <c r="AM52" i="7"/>
  <c r="AM18" i="7"/>
  <c r="AM51" i="7"/>
  <c r="AM10" i="7"/>
  <c r="AM9" i="7"/>
  <c r="AM14" i="7"/>
  <c r="AM17" i="7"/>
  <c r="AM19" i="7"/>
  <c r="AM38" i="7"/>
  <c r="AM8" i="7"/>
  <c r="AM15" i="7"/>
  <c r="AM16" i="7"/>
  <c r="AM30" i="7"/>
  <c r="AM12" i="7"/>
  <c r="AM25" i="7"/>
  <c r="AM7" i="7"/>
  <c r="AM4" i="7"/>
  <c r="AM26" i="7"/>
  <c r="AM21" i="7"/>
  <c r="AM31" i="7"/>
  <c r="AM27" i="7"/>
  <c r="AM35" i="7"/>
  <c r="AM24" i="7"/>
  <c r="AM37" i="7"/>
  <c r="AM39" i="7"/>
  <c r="AM6" i="7"/>
  <c r="AM13" i="7"/>
  <c r="K32" i="9"/>
  <c r="K11" i="9"/>
  <c r="K20" i="9"/>
  <c r="K15" i="9"/>
  <c r="K33" i="9"/>
  <c r="K30" i="9"/>
  <c r="K47" i="9"/>
  <c r="K14" i="9"/>
  <c r="K24" i="9"/>
  <c r="K28" i="9"/>
  <c r="K19" i="9"/>
  <c r="K25" i="9"/>
  <c r="K42" i="9"/>
  <c r="K39" i="9"/>
  <c r="K45" i="9"/>
  <c r="K40" i="9"/>
  <c r="K10" i="9"/>
  <c r="K7" i="9"/>
  <c r="K31" i="9"/>
  <c r="K34" i="9"/>
  <c r="K13" i="9"/>
  <c r="K48" i="9"/>
  <c r="K8" i="9"/>
  <c r="K27" i="9"/>
  <c r="K17" i="9"/>
  <c r="K6" i="9"/>
  <c r="K22" i="9"/>
  <c r="K29" i="9"/>
  <c r="K35" i="9"/>
  <c r="K43" i="9"/>
  <c r="K36" i="9"/>
  <c r="K23" i="9"/>
  <c r="K12" i="9"/>
  <c r="K46" i="9"/>
  <c r="K41" i="9"/>
  <c r="K18" i="9"/>
  <c r="K44" i="9"/>
  <c r="K21" i="9"/>
  <c r="K16" i="9"/>
  <c r="K26" i="9"/>
  <c r="K37" i="9"/>
  <c r="T31" i="1" l="1"/>
  <c r="S6" i="1"/>
  <c r="S32" i="1"/>
  <c r="S9" i="1"/>
  <c r="R31" i="1"/>
  <c r="P33" i="1"/>
  <c r="C27" i="1"/>
  <c r="T29" i="1"/>
  <c r="R29" i="1"/>
  <c r="P19" i="1"/>
  <c r="P12" i="1"/>
  <c r="T35" i="1"/>
  <c r="T26" i="1"/>
  <c r="S7" i="1"/>
  <c r="S29" i="1"/>
  <c r="R13" i="1"/>
  <c r="R35" i="1"/>
  <c r="R26" i="1"/>
  <c r="Q36" i="1"/>
  <c r="Q15" i="1"/>
  <c r="Q30" i="1"/>
  <c r="Q10" i="1"/>
  <c r="Q19" i="1"/>
  <c r="P18" i="1"/>
  <c r="P6" i="1"/>
  <c r="P15" i="1"/>
  <c r="T25" i="1"/>
  <c r="T6" i="1"/>
  <c r="T30" i="1"/>
  <c r="S30" i="1"/>
  <c r="S5" i="1"/>
  <c r="S31" i="1"/>
  <c r="S24" i="1"/>
  <c r="R6" i="1"/>
  <c r="R30" i="1"/>
  <c r="Q25" i="1"/>
  <c r="Q29" i="1"/>
  <c r="Q28" i="1"/>
  <c r="Q35" i="1"/>
  <c r="Q26" i="1"/>
  <c r="C26" i="1" s="1"/>
  <c r="P13" i="1"/>
  <c r="P31" i="1"/>
  <c r="C31" i="1" s="1"/>
  <c r="P29" i="1"/>
  <c r="P32" i="1"/>
  <c r="C32" i="1" s="1"/>
  <c r="P24" i="1"/>
  <c r="C24" i="1" s="1"/>
  <c r="T28" i="1"/>
  <c r="T12" i="1"/>
  <c r="S12" i="1"/>
  <c r="S17" i="1"/>
  <c r="R28" i="1"/>
  <c r="R12" i="1"/>
  <c r="Q18" i="1"/>
  <c r="Q21" i="1"/>
  <c r="Q6" i="1"/>
  <c r="P21" i="1"/>
  <c r="P10" i="1"/>
  <c r="T36" i="1"/>
  <c r="S21" i="1"/>
  <c r="T14" i="1"/>
  <c r="T16" i="1"/>
  <c r="T34" i="1"/>
  <c r="S14" i="1"/>
  <c r="S16" i="1"/>
  <c r="S20" i="1"/>
  <c r="R14" i="1"/>
  <c r="R16" i="1"/>
  <c r="R34" i="1"/>
  <c r="P7" i="1"/>
  <c r="P8" i="1"/>
  <c r="P9" i="1"/>
  <c r="P20" i="1"/>
  <c r="S37" i="1"/>
  <c r="T5" i="1"/>
  <c r="T15" i="1"/>
  <c r="T8" i="1"/>
  <c r="T18" i="1"/>
  <c r="T21" i="1"/>
  <c r="T10" i="1"/>
  <c r="T19" i="1"/>
  <c r="S18" i="1"/>
  <c r="S10" i="1"/>
  <c r="S19" i="1"/>
  <c r="S36" i="1"/>
  <c r="S15" i="1"/>
  <c r="S11" i="1"/>
  <c r="S8" i="1"/>
  <c r="R36" i="1"/>
  <c r="R15" i="1"/>
  <c r="R8" i="1"/>
  <c r="R18" i="1"/>
  <c r="R21" i="1"/>
  <c r="R10" i="1"/>
  <c r="R19" i="1"/>
  <c r="Q17" i="1"/>
  <c r="Q7" i="1"/>
  <c r="Q33" i="1"/>
  <c r="C33" i="1" s="1"/>
  <c r="Q20" i="1"/>
  <c r="Q37" i="1"/>
  <c r="Q13" i="1"/>
  <c r="Q14" i="1"/>
  <c r="Q12" i="1"/>
  <c r="Q16" i="1"/>
  <c r="Q34" i="1"/>
  <c r="P23" i="1"/>
  <c r="P14" i="1"/>
  <c r="P16" i="1"/>
  <c r="P36" i="1"/>
  <c r="C36" i="1" s="1"/>
  <c r="P11" i="1"/>
  <c r="Q5" i="1"/>
  <c r="R5" i="1"/>
  <c r="P37" i="1"/>
  <c r="T23" i="1"/>
  <c r="S22" i="1"/>
  <c r="R23" i="1"/>
  <c r="P22" i="1"/>
  <c r="Q23" i="1"/>
  <c r="S49" i="1"/>
  <c r="S25" i="1"/>
  <c r="R49" i="1"/>
  <c r="R25" i="1"/>
  <c r="R44" i="1"/>
  <c r="R17" i="1"/>
  <c r="Q50" i="1"/>
  <c r="Q9" i="1"/>
  <c r="P44" i="1"/>
  <c r="P17" i="1"/>
  <c r="C17" i="1" s="1"/>
  <c r="C13" i="11"/>
  <c r="F11" i="1"/>
  <c r="Q41" i="1"/>
  <c r="Q22" i="1"/>
  <c r="P51" i="1"/>
  <c r="P28" i="1"/>
  <c r="C28" i="1" s="1"/>
  <c r="T38" i="1"/>
  <c r="T49" i="1"/>
  <c r="R39" i="1"/>
  <c r="Q49" i="1"/>
  <c r="Q38" i="1"/>
  <c r="T41" i="1"/>
  <c r="T50" i="1"/>
  <c r="R41" i="1"/>
  <c r="R50" i="1"/>
  <c r="P38" i="1"/>
  <c r="S44" i="1"/>
  <c r="P49" i="1"/>
  <c r="S43" i="1"/>
  <c r="T48" i="1"/>
  <c r="P43" i="1"/>
  <c r="P39" i="1"/>
  <c r="N42" i="1"/>
  <c r="O46" i="1"/>
  <c r="O37" i="1"/>
  <c r="T44" i="1"/>
  <c r="S39" i="1"/>
  <c r="Q39" i="1"/>
  <c r="Q44" i="1"/>
  <c r="O42" i="1"/>
  <c r="R38" i="1"/>
  <c r="N46" i="1"/>
  <c r="S38" i="1"/>
  <c r="T39" i="1"/>
  <c r="N37" i="1"/>
  <c r="T51" i="1"/>
  <c r="T45" i="1"/>
  <c r="S46" i="1"/>
  <c r="S41" i="1"/>
  <c r="S48" i="1"/>
  <c r="S50" i="1"/>
  <c r="S42" i="1"/>
  <c r="R48" i="1"/>
  <c r="R42" i="1"/>
  <c r="R51" i="1"/>
  <c r="R45" i="1"/>
  <c r="Q48" i="1"/>
  <c r="Q42" i="1"/>
  <c r="Q51" i="1"/>
  <c r="Q45" i="1"/>
  <c r="P46" i="1"/>
  <c r="P41" i="1"/>
  <c r="P50" i="1"/>
  <c r="C50" i="1" s="1"/>
  <c r="O44" i="1"/>
  <c r="T42" i="1"/>
  <c r="T43" i="1"/>
  <c r="T46" i="1"/>
  <c r="S51" i="1"/>
  <c r="S45" i="1"/>
  <c r="R43" i="1"/>
  <c r="R46" i="1"/>
  <c r="Q43" i="1"/>
  <c r="Q46" i="1"/>
  <c r="P45" i="1"/>
  <c r="P48" i="1"/>
  <c r="P42" i="1"/>
  <c r="O43" i="1"/>
  <c r="N43" i="1"/>
  <c r="AG46" i="7"/>
  <c r="AG41" i="7"/>
  <c r="AG50" i="7"/>
  <c r="AG48" i="7"/>
  <c r="AG40" i="7"/>
  <c r="AG45" i="7"/>
  <c r="L37" i="1"/>
  <c r="C37" i="1" s="1"/>
  <c r="AG44" i="7"/>
  <c r="AG42" i="7"/>
  <c r="AG33" i="7"/>
  <c r="AG49" i="7"/>
  <c r="AG47" i="7"/>
  <c r="AG29" i="7"/>
  <c r="AG43" i="7"/>
  <c r="H39" i="11"/>
  <c r="Q17" i="11"/>
  <c r="Q25" i="11"/>
  <c r="P26" i="11"/>
  <c r="S47" i="1"/>
  <c r="P27" i="11"/>
  <c r="S40" i="1"/>
  <c r="O25" i="11"/>
  <c r="N26" i="11"/>
  <c r="Q47" i="1"/>
  <c r="N27" i="11"/>
  <c r="Q40" i="1"/>
  <c r="M25" i="11"/>
  <c r="L26" i="11"/>
  <c r="O45" i="1"/>
  <c r="L33" i="11"/>
  <c r="L27" i="11"/>
  <c r="O34" i="1"/>
  <c r="K21" i="11"/>
  <c r="K22" i="11"/>
  <c r="N44" i="1"/>
  <c r="N45" i="1"/>
  <c r="K26" i="11"/>
  <c r="N34" i="1"/>
  <c r="K27" i="11"/>
  <c r="J25" i="11"/>
  <c r="G26" i="11"/>
  <c r="G27" i="11"/>
  <c r="I22" i="11"/>
  <c r="I27" i="11"/>
  <c r="I25" i="11"/>
  <c r="H26" i="11"/>
  <c r="E18" i="11"/>
  <c r="E26" i="11"/>
  <c r="E27" i="11"/>
  <c r="C15" i="11"/>
  <c r="C17" i="11"/>
  <c r="C18" i="11"/>
  <c r="C9" i="11"/>
  <c r="C27" i="11"/>
  <c r="T47" i="1"/>
  <c r="Q26" i="11"/>
  <c r="T40" i="1"/>
  <c r="Q27" i="11"/>
  <c r="P25" i="11"/>
  <c r="R47" i="1"/>
  <c r="O26" i="11"/>
  <c r="R40" i="1"/>
  <c r="O27" i="11"/>
  <c r="N25" i="11"/>
  <c r="P47" i="1"/>
  <c r="M26" i="11"/>
  <c r="P40" i="1"/>
  <c r="M27" i="11"/>
  <c r="L14" i="11"/>
  <c r="L25" i="11"/>
  <c r="K15" i="11"/>
  <c r="K23" i="11"/>
  <c r="K25" i="11"/>
  <c r="J26" i="11"/>
  <c r="J27" i="11"/>
  <c r="J42" i="11"/>
  <c r="J22" i="11"/>
  <c r="J41" i="11"/>
  <c r="G25" i="11"/>
  <c r="F25" i="11"/>
  <c r="F27" i="11"/>
  <c r="F17" i="11"/>
  <c r="H25" i="11"/>
  <c r="H27" i="11"/>
  <c r="H22" i="11"/>
  <c r="I26" i="11"/>
  <c r="F26" i="11"/>
  <c r="E22" i="11"/>
  <c r="E25" i="11"/>
  <c r="D17" i="11"/>
  <c r="D22" i="11"/>
  <c r="C26" i="11"/>
  <c r="C25" i="11"/>
  <c r="C14" i="11"/>
  <c r="C11" i="11"/>
  <c r="C10" i="11"/>
  <c r="C19" i="11"/>
  <c r="L22" i="11"/>
  <c r="L35" i="11"/>
  <c r="C35" i="11"/>
  <c r="L15" i="11"/>
  <c r="L34" i="11"/>
  <c r="C34" i="11"/>
  <c r="L21" i="11"/>
  <c r="Q42" i="11"/>
  <c r="Q11" i="11"/>
  <c r="Q10" i="11"/>
  <c r="Q19" i="11"/>
  <c r="Q34" i="11"/>
  <c r="Q13" i="11"/>
  <c r="Q21" i="11"/>
  <c r="Q23" i="11"/>
  <c r="Q14" i="11"/>
  <c r="P21" i="11"/>
  <c r="P23" i="11"/>
  <c r="P14" i="11"/>
  <c r="P34" i="11"/>
  <c r="P13" i="11"/>
  <c r="O34" i="11"/>
  <c r="O13" i="11"/>
  <c r="O21" i="11"/>
  <c r="O23" i="11"/>
  <c r="O14" i="11"/>
  <c r="N35" i="11"/>
  <c r="N22" i="11"/>
  <c r="N15" i="11"/>
  <c r="N33" i="11"/>
  <c r="M15" i="11"/>
  <c r="M33" i="11"/>
  <c r="M34" i="11"/>
  <c r="M13" i="11"/>
  <c r="M22" i="11"/>
  <c r="L23" i="11"/>
  <c r="L13" i="11"/>
  <c r="K34" i="11"/>
  <c r="K33" i="11"/>
  <c r="J15" i="11"/>
  <c r="J33" i="11"/>
  <c r="J43" i="11"/>
  <c r="J35" i="11"/>
  <c r="G21" i="11"/>
  <c r="G23" i="11"/>
  <c r="G14" i="11"/>
  <c r="F21" i="11"/>
  <c r="F23" i="11"/>
  <c r="F14" i="11"/>
  <c r="F22" i="11"/>
  <c r="F35" i="11"/>
  <c r="F18" i="11"/>
  <c r="H21" i="11"/>
  <c r="H23" i="11"/>
  <c r="H14" i="11"/>
  <c r="H35" i="11"/>
  <c r="I35" i="11"/>
  <c r="I34" i="11"/>
  <c r="I13" i="11"/>
  <c r="I14" i="11"/>
  <c r="I23" i="11"/>
  <c r="I21" i="11"/>
  <c r="G22" i="11"/>
  <c r="E19" i="11"/>
  <c r="E34" i="11"/>
  <c r="E13" i="11"/>
  <c r="E21" i="11"/>
  <c r="E23" i="11"/>
  <c r="E14" i="11"/>
  <c r="Q18" i="11"/>
  <c r="Q38" i="11"/>
  <c r="Q37" i="11"/>
  <c r="Q9" i="11"/>
  <c r="Q35" i="11"/>
  <c r="Q22" i="11"/>
  <c r="Q41" i="11"/>
  <c r="Q39" i="11"/>
  <c r="Q15" i="11"/>
  <c r="Q33" i="11"/>
  <c r="Q43" i="11"/>
  <c r="P15" i="11"/>
  <c r="P33" i="11"/>
  <c r="P35" i="11"/>
  <c r="P22" i="11"/>
  <c r="O35" i="11"/>
  <c r="O22" i="11"/>
  <c r="O15" i="11"/>
  <c r="O33" i="11"/>
  <c r="N34" i="11"/>
  <c r="N13" i="11"/>
  <c r="N21" i="11"/>
  <c r="N23" i="11"/>
  <c r="N14" i="11"/>
  <c r="M21" i="11"/>
  <c r="M23" i="11"/>
  <c r="M14" i="11"/>
  <c r="M35" i="11"/>
  <c r="K35" i="11"/>
  <c r="J21" i="11"/>
  <c r="J23" i="11"/>
  <c r="J14" i="11"/>
  <c r="J34" i="11"/>
  <c r="J13" i="11"/>
  <c r="G15" i="11"/>
  <c r="G33" i="11"/>
  <c r="F13" i="11"/>
  <c r="F34" i="11"/>
  <c r="F19" i="11"/>
  <c r="H13" i="11"/>
  <c r="H34" i="11"/>
  <c r="I15" i="11"/>
  <c r="I33" i="11"/>
  <c r="H33" i="11"/>
  <c r="H15" i="11"/>
  <c r="G35" i="11"/>
  <c r="G34" i="11"/>
  <c r="G13" i="11"/>
  <c r="F15" i="11"/>
  <c r="F33" i="11"/>
  <c r="E35" i="11"/>
  <c r="E15" i="11"/>
  <c r="E33" i="11"/>
  <c r="D21" i="11"/>
  <c r="D23" i="11"/>
  <c r="D14" i="11"/>
  <c r="D19" i="11"/>
  <c r="D34" i="11"/>
  <c r="D15" i="11"/>
  <c r="D33" i="11"/>
  <c r="D18" i="11"/>
  <c r="AG35" i="7"/>
  <c r="D35" i="11"/>
  <c r="D13" i="11"/>
  <c r="K14" i="11"/>
  <c r="K13" i="11"/>
  <c r="AG13" i="7"/>
  <c r="AG9" i="7"/>
  <c r="AG8" i="7"/>
  <c r="AG19" i="7"/>
  <c r="AG23" i="7"/>
  <c r="AG10" i="7"/>
  <c r="AG18" i="7"/>
  <c r="AG36" i="7"/>
  <c r="AG11" i="7"/>
  <c r="AG20" i="7"/>
  <c r="AG6" i="7"/>
  <c r="AG37" i="7"/>
  <c r="AG27" i="7"/>
  <c r="AG31" i="7"/>
  <c r="AG4" i="7"/>
  <c r="AG25" i="7"/>
  <c r="AG12" i="7"/>
  <c r="AG30" i="7"/>
  <c r="AG17" i="7"/>
  <c r="AG14" i="7"/>
  <c r="AG51" i="7"/>
  <c r="AG52" i="7"/>
  <c r="AG32" i="7"/>
  <c r="AG5" i="7"/>
  <c r="AG28" i="7"/>
  <c r="AG22" i="7"/>
  <c r="AG34" i="7"/>
  <c r="AG39" i="7"/>
  <c r="AG24" i="7"/>
  <c r="AG21" i="7"/>
  <c r="AG26" i="7"/>
  <c r="AG7" i="7"/>
  <c r="AG16" i="7"/>
  <c r="AG15" i="7"/>
  <c r="AG38" i="7"/>
  <c r="V48" i="9"/>
  <c r="V26" i="9"/>
  <c r="V18" i="9"/>
  <c r="V23" i="9"/>
  <c r="V29" i="9"/>
  <c r="V27" i="9"/>
  <c r="V32" i="9"/>
  <c r="V9" i="9"/>
  <c r="V21" i="9"/>
  <c r="V46" i="9"/>
  <c r="V43" i="9"/>
  <c r="V6" i="9"/>
  <c r="V13" i="9"/>
  <c r="V31" i="9"/>
  <c r="V10" i="9"/>
  <c r="V45" i="9"/>
  <c r="V42" i="9"/>
  <c r="V19" i="9"/>
  <c r="V24" i="9"/>
  <c r="V47" i="9"/>
  <c r="V33" i="9"/>
  <c r="V20" i="9"/>
  <c r="V16" i="9"/>
  <c r="V41" i="9"/>
  <c r="V36" i="9"/>
  <c r="V22" i="9"/>
  <c r="V8" i="9"/>
  <c r="V34" i="9"/>
  <c r="V7" i="9"/>
  <c r="V40" i="9"/>
  <c r="V39" i="9"/>
  <c r="V25" i="9"/>
  <c r="V28" i="9"/>
  <c r="V14" i="9"/>
  <c r="V30" i="9"/>
  <c r="V15" i="9"/>
  <c r="V11" i="9"/>
  <c r="V37" i="9"/>
  <c r="V44" i="9"/>
  <c r="V12" i="9"/>
  <c r="V35" i="9"/>
  <c r="V17" i="9"/>
  <c r="C40" i="1" l="1"/>
  <c r="C44" i="1"/>
  <c r="C48" i="1"/>
  <c r="C14" i="1"/>
  <c r="C29" i="1"/>
  <c r="C35" i="1"/>
  <c r="C47" i="1"/>
  <c r="C41" i="1"/>
  <c r="C16" i="1"/>
  <c r="C43" i="1"/>
  <c r="C5" i="1"/>
  <c r="C10" i="1"/>
  <c r="C45" i="1"/>
  <c r="C39" i="1"/>
  <c r="C38" i="1"/>
  <c r="C23" i="1"/>
  <c r="C9" i="1"/>
  <c r="C7" i="1"/>
  <c r="C25" i="1"/>
  <c r="C15" i="1"/>
  <c r="C18" i="1"/>
  <c r="C19" i="1"/>
  <c r="C46" i="1"/>
  <c r="C42" i="1"/>
  <c r="C22" i="1"/>
  <c r="C34" i="1"/>
  <c r="C20" i="1"/>
  <c r="C8" i="1"/>
  <c r="C21" i="1"/>
  <c r="C13" i="1"/>
  <c r="C6" i="1"/>
  <c r="C30" i="1"/>
  <c r="C12" i="1"/>
  <c r="C51" i="1"/>
  <c r="C49" i="1"/>
  <c r="C11" i="1"/>
  <c r="D51" i="1"/>
  <c r="D47" i="1"/>
  <c r="E47" i="1"/>
  <c r="B47" i="1" s="1"/>
  <c r="E50" i="1"/>
  <c r="B50" i="1" s="1"/>
  <c r="D50" i="1"/>
  <c r="E41" i="1"/>
  <c r="B41" i="1" s="1"/>
  <c r="D41" i="1"/>
  <c r="D48" i="1"/>
  <c r="E48" i="1"/>
  <c r="B48" i="1" s="1"/>
  <c r="D27" i="1"/>
  <c r="E27" i="1"/>
  <c r="B27" i="1" s="1"/>
  <c r="D49" i="1"/>
  <c r="E49" i="1"/>
  <c r="B49" i="1" s="1"/>
  <c r="E51" i="1"/>
  <c r="B51" i="1" s="1"/>
  <c r="G28" i="11"/>
  <c r="D39" i="1"/>
  <c r="E30" i="1"/>
  <c r="B30" i="1" s="1"/>
  <c r="E10" i="1"/>
  <c r="B10" i="1" s="1"/>
  <c r="E42" i="1"/>
  <c r="B42" i="1" s="1"/>
  <c r="E44" i="1"/>
  <c r="B44" i="1" s="1"/>
  <c r="D10" i="1"/>
  <c r="D34" i="1"/>
  <c r="E46" i="1"/>
  <c r="B46" i="1" s="1"/>
  <c r="D46" i="1"/>
  <c r="D42" i="1"/>
  <c r="E34" i="1"/>
  <c r="B34" i="1" s="1"/>
  <c r="E43" i="1"/>
  <c r="B43" i="1" s="1"/>
  <c r="D45" i="1"/>
  <c r="D44" i="1"/>
  <c r="D43" i="1"/>
  <c r="E45" i="1"/>
  <c r="B45" i="1" s="1"/>
  <c r="E17" i="1"/>
  <c r="B17" i="1" s="1"/>
  <c r="D17" i="1"/>
  <c r="E39" i="1"/>
  <c r="B39" i="1" s="1"/>
  <c r="E13" i="1"/>
  <c r="B13" i="1" s="1"/>
  <c r="E33" i="1"/>
  <c r="B33" i="1" s="1"/>
  <c r="D18" i="1"/>
  <c r="D14" i="1"/>
  <c r="D35" i="1"/>
  <c r="E40" i="1"/>
  <c r="B40" i="1" s="1"/>
  <c r="E5" i="1"/>
  <c r="B5" i="1" s="1"/>
  <c r="D40" i="1"/>
  <c r="D7" i="1"/>
  <c r="D5" i="1"/>
  <c r="D32" i="1"/>
  <c r="D22" i="1"/>
  <c r="D30" i="1"/>
  <c r="E31" i="1"/>
  <c r="B31" i="1" s="1"/>
  <c r="E14" i="1"/>
  <c r="B14" i="1" s="1"/>
  <c r="C16" i="11"/>
  <c r="E20" i="11"/>
  <c r="D13" i="1"/>
  <c r="E35" i="1"/>
  <c r="B35" i="1" s="1"/>
  <c r="D29" i="1"/>
  <c r="E22" i="1"/>
  <c r="B22" i="1" s="1"/>
  <c r="E7" i="1"/>
  <c r="B7" i="1" s="1"/>
  <c r="D33" i="1"/>
  <c r="E36" i="1"/>
  <c r="B36" i="1" s="1"/>
  <c r="D28" i="1"/>
  <c r="D31" i="1"/>
  <c r="E32" i="1"/>
  <c r="B32" i="1" s="1"/>
  <c r="E37" i="1"/>
  <c r="B37" i="1" s="1"/>
  <c r="D37" i="1"/>
  <c r="L28" i="11"/>
  <c r="N28" i="11"/>
  <c r="P28" i="11"/>
  <c r="C20" i="11"/>
  <c r="D36" i="1"/>
  <c r="E28" i="1"/>
  <c r="B28" i="1" s="1"/>
  <c r="D38" i="1"/>
  <c r="J44" i="11"/>
  <c r="C28" i="11"/>
  <c r="C12" i="11"/>
  <c r="E38" i="1"/>
  <c r="B38" i="1" s="1"/>
  <c r="E28" i="11"/>
  <c r="K28" i="11"/>
  <c r="H28" i="11"/>
  <c r="D12" i="1"/>
  <c r="E12" i="1"/>
  <c r="B12" i="1" s="1"/>
  <c r="D25" i="1"/>
  <c r="E25" i="1"/>
  <c r="B25" i="1" s="1"/>
  <c r="D20" i="1"/>
  <c r="E20" i="1"/>
  <c r="B20" i="1" s="1"/>
  <c r="E9" i="1"/>
  <c r="B9" i="1" s="1"/>
  <c r="D9" i="1"/>
  <c r="E18" i="1"/>
  <c r="B18" i="1" s="1"/>
  <c r="D15" i="1"/>
  <c r="E19" i="1"/>
  <c r="B19" i="1" s="1"/>
  <c r="D19" i="1"/>
  <c r="E29" i="1"/>
  <c r="B29" i="1" s="1"/>
  <c r="E26" i="1"/>
  <c r="B26" i="1" s="1"/>
  <c r="D26" i="1"/>
  <c r="D8" i="1"/>
  <c r="E8" i="1"/>
  <c r="B8" i="1" s="1"/>
  <c r="E23" i="1"/>
  <c r="B23" i="1" s="1"/>
  <c r="D23" i="1"/>
  <c r="J28" i="11"/>
  <c r="M28" i="11"/>
  <c r="Q28" i="11"/>
  <c r="D6" i="1"/>
  <c r="E6" i="1"/>
  <c r="B6" i="1" s="1"/>
  <c r="D24" i="1"/>
  <c r="E24" i="1"/>
  <c r="B24" i="1" s="1"/>
  <c r="F28" i="11"/>
  <c r="E21" i="1"/>
  <c r="B21" i="1" s="1"/>
  <c r="D21" i="1"/>
  <c r="E15" i="1"/>
  <c r="B15" i="1" s="1"/>
  <c r="I28" i="11"/>
  <c r="K24" i="11"/>
  <c r="O28" i="11"/>
  <c r="E16" i="1"/>
  <c r="B16" i="1" s="1"/>
  <c r="D16" i="1"/>
  <c r="F20" i="11"/>
  <c r="I36" i="11"/>
  <c r="C36" i="11"/>
  <c r="L24" i="11"/>
  <c r="L16" i="11"/>
  <c r="L36" i="11"/>
  <c r="Q12" i="11"/>
  <c r="Q20" i="11"/>
  <c r="Q36" i="11"/>
  <c r="F36" i="11"/>
  <c r="D16" i="11"/>
  <c r="G16" i="11"/>
  <c r="O36" i="11"/>
  <c r="H36" i="11"/>
  <c r="I24" i="11"/>
  <c r="J16" i="11"/>
  <c r="D11" i="1"/>
  <c r="M24" i="11"/>
  <c r="N24" i="11"/>
  <c r="P36" i="11"/>
  <c r="I16" i="11"/>
  <c r="H24" i="11"/>
  <c r="G24" i="11"/>
  <c r="M36" i="11"/>
  <c r="N36" i="11"/>
  <c r="O24" i="11"/>
  <c r="P24" i="11"/>
  <c r="Q24" i="11"/>
  <c r="E36" i="11"/>
  <c r="H16" i="11"/>
  <c r="F16" i="11"/>
  <c r="G36" i="11"/>
  <c r="J24" i="11"/>
  <c r="N16" i="11"/>
  <c r="Q44" i="11"/>
  <c r="Q40" i="11"/>
  <c r="E24" i="11"/>
  <c r="E16" i="11"/>
  <c r="F24" i="11"/>
  <c r="J36" i="11"/>
  <c r="K36" i="11"/>
  <c r="M16" i="11"/>
  <c r="O16" i="11"/>
  <c r="P16" i="11"/>
  <c r="Q16" i="11"/>
  <c r="D36" i="11"/>
  <c r="D20" i="11"/>
  <c r="D24" i="11"/>
  <c r="K16" i="11"/>
  <c r="E11" i="1"/>
  <c r="B11" i="1" s="1"/>
  <c r="AP2" i="7"/>
  <c r="AN2" i="7"/>
  <c r="AS38" i="7"/>
  <c r="AS6" i="7"/>
  <c r="AS19" i="7"/>
  <c r="AS39" i="7"/>
  <c r="AS17" i="7"/>
  <c r="AS37" i="7"/>
  <c r="AS23" i="7"/>
  <c r="AS24" i="7"/>
  <c r="AS14" i="7"/>
  <c r="AS9" i="7"/>
  <c r="AS35" i="7"/>
  <c r="AS27" i="7"/>
  <c r="AS10" i="7"/>
  <c r="AS51" i="7"/>
  <c r="AS31" i="7"/>
  <c r="AS18" i="7"/>
  <c r="AS21" i="7"/>
  <c r="AS52" i="7"/>
  <c r="AS36" i="7"/>
  <c r="AS26" i="7"/>
  <c r="AS32" i="7"/>
  <c r="AS4" i="7"/>
  <c r="AS7" i="7"/>
  <c r="AS25" i="7"/>
  <c r="AS11" i="7"/>
  <c r="AS5" i="7"/>
  <c r="AS12" i="7"/>
  <c r="AS20" i="7"/>
  <c r="AS28" i="7"/>
  <c r="AS30" i="7"/>
  <c r="AS16" i="7"/>
  <c r="AS22" i="7"/>
  <c r="AS13" i="7"/>
  <c r="AS15" i="7"/>
  <c r="AS34" i="7"/>
  <c r="AS8" i="7"/>
  <c r="AT2" i="7"/>
  <c r="AV2" i="7"/>
  <c r="AX2" i="7"/>
  <c r="AZ2" i="7"/>
  <c r="BB2" i="7"/>
  <c r="BD2" i="7"/>
  <c r="B25" i="11" l="1"/>
  <c r="BC33" i="7"/>
  <c r="BC41" i="7"/>
  <c r="BC42" i="7"/>
  <c r="BC43" i="7"/>
  <c r="BI33" i="7"/>
  <c r="BI42" i="7"/>
  <c r="BC44" i="7"/>
  <c r="BC46" i="7"/>
  <c r="BI46" i="7"/>
  <c r="BC45" i="7"/>
  <c r="BC29" i="7"/>
  <c r="BC40" i="7"/>
  <c r="BC47" i="7"/>
  <c r="BC48" i="7"/>
  <c r="BC49" i="7"/>
  <c r="BC50" i="7"/>
  <c r="BI41" i="7"/>
  <c r="BI43" i="7"/>
  <c r="BI44" i="7"/>
  <c r="BI45" i="7"/>
  <c r="BI29" i="7"/>
  <c r="BI40" i="7"/>
  <c r="BI47" i="7"/>
  <c r="BI48" i="7"/>
  <c r="BI49" i="7"/>
  <c r="BI50" i="7"/>
  <c r="AY34" i="7"/>
  <c r="AY33" i="7"/>
  <c r="AY41" i="7"/>
  <c r="AY42" i="7"/>
  <c r="AY43" i="7"/>
  <c r="AY44" i="7"/>
  <c r="AY46" i="7"/>
  <c r="AY45" i="7"/>
  <c r="AY29" i="7"/>
  <c r="AY40" i="7"/>
  <c r="AY47" i="7"/>
  <c r="AY48" i="7"/>
  <c r="AY49" i="7"/>
  <c r="AY50" i="7"/>
  <c r="AU38" i="7"/>
  <c r="AU33" i="7"/>
  <c r="AU41" i="7"/>
  <c r="AU42" i="7"/>
  <c r="AU43" i="7"/>
  <c r="AU44" i="7"/>
  <c r="AU46" i="7"/>
  <c r="AU45" i="7"/>
  <c r="AU29" i="7"/>
  <c r="AU40" i="7"/>
  <c r="AU47" i="7"/>
  <c r="AU48" i="7"/>
  <c r="AU49" i="7"/>
  <c r="AU50" i="7"/>
  <c r="BK33" i="7"/>
  <c r="BK41" i="7"/>
  <c r="BK42" i="7"/>
  <c r="BK43" i="7"/>
  <c r="BE33" i="7"/>
  <c r="BE41" i="7"/>
  <c r="BE43" i="7"/>
  <c r="BK44" i="7"/>
  <c r="BK46" i="7"/>
  <c r="BE42" i="7"/>
  <c r="BE44" i="7"/>
  <c r="BK45" i="7"/>
  <c r="BK29" i="7"/>
  <c r="BK40" i="7"/>
  <c r="BK47" i="7"/>
  <c r="BK48" i="7"/>
  <c r="BK49" i="7"/>
  <c r="BK50" i="7"/>
  <c r="BE46" i="7"/>
  <c r="BE45" i="7"/>
  <c r="BE29" i="7"/>
  <c r="BE40" i="7"/>
  <c r="BE47" i="7"/>
  <c r="BE48" i="7"/>
  <c r="BE49" i="7"/>
  <c r="BE50" i="7"/>
  <c r="BG33" i="7"/>
  <c r="BG41" i="7"/>
  <c r="BG42" i="7"/>
  <c r="BG43" i="7"/>
  <c r="BA33" i="7"/>
  <c r="BA42" i="7"/>
  <c r="BG44" i="7"/>
  <c r="BG46" i="7"/>
  <c r="BA41" i="7"/>
  <c r="BA43" i="7"/>
  <c r="BA46" i="7"/>
  <c r="BG45" i="7"/>
  <c r="BG29" i="7"/>
  <c r="BG40" i="7"/>
  <c r="BG47" i="7"/>
  <c r="BG48" i="7"/>
  <c r="BG49" i="7"/>
  <c r="BG50" i="7"/>
  <c r="BA44" i="7"/>
  <c r="BA45" i="7"/>
  <c r="BA29" i="7"/>
  <c r="BA40" i="7"/>
  <c r="BA47" i="7"/>
  <c r="BA48" i="7"/>
  <c r="BA49" i="7"/>
  <c r="BA50" i="7"/>
  <c r="AW6" i="7"/>
  <c r="AW33" i="7"/>
  <c r="AW41" i="7"/>
  <c r="AW43" i="7"/>
  <c r="AW44" i="7"/>
  <c r="AW42" i="7"/>
  <c r="AW46" i="7"/>
  <c r="AW45" i="7"/>
  <c r="AW29" i="7"/>
  <c r="AW40" i="7"/>
  <c r="AW47" i="7"/>
  <c r="AW48" i="7"/>
  <c r="AW49" i="7"/>
  <c r="AW50" i="7"/>
  <c r="AO8" i="7"/>
  <c r="AO33" i="7"/>
  <c r="AO41" i="7"/>
  <c r="AO43" i="7"/>
  <c r="AO44" i="7"/>
  <c r="AO42" i="7"/>
  <c r="AO46" i="7"/>
  <c r="AO45" i="7"/>
  <c r="AO29" i="7"/>
  <c r="AO40" i="7"/>
  <c r="AO47" i="7"/>
  <c r="AO48" i="7"/>
  <c r="AO49" i="7"/>
  <c r="AO50" i="7"/>
  <c r="AQ33" i="7"/>
  <c r="AQ41" i="7"/>
  <c r="AQ42" i="7"/>
  <c r="AQ43" i="7"/>
  <c r="AQ44" i="7"/>
  <c r="AQ46" i="7"/>
  <c r="AQ45" i="7"/>
  <c r="AQ29" i="7"/>
  <c r="AQ40" i="7"/>
  <c r="AQ47" i="7"/>
  <c r="AQ48" i="7"/>
  <c r="AQ49" i="7"/>
  <c r="AQ50" i="7"/>
  <c r="B13" i="11"/>
  <c r="B33" i="11"/>
  <c r="BC38" i="7"/>
  <c r="BI51" i="7"/>
  <c r="BI38" i="7"/>
  <c r="BI13" i="7"/>
  <c r="BI11" i="7"/>
  <c r="BI30" i="7"/>
  <c r="BI6" i="7"/>
  <c r="BI9" i="7"/>
  <c r="BI31" i="7"/>
  <c r="BI5" i="7"/>
  <c r="BI18" i="7"/>
  <c r="BI17" i="7"/>
  <c r="BI27" i="7"/>
  <c r="BI23" i="7"/>
  <c r="BI37" i="7"/>
  <c r="BI22" i="7"/>
  <c r="BI32" i="7"/>
  <c r="BI15" i="7"/>
  <c r="BI35" i="7"/>
  <c r="BI52" i="7"/>
  <c r="BI14" i="7"/>
  <c r="BI10" i="7"/>
  <c r="BI7" i="7"/>
  <c r="BI34" i="7"/>
  <c r="BI28" i="7"/>
  <c r="BI19" i="7"/>
  <c r="BI8" i="7"/>
  <c r="BI25" i="7"/>
  <c r="BI20" i="7"/>
  <c r="BI4" i="7"/>
  <c r="BI21" i="7"/>
  <c r="BI36" i="7"/>
  <c r="BI39" i="7"/>
  <c r="BI12" i="7"/>
  <c r="BI24" i="7"/>
  <c r="BI16" i="7"/>
  <c r="BI26" i="7"/>
  <c r="BE8" i="7"/>
  <c r="BK52" i="7"/>
  <c r="BK14" i="7"/>
  <c r="BK10" i="7"/>
  <c r="BK7" i="7"/>
  <c r="BK34" i="7"/>
  <c r="BK28" i="7"/>
  <c r="BK19" i="7"/>
  <c r="BK8" i="7"/>
  <c r="BK25" i="7"/>
  <c r="BK20" i="7"/>
  <c r="BK4" i="7"/>
  <c r="BK21" i="7"/>
  <c r="BK36" i="7"/>
  <c r="BK39" i="7"/>
  <c r="BK12" i="7"/>
  <c r="BK24" i="7"/>
  <c r="BK16" i="7"/>
  <c r="BK26" i="7"/>
  <c r="BK51" i="7"/>
  <c r="BK38" i="7"/>
  <c r="BK13" i="7"/>
  <c r="BK11" i="7"/>
  <c r="BK30" i="7"/>
  <c r="BK6" i="7"/>
  <c r="BK9" i="7"/>
  <c r="BK31" i="7"/>
  <c r="BK5" i="7"/>
  <c r="BK18" i="7"/>
  <c r="BK17" i="7"/>
  <c r="BK27" i="7"/>
  <c r="BK23" i="7"/>
  <c r="BK37" i="7"/>
  <c r="BK22" i="7"/>
  <c r="BK32" i="7"/>
  <c r="BK15" i="7"/>
  <c r="BK35" i="7"/>
  <c r="BA38" i="7"/>
  <c r="BG52" i="7"/>
  <c r="BG14" i="7"/>
  <c r="BG10" i="7"/>
  <c r="BG7" i="7"/>
  <c r="BG34" i="7"/>
  <c r="BG28" i="7"/>
  <c r="BG19" i="7"/>
  <c r="BG8" i="7"/>
  <c r="BG25" i="7"/>
  <c r="BG20" i="7"/>
  <c r="BG4" i="7"/>
  <c r="BG21" i="7"/>
  <c r="BG36" i="7"/>
  <c r="BG39" i="7"/>
  <c r="BG12" i="7"/>
  <c r="BG24" i="7"/>
  <c r="BG16" i="7"/>
  <c r="BG26" i="7"/>
  <c r="BG51" i="7"/>
  <c r="BG38" i="7"/>
  <c r="BG13" i="7"/>
  <c r="BG11" i="7"/>
  <c r="BG30" i="7"/>
  <c r="BG6" i="7"/>
  <c r="BG9" i="7"/>
  <c r="BG31" i="7"/>
  <c r="BG5" i="7"/>
  <c r="BG18" i="7"/>
  <c r="BG17" i="7"/>
  <c r="BG27" i="7"/>
  <c r="BG23" i="7"/>
  <c r="BG37" i="7"/>
  <c r="BG22" i="7"/>
  <c r="BG32" i="7"/>
  <c r="BG15" i="7"/>
  <c r="BG35" i="7"/>
  <c r="AY27" i="7"/>
  <c r="BA12" i="7"/>
  <c r="BA31" i="7"/>
  <c r="AY25" i="7"/>
  <c r="BA4" i="7"/>
  <c r="BA8" i="7"/>
  <c r="BA30" i="7"/>
  <c r="BA25" i="7"/>
  <c r="BA27" i="7"/>
  <c r="BA37" i="7"/>
  <c r="AY37" i="7"/>
  <c r="AY30" i="7"/>
  <c r="BA15" i="7"/>
  <c r="BA16" i="7"/>
  <c r="BA7" i="7"/>
  <c r="BA26" i="7"/>
  <c r="BA21" i="7"/>
  <c r="BA35" i="7"/>
  <c r="BA24" i="7"/>
  <c r="BA39" i="7"/>
  <c r="AY6" i="7"/>
  <c r="AY31" i="7"/>
  <c r="AY4" i="7"/>
  <c r="AY12" i="7"/>
  <c r="AO38" i="7"/>
  <c r="BA34" i="7"/>
  <c r="BA13" i="7"/>
  <c r="BA22" i="7"/>
  <c r="BA28" i="7"/>
  <c r="BA20" i="7"/>
  <c r="BA5" i="7"/>
  <c r="BA11" i="7"/>
  <c r="BA32" i="7"/>
  <c r="BA36" i="7"/>
  <c r="BA52" i="7"/>
  <c r="BA18" i="7"/>
  <c r="BA51" i="7"/>
  <c r="BA10" i="7"/>
  <c r="BA9" i="7"/>
  <c r="BA14" i="7"/>
  <c r="BA23" i="7"/>
  <c r="BA17" i="7"/>
  <c r="BA6" i="7"/>
  <c r="AY8" i="7"/>
  <c r="AY39" i="7"/>
  <c r="AY24" i="7"/>
  <c r="AY35" i="7"/>
  <c r="AY21" i="7"/>
  <c r="AY26" i="7"/>
  <c r="AY7" i="7"/>
  <c r="AY16" i="7"/>
  <c r="AY15" i="7"/>
  <c r="BE13" i="7"/>
  <c r="BE20" i="7"/>
  <c r="BE11" i="7"/>
  <c r="BE36" i="7"/>
  <c r="BE18" i="7"/>
  <c r="BE10" i="7"/>
  <c r="BE9" i="7"/>
  <c r="BE23" i="7"/>
  <c r="BE19" i="7"/>
  <c r="BA19" i="7"/>
  <c r="AW13" i="7"/>
  <c r="AW20" i="7"/>
  <c r="AW11" i="7"/>
  <c r="AW36" i="7"/>
  <c r="AW18" i="7"/>
  <c r="AW10" i="7"/>
  <c r="AW9" i="7"/>
  <c r="AW23" i="7"/>
  <c r="AW19" i="7"/>
  <c r="BE4" i="7"/>
  <c r="BE22" i="7"/>
  <c r="BE28" i="7"/>
  <c r="BE5" i="7"/>
  <c r="BE32" i="7"/>
  <c r="BE52" i="7"/>
  <c r="BE51" i="7"/>
  <c r="BE14" i="7"/>
  <c r="BE17" i="7"/>
  <c r="BE38" i="7"/>
  <c r="AW34" i="7"/>
  <c r="AW22" i="7"/>
  <c r="AW28" i="7"/>
  <c r="AW5" i="7"/>
  <c r="AW32" i="7"/>
  <c r="AW52" i="7"/>
  <c r="AW51" i="7"/>
  <c r="AW14" i="7"/>
  <c r="AW17" i="7"/>
  <c r="AW38" i="7"/>
  <c r="BC13" i="7"/>
  <c r="BC20" i="7"/>
  <c r="BC5" i="7"/>
  <c r="BC32" i="7"/>
  <c r="BC52" i="7"/>
  <c r="BC18" i="7"/>
  <c r="BC10" i="7"/>
  <c r="BC14" i="7"/>
  <c r="BC17" i="7"/>
  <c r="BE15" i="7"/>
  <c r="BE16" i="7"/>
  <c r="BE30" i="7"/>
  <c r="BE12" i="7"/>
  <c r="BE25" i="7"/>
  <c r="BE7" i="7"/>
  <c r="BE34" i="7"/>
  <c r="BE26" i="7"/>
  <c r="BE21" i="7"/>
  <c r="BE31" i="7"/>
  <c r="BE27" i="7"/>
  <c r="BE35" i="7"/>
  <c r="BE24" i="7"/>
  <c r="BE37" i="7"/>
  <c r="BE39" i="7"/>
  <c r="BE6" i="7"/>
  <c r="BC8" i="7"/>
  <c r="BC15" i="7"/>
  <c r="BC16" i="7"/>
  <c r="BC30" i="7"/>
  <c r="BC12" i="7"/>
  <c r="BC25" i="7"/>
  <c r="BC7" i="7"/>
  <c r="BC4" i="7"/>
  <c r="BC26" i="7"/>
  <c r="BC21" i="7"/>
  <c r="BC31" i="7"/>
  <c r="BC27" i="7"/>
  <c r="BC35" i="7"/>
  <c r="BC24" i="7"/>
  <c r="BC37" i="7"/>
  <c r="BC39" i="7"/>
  <c r="BC6" i="7"/>
  <c r="AY38" i="7"/>
  <c r="AY19" i="7"/>
  <c r="AY17" i="7"/>
  <c r="AY23" i="7"/>
  <c r="AY14" i="7"/>
  <c r="AY9" i="7"/>
  <c r="AY10" i="7"/>
  <c r="AY51" i="7"/>
  <c r="AY18" i="7"/>
  <c r="AY52" i="7"/>
  <c r="AY36" i="7"/>
  <c r="AY32" i="7"/>
  <c r="AY11" i="7"/>
  <c r="AY5" i="7"/>
  <c r="AY20" i="7"/>
  <c r="AY28" i="7"/>
  <c r="AY22" i="7"/>
  <c r="AY13" i="7"/>
  <c r="AQ6" i="7"/>
  <c r="AQ39" i="7"/>
  <c r="AQ37" i="7"/>
  <c r="AQ24" i="7"/>
  <c r="AQ35" i="7"/>
  <c r="AQ27" i="7"/>
  <c r="AQ31" i="7"/>
  <c r="AQ21" i="7"/>
  <c r="AQ26" i="7"/>
  <c r="AQ4" i="7"/>
  <c r="AQ7" i="7"/>
  <c r="AQ25" i="7"/>
  <c r="AW8" i="7"/>
  <c r="AW15" i="7"/>
  <c r="AW16" i="7"/>
  <c r="AW30" i="7"/>
  <c r="AW12" i="7"/>
  <c r="AW25" i="7"/>
  <c r="AW7" i="7"/>
  <c r="AW4" i="7"/>
  <c r="AW26" i="7"/>
  <c r="AW21" i="7"/>
  <c r="AW31" i="7"/>
  <c r="AW27" i="7"/>
  <c r="AW35" i="7"/>
  <c r="AW24" i="7"/>
  <c r="AW37" i="7"/>
  <c r="AW39" i="7"/>
  <c r="AU8" i="7"/>
  <c r="AU15" i="7"/>
  <c r="AU16" i="7"/>
  <c r="AU30" i="7"/>
  <c r="AU12" i="7"/>
  <c r="AU25" i="7"/>
  <c r="AU7" i="7"/>
  <c r="AU4" i="7"/>
  <c r="AU26" i="7"/>
  <c r="AU21" i="7"/>
  <c r="AU31" i="7"/>
  <c r="AU27" i="7"/>
  <c r="AU35" i="7"/>
  <c r="AU24" i="7"/>
  <c r="AU37" i="7"/>
  <c r="AU39" i="7"/>
  <c r="AU6" i="7"/>
  <c r="AQ8" i="7"/>
  <c r="AQ15" i="7"/>
  <c r="AQ16" i="7"/>
  <c r="AQ30" i="7"/>
  <c r="AQ12" i="7"/>
  <c r="AQ11" i="7"/>
  <c r="AQ36" i="7"/>
  <c r="AQ18" i="7"/>
  <c r="AQ10" i="7"/>
  <c r="AQ9" i="7"/>
  <c r="AQ23" i="7"/>
  <c r="AQ19" i="7"/>
  <c r="AO34" i="7"/>
  <c r="AO22" i="7"/>
  <c r="AO28" i="7"/>
  <c r="AO5" i="7"/>
  <c r="AO32" i="7"/>
  <c r="AO52" i="7"/>
  <c r="AO51" i="7"/>
  <c r="AO14" i="7"/>
  <c r="AO17" i="7"/>
  <c r="BC34" i="7"/>
  <c r="BC22" i="7"/>
  <c r="BC28" i="7"/>
  <c r="BC11" i="7"/>
  <c r="BC36" i="7"/>
  <c r="BC51" i="7"/>
  <c r="BC9" i="7"/>
  <c r="BC23" i="7"/>
  <c r="BC19" i="7"/>
  <c r="AO6" i="7"/>
  <c r="AO39" i="7"/>
  <c r="AO37" i="7"/>
  <c r="AO24" i="7"/>
  <c r="AO35" i="7"/>
  <c r="AO27" i="7"/>
  <c r="AO31" i="7"/>
  <c r="AO21" i="7"/>
  <c r="AO26" i="7"/>
  <c r="AO4" i="7"/>
  <c r="AO7" i="7"/>
  <c r="AO25" i="7"/>
  <c r="AO12" i="7"/>
  <c r="AO30" i="7"/>
  <c r="AO16" i="7"/>
  <c r="AO15" i="7"/>
  <c r="AU34" i="7"/>
  <c r="AU13" i="7"/>
  <c r="AU22" i="7"/>
  <c r="AU28" i="7"/>
  <c r="AU20" i="7"/>
  <c r="AU5" i="7"/>
  <c r="AU11" i="7"/>
  <c r="AU32" i="7"/>
  <c r="AU36" i="7"/>
  <c r="AU52" i="7"/>
  <c r="AU18" i="7"/>
  <c r="AU51" i="7"/>
  <c r="AU10" i="7"/>
  <c r="AU9" i="7"/>
  <c r="AU14" i="7"/>
  <c r="AU23" i="7"/>
  <c r="AU17" i="7"/>
  <c r="AU19" i="7"/>
  <c r="AQ34" i="7"/>
  <c r="AQ13" i="7"/>
  <c r="AQ22" i="7"/>
  <c r="AQ28" i="7"/>
  <c r="AQ20" i="7"/>
  <c r="AQ5" i="7"/>
  <c r="AQ32" i="7"/>
  <c r="AQ52" i="7"/>
  <c r="AQ51" i="7"/>
  <c r="AQ14" i="7"/>
  <c r="AQ17" i="7"/>
  <c r="AQ38" i="7"/>
  <c r="AO13" i="7"/>
  <c r="AO20" i="7"/>
  <c r="AO11" i="7"/>
  <c r="AO36" i="7"/>
  <c r="AO18" i="7"/>
  <c r="AO10" i="7"/>
  <c r="AO9" i="7"/>
  <c r="AO23" i="7"/>
  <c r="AO19" i="7"/>
  <c r="CT2" i="7"/>
  <c r="CR2" i="7"/>
  <c r="CP2" i="7"/>
  <c r="CN2" i="7"/>
  <c r="CJ2" i="7"/>
  <c r="CH2" i="7"/>
  <c r="CE2" i="7"/>
  <c r="BM2" i="7"/>
  <c r="BL49" i="7" l="1"/>
  <c r="BL46" i="7"/>
  <c r="BL47" i="7"/>
  <c r="BL41" i="7"/>
  <c r="BL29" i="7"/>
  <c r="CF33" i="7"/>
  <c r="CF42" i="7"/>
  <c r="CF41" i="7"/>
  <c r="CF43" i="7"/>
  <c r="CF46" i="7"/>
  <c r="CF44" i="7"/>
  <c r="CF45" i="7"/>
  <c r="CF29" i="7"/>
  <c r="CF40" i="7"/>
  <c r="CF47" i="7"/>
  <c r="CF48" i="7"/>
  <c r="CF49" i="7"/>
  <c r="CF50" i="7"/>
  <c r="CK33" i="7"/>
  <c r="CK41" i="7"/>
  <c r="CK42" i="7"/>
  <c r="CK43" i="7"/>
  <c r="CK44" i="7"/>
  <c r="CK46" i="7"/>
  <c r="CK45" i="7"/>
  <c r="CK29" i="7"/>
  <c r="CK40" i="7"/>
  <c r="CK47" i="7"/>
  <c r="CK48" i="7"/>
  <c r="CK49" i="7"/>
  <c r="CK50" i="7"/>
  <c r="CQ33" i="7"/>
  <c r="CQ41" i="7"/>
  <c r="CQ43" i="7"/>
  <c r="CQ44" i="7"/>
  <c r="CQ42" i="7"/>
  <c r="CQ46" i="7"/>
  <c r="CQ45" i="7"/>
  <c r="CQ29" i="7"/>
  <c r="CQ40" i="7"/>
  <c r="CQ47" i="7"/>
  <c r="CQ48" i="7"/>
  <c r="CQ49" i="7"/>
  <c r="CQ50" i="7"/>
  <c r="BL50" i="7"/>
  <c r="BL48" i="7"/>
  <c r="BL40" i="7"/>
  <c r="BL45" i="7"/>
  <c r="BL42" i="7"/>
  <c r="BL43" i="7"/>
  <c r="BL33" i="7"/>
  <c r="BN33" i="7"/>
  <c r="BN41" i="7"/>
  <c r="BN42" i="7"/>
  <c r="BN43" i="7"/>
  <c r="BN44" i="7"/>
  <c r="BN46" i="7"/>
  <c r="BN45" i="7"/>
  <c r="BN29" i="7"/>
  <c r="BN40" i="7"/>
  <c r="BN47" i="7"/>
  <c r="BN48" i="7"/>
  <c r="BN49" i="7"/>
  <c r="BN50" i="7"/>
  <c r="CI33" i="7"/>
  <c r="CI41" i="7"/>
  <c r="CI43" i="7"/>
  <c r="CI42" i="7"/>
  <c r="CI44" i="7"/>
  <c r="CI46" i="7"/>
  <c r="CI45" i="7"/>
  <c r="CI29" i="7"/>
  <c r="CI40" i="7"/>
  <c r="CI47" i="7"/>
  <c r="CI48" i="7"/>
  <c r="CI49" i="7"/>
  <c r="CI50" i="7"/>
  <c r="CO33" i="7"/>
  <c r="CO41" i="7"/>
  <c r="CO42" i="7"/>
  <c r="CO43" i="7"/>
  <c r="CO44" i="7"/>
  <c r="CO46" i="7"/>
  <c r="CO45" i="7"/>
  <c r="CO29" i="7"/>
  <c r="CO40" i="7"/>
  <c r="CO47" i="7"/>
  <c r="CO48" i="7"/>
  <c r="CO49" i="7"/>
  <c r="CO50" i="7"/>
  <c r="BL44" i="7"/>
  <c r="BL30" i="7"/>
  <c r="BL12" i="7"/>
  <c r="BL25" i="7"/>
  <c r="BL4" i="7"/>
  <c r="BL31" i="7"/>
  <c r="BL27" i="7"/>
  <c r="BL37" i="7"/>
  <c r="BL6" i="7"/>
  <c r="BL17" i="7"/>
  <c r="BL52" i="7"/>
  <c r="BL28" i="7"/>
  <c r="BL34" i="7"/>
  <c r="BL38" i="7"/>
  <c r="BL23" i="7"/>
  <c r="BL10" i="7"/>
  <c r="BL11" i="7"/>
  <c r="BL19" i="7"/>
  <c r="BL9" i="7"/>
  <c r="BL18" i="7"/>
  <c r="BL20" i="7"/>
  <c r="BL13" i="7"/>
  <c r="BL15" i="7"/>
  <c r="BL16" i="7"/>
  <c r="BL7" i="7"/>
  <c r="BL26" i="7"/>
  <c r="BL21" i="7"/>
  <c r="BL35" i="7"/>
  <c r="BL24" i="7"/>
  <c r="BL39" i="7"/>
  <c r="BL14" i="7"/>
  <c r="BL51" i="7"/>
  <c r="BL32" i="7"/>
  <c r="BL5" i="7"/>
  <c r="BL22" i="7"/>
  <c r="BL8" i="7"/>
  <c r="CF35" i="7"/>
  <c r="CF26" i="7"/>
  <c r="CF15" i="7"/>
  <c r="CF16" i="7"/>
  <c r="CF32" i="7"/>
  <c r="CF24" i="7"/>
  <c r="CF22" i="7"/>
  <c r="CF12" i="7"/>
  <c r="CF37" i="7"/>
  <c r="CF39" i="7"/>
  <c r="CF23" i="7"/>
  <c r="CF36" i="7"/>
  <c r="CF27" i="7"/>
  <c r="CF21" i="7"/>
  <c r="CF17" i="7"/>
  <c r="CF4" i="7"/>
  <c r="CF18" i="7"/>
  <c r="CF25" i="7"/>
  <c r="CF31" i="7"/>
  <c r="CF6" i="7"/>
  <c r="CF28" i="7"/>
  <c r="CF30" i="7"/>
  <c r="CF20" i="7"/>
  <c r="CF5" i="7"/>
  <c r="CF8" i="7"/>
  <c r="CF9" i="7"/>
  <c r="CF19" i="7"/>
  <c r="CF34" i="7"/>
  <c r="CF11" i="7"/>
  <c r="CF7" i="7"/>
  <c r="BN35" i="7"/>
  <c r="BN15" i="7"/>
  <c r="BN32" i="7"/>
  <c r="BN22" i="7"/>
  <c r="BN37" i="7"/>
  <c r="BN17" i="7"/>
  <c r="BN26" i="7"/>
  <c r="BN16" i="7"/>
  <c r="BN24" i="7"/>
  <c r="BN12" i="7"/>
  <c r="BN39" i="7"/>
  <c r="BN36" i="7"/>
  <c r="BN21" i="7"/>
  <c r="BN4" i="7"/>
  <c r="BN20" i="7"/>
  <c r="BN5" i="7"/>
  <c r="BN25" i="7"/>
  <c r="BN31" i="7"/>
  <c r="BN8" i="7"/>
  <c r="BN9" i="7"/>
  <c r="BN19" i="7"/>
  <c r="BN6" i="7"/>
  <c r="BN28" i="7"/>
  <c r="BN34" i="7"/>
  <c r="BN30" i="7"/>
  <c r="BN7" i="7"/>
  <c r="BN11" i="7"/>
  <c r="BN23" i="7"/>
  <c r="BN27" i="7"/>
  <c r="BN18" i="7"/>
  <c r="CS46" i="7"/>
  <c r="M41" i="11" s="1"/>
  <c r="CS7" i="7"/>
  <c r="CS10" i="7"/>
  <c r="CS14" i="7"/>
  <c r="CS19" i="7"/>
  <c r="CS41" i="7"/>
  <c r="CS29" i="7"/>
  <c r="CS40" i="7"/>
  <c r="CS42" i="7"/>
  <c r="CS50" i="7"/>
  <c r="CS51" i="7"/>
  <c r="CS34" i="7"/>
  <c r="M43" i="11" s="1"/>
  <c r="CS13" i="7"/>
  <c r="CS38" i="7"/>
  <c r="CS44" i="7"/>
  <c r="CS49" i="7"/>
  <c r="CS33" i="7"/>
  <c r="CS52" i="7"/>
  <c r="CS28" i="7"/>
  <c r="CS11" i="7"/>
  <c r="CS43" i="7"/>
  <c r="CS45" i="7"/>
  <c r="CS48" i="7"/>
  <c r="DA28" i="7"/>
  <c r="DA34" i="7"/>
  <c r="DA11" i="7"/>
  <c r="DA13" i="7"/>
  <c r="DA38" i="7"/>
  <c r="DA43" i="7"/>
  <c r="DA44" i="7"/>
  <c r="DA45" i="7"/>
  <c r="DA49" i="7"/>
  <c r="DA48" i="7"/>
  <c r="DA33" i="7"/>
  <c r="DA52" i="7"/>
  <c r="DA46" i="7"/>
  <c r="DA7" i="7"/>
  <c r="DA10" i="7"/>
  <c r="DA14" i="7"/>
  <c r="DA19" i="7"/>
  <c r="DA41" i="7"/>
  <c r="DA29" i="7"/>
  <c r="DA40" i="7"/>
  <c r="DA42" i="7"/>
  <c r="DA50" i="7"/>
  <c r="DA51" i="7"/>
  <c r="CK51" i="7"/>
  <c r="CK52" i="7"/>
  <c r="CQ28" i="7"/>
  <c r="CQ34" i="7"/>
  <c r="L43" i="11" s="1"/>
  <c r="CQ11" i="7"/>
  <c r="CQ13" i="7"/>
  <c r="CQ38" i="7"/>
  <c r="CQ52" i="7"/>
  <c r="CQ7" i="7"/>
  <c r="CQ14" i="7"/>
  <c r="L41" i="11"/>
  <c r="CQ10" i="7"/>
  <c r="CQ19" i="7"/>
  <c r="CQ51" i="7"/>
  <c r="CU28" i="7"/>
  <c r="CU34" i="7"/>
  <c r="N43" i="11" s="1"/>
  <c r="CU11" i="7"/>
  <c r="CU13" i="7"/>
  <c r="CU38" i="7"/>
  <c r="CU43" i="7"/>
  <c r="CU44" i="7"/>
  <c r="CU45" i="7"/>
  <c r="CU49" i="7"/>
  <c r="CU48" i="7"/>
  <c r="CU33" i="7"/>
  <c r="CU52" i="7"/>
  <c r="CU10" i="7"/>
  <c r="CU14" i="7"/>
  <c r="CU41" i="7"/>
  <c r="CU40" i="7"/>
  <c r="CU42" i="7"/>
  <c r="CU51" i="7"/>
  <c r="CU46" i="7"/>
  <c r="N41" i="11" s="1"/>
  <c r="CU7" i="7"/>
  <c r="CU19" i="7"/>
  <c r="CU29" i="7"/>
  <c r="CU50" i="7"/>
  <c r="CY46" i="7"/>
  <c r="P41" i="11" s="1"/>
  <c r="CY7" i="7"/>
  <c r="P11" i="11" s="1"/>
  <c r="CY10" i="7"/>
  <c r="CY14" i="7"/>
  <c r="P38" i="11" s="1"/>
  <c r="CY19" i="7"/>
  <c r="P9" i="11" s="1"/>
  <c r="CY41" i="7"/>
  <c r="P31" i="11" s="1"/>
  <c r="CY29" i="7"/>
  <c r="CY40" i="7"/>
  <c r="CY42" i="7"/>
  <c r="P18" i="11" s="1"/>
  <c r="CY50" i="7"/>
  <c r="CY51" i="7"/>
  <c r="CY52" i="7"/>
  <c r="CY28" i="7"/>
  <c r="P30" i="11" s="1"/>
  <c r="CY34" i="7"/>
  <c r="P43" i="11" s="1"/>
  <c r="CY11" i="7"/>
  <c r="CY13" i="7"/>
  <c r="CY38" i="7"/>
  <c r="CY43" i="7"/>
  <c r="CY44" i="7"/>
  <c r="CY45" i="7"/>
  <c r="CY49" i="7"/>
  <c r="CY48" i="7"/>
  <c r="CY33" i="7"/>
  <c r="K41" i="11"/>
  <c r="CO7" i="7"/>
  <c r="CO10" i="7"/>
  <c r="CO14" i="7"/>
  <c r="CO19" i="7"/>
  <c r="CO51" i="7"/>
  <c r="CO28" i="7"/>
  <c r="CO34" i="7"/>
  <c r="K43" i="11" s="1"/>
  <c r="CO11" i="7"/>
  <c r="CO13" i="7"/>
  <c r="CO38" i="7"/>
  <c r="CO52" i="7"/>
  <c r="CW46" i="7"/>
  <c r="CW7" i="7"/>
  <c r="CW10" i="7"/>
  <c r="CW14" i="7"/>
  <c r="CW19" i="7"/>
  <c r="CW41" i="7"/>
  <c r="CW29" i="7"/>
  <c r="CW40" i="7"/>
  <c r="CW42" i="7"/>
  <c r="CW50" i="7"/>
  <c r="CW51" i="7"/>
  <c r="CW28" i="7"/>
  <c r="CW34" i="7"/>
  <c r="CW11" i="7"/>
  <c r="CW13" i="7"/>
  <c r="CW38" i="7"/>
  <c r="CW43" i="7"/>
  <c r="CW44" i="7"/>
  <c r="CW45" i="7"/>
  <c r="CW49" i="7"/>
  <c r="CW48" i="7"/>
  <c r="CW33" i="7"/>
  <c r="CW52" i="7"/>
  <c r="CI52" i="7"/>
  <c r="CI51" i="7"/>
  <c r="K52" i="4"/>
  <c r="CK35" i="7"/>
  <c r="CK32" i="7"/>
  <c r="CK12" i="7"/>
  <c r="CK21" i="7"/>
  <c r="CK39" i="7"/>
  <c r="CK22" i="7"/>
  <c r="CK37" i="7"/>
  <c r="CK31" i="7"/>
  <c r="CK5" i="7"/>
  <c r="CK8" i="7"/>
  <c r="I41" i="11"/>
  <c r="CK23" i="7"/>
  <c r="CK7" i="7"/>
  <c r="CK20" i="7"/>
  <c r="CK10" i="7"/>
  <c r="CK14" i="7"/>
  <c r="CK26" i="7"/>
  <c r="CK24" i="7"/>
  <c r="CK36" i="7"/>
  <c r="CK9" i="7"/>
  <c r="CK4" i="7"/>
  <c r="CK6" i="7"/>
  <c r="CK25" i="7"/>
  <c r="CK11" i="7"/>
  <c r="CK19" i="7"/>
  <c r="CK13" i="7"/>
  <c r="CK16" i="7"/>
  <c r="CK27" i="7"/>
  <c r="CK18" i="7"/>
  <c r="I42" i="11" s="1"/>
  <c r="CK17" i="7"/>
  <c r="CK30" i="7"/>
  <c r="CK34" i="7"/>
  <c r="I43" i="11" s="1"/>
  <c r="CK28" i="7"/>
  <c r="CK38" i="7"/>
  <c r="CK15" i="7"/>
  <c r="CO16" i="7"/>
  <c r="CO24" i="7"/>
  <c r="CO27" i="7"/>
  <c r="CO36" i="7"/>
  <c r="CO18" i="7"/>
  <c r="K42" i="11" s="1"/>
  <c r="CO9" i="7"/>
  <c r="CO17" i="7"/>
  <c r="CO4" i="7"/>
  <c r="CO30" i="7"/>
  <c r="CO6" i="7"/>
  <c r="CO25" i="7"/>
  <c r="CO26" i="7"/>
  <c r="CO32" i="7"/>
  <c r="CO21" i="7"/>
  <c r="CO22" i="7"/>
  <c r="CO31" i="7"/>
  <c r="CO8" i="7"/>
  <c r="CO23" i="7"/>
  <c r="CO20" i="7"/>
  <c r="CO35" i="7"/>
  <c r="CO12" i="7"/>
  <c r="CO39" i="7"/>
  <c r="CO37" i="7"/>
  <c r="CO5" i="7"/>
  <c r="CO15" i="7"/>
  <c r="CS26" i="7"/>
  <c r="CS16" i="7"/>
  <c r="CS24" i="7"/>
  <c r="CS27" i="7"/>
  <c r="CS36" i="7"/>
  <c r="CS18" i="7"/>
  <c r="M42" i="11" s="1"/>
  <c r="CS9" i="7"/>
  <c r="CS17" i="7"/>
  <c r="CS4" i="7"/>
  <c r="CS30" i="7"/>
  <c r="CS6" i="7"/>
  <c r="CS25" i="7"/>
  <c r="CS32" i="7"/>
  <c r="CS21" i="7"/>
  <c r="CS22" i="7"/>
  <c r="CS31" i="7"/>
  <c r="CS8" i="7"/>
  <c r="CS23" i="7"/>
  <c r="CS20" i="7"/>
  <c r="CS12" i="7"/>
  <c r="CS37" i="7"/>
  <c r="CS15" i="7"/>
  <c r="CS35" i="7"/>
  <c r="CS39" i="7"/>
  <c r="CS5" i="7"/>
  <c r="CW35" i="7"/>
  <c r="CW32" i="7"/>
  <c r="CW12" i="7"/>
  <c r="CW21" i="7"/>
  <c r="CW39" i="7"/>
  <c r="CW22" i="7"/>
  <c r="CW37" i="7"/>
  <c r="CW31" i="7"/>
  <c r="CW5" i="7"/>
  <c r="CW8" i="7"/>
  <c r="CW23" i="7"/>
  <c r="CW20" i="7"/>
  <c r="CW15" i="7"/>
  <c r="CW24" i="7"/>
  <c r="CW36" i="7"/>
  <c r="CW9" i="7"/>
  <c r="CW4" i="7"/>
  <c r="CW6" i="7"/>
  <c r="CW25" i="7"/>
  <c r="CW16" i="7"/>
  <c r="CW18" i="7"/>
  <c r="CW30" i="7"/>
  <c r="CW27" i="7"/>
  <c r="CW17" i="7"/>
  <c r="CW26" i="7"/>
  <c r="DA35" i="7"/>
  <c r="DA32" i="7"/>
  <c r="DA12" i="7"/>
  <c r="DA21" i="7"/>
  <c r="DA39" i="7"/>
  <c r="DA22" i="7"/>
  <c r="DA37" i="7"/>
  <c r="DA31" i="7"/>
  <c r="DA5" i="7"/>
  <c r="DA8" i="7"/>
  <c r="DA23" i="7"/>
  <c r="DA20" i="7"/>
  <c r="DA15" i="7"/>
  <c r="DA24" i="7"/>
  <c r="DA36" i="7"/>
  <c r="DA9" i="7"/>
  <c r="DA4" i="7"/>
  <c r="DA6" i="7"/>
  <c r="DA25" i="7"/>
  <c r="DA27" i="7"/>
  <c r="DA17" i="7"/>
  <c r="DA26" i="7"/>
  <c r="DA16" i="7"/>
  <c r="DA18" i="7"/>
  <c r="DA30" i="7"/>
  <c r="CI16" i="7"/>
  <c r="CI24" i="7"/>
  <c r="CI27" i="7"/>
  <c r="CI36" i="7"/>
  <c r="CI18" i="7"/>
  <c r="H42" i="11" s="1"/>
  <c r="CI9" i="7"/>
  <c r="CI17" i="7"/>
  <c r="CI4" i="7"/>
  <c r="CI30" i="7"/>
  <c r="CI6" i="7"/>
  <c r="CI34" i="7"/>
  <c r="H43" i="11" s="1"/>
  <c r="CI25" i="7"/>
  <c r="CI28" i="7"/>
  <c r="CI11" i="7"/>
  <c r="CI38" i="7"/>
  <c r="CI19" i="7"/>
  <c r="CI13" i="7"/>
  <c r="CI26" i="7"/>
  <c r="CI35" i="7"/>
  <c r="CI12" i="7"/>
  <c r="CI39" i="7"/>
  <c r="CI37" i="7"/>
  <c r="CI5" i="7"/>
  <c r="H41" i="11"/>
  <c r="CI7" i="7"/>
  <c r="CI10" i="7"/>
  <c r="CI15" i="7"/>
  <c r="CI32" i="7"/>
  <c r="CI21" i="7"/>
  <c r="CI22" i="7"/>
  <c r="CI31" i="7"/>
  <c r="CI8" i="7"/>
  <c r="CI23" i="7"/>
  <c r="CI20" i="7"/>
  <c r="CI14" i="7"/>
  <c r="CM26" i="7"/>
  <c r="CM15" i="7"/>
  <c r="CQ35" i="7"/>
  <c r="CQ32" i="7"/>
  <c r="CQ12" i="7"/>
  <c r="CQ21" i="7"/>
  <c r="CQ39" i="7"/>
  <c r="CQ22" i="7"/>
  <c r="CQ37" i="7"/>
  <c r="CQ31" i="7"/>
  <c r="CQ5" i="7"/>
  <c r="CQ8" i="7"/>
  <c r="CQ23" i="7"/>
  <c r="CQ16" i="7"/>
  <c r="CQ27" i="7"/>
  <c r="CQ18" i="7"/>
  <c r="L42" i="11" s="1"/>
  <c r="CQ17" i="7"/>
  <c r="CQ30" i="7"/>
  <c r="CQ26" i="7"/>
  <c r="CQ36" i="7"/>
  <c r="CQ4" i="7"/>
  <c r="CQ25" i="7"/>
  <c r="CQ15" i="7"/>
  <c r="CQ24" i="7"/>
  <c r="CQ9" i="7"/>
  <c r="CQ6" i="7"/>
  <c r="CQ20" i="7"/>
  <c r="CU35" i="7"/>
  <c r="CU32" i="7"/>
  <c r="CU12" i="7"/>
  <c r="CU21" i="7"/>
  <c r="CU39" i="7"/>
  <c r="CU22" i="7"/>
  <c r="CU37" i="7"/>
  <c r="CU31" i="7"/>
  <c r="CU5" i="7"/>
  <c r="CU8" i="7"/>
  <c r="CU23" i="7"/>
  <c r="CU20" i="7"/>
  <c r="CU16" i="7"/>
  <c r="CU27" i="7"/>
  <c r="CU18" i="7"/>
  <c r="N42" i="11" s="1"/>
  <c r="CU17" i="7"/>
  <c r="CU30" i="7"/>
  <c r="CU15" i="7"/>
  <c r="CU24" i="7"/>
  <c r="CU9" i="7"/>
  <c r="CU6" i="7"/>
  <c r="CU26" i="7"/>
  <c r="CU36" i="7"/>
  <c r="CU4" i="7"/>
  <c r="CU25" i="7"/>
  <c r="CY35" i="7"/>
  <c r="CY32" i="7"/>
  <c r="CY12" i="7"/>
  <c r="P6" i="11" s="1"/>
  <c r="CY21" i="7"/>
  <c r="CY39" i="7"/>
  <c r="P7" i="11" s="1"/>
  <c r="CY22" i="7"/>
  <c r="CY37" i="7"/>
  <c r="P37" i="11" s="1"/>
  <c r="CY31" i="7"/>
  <c r="P17" i="11" s="1"/>
  <c r="CY5" i="7"/>
  <c r="CY8" i="7"/>
  <c r="CY23" i="7"/>
  <c r="P19" i="11" s="1"/>
  <c r="CY20" i="7"/>
  <c r="CY15" i="7"/>
  <c r="CY16" i="7"/>
  <c r="P5" i="11" s="1"/>
  <c r="CY27" i="7"/>
  <c r="CY18" i="7"/>
  <c r="P42" i="11" s="1"/>
  <c r="CY17" i="7"/>
  <c r="CY30" i="7"/>
  <c r="CY26" i="7"/>
  <c r="CY36" i="7"/>
  <c r="P10" i="11" s="1"/>
  <c r="CY4" i="7"/>
  <c r="P39" i="11" s="1"/>
  <c r="CY25" i="7"/>
  <c r="CY24" i="7"/>
  <c r="P29" i="11" s="1"/>
  <c r="CY9" i="7"/>
  <c r="CY6" i="7"/>
  <c r="K47" i="4"/>
  <c r="CF51" i="7"/>
  <c r="K43" i="4" s="1"/>
  <c r="K51" i="4"/>
  <c r="CF52" i="7"/>
  <c r="K44" i="4" s="1"/>
  <c r="CF13" i="7"/>
  <c r="K32" i="4" s="1"/>
  <c r="K41" i="4"/>
  <c r="K38" i="4"/>
  <c r="K39" i="4"/>
  <c r="BN13" i="7"/>
  <c r="B32" i="4" s="1"/>
  <c r="B41" i="4"/>
  <c r="B33" i="4"/>
  <c r="BN52" i="7"/>
  <c r="B44" i="4" s="1"/>
  <c r="B51" i="4"/>
  <c r="B39" i="4"/>
  <c r="B47" i="4"/>
  <c r="B38" i="4"/>
  <c r="BN51" i="7"/>
  <c r="B43" i="4" s="1"/>
  <c r="B36" i="4"/>
  <c r="B24" i="4"/>
  <c r="B8" i="4"/>
  <c r="B17" i="4"/>
  <c r="B9" i="4"/>
  <c r="B19" i="4"/>
  <c r="B35" i="4"/>
  <c r="B46" i="4"/>
  <c r="B29" i="4"/>
  <c r="B30" i="4"/>
  <c r="B23" i="4"/>
  <c r="BN10" i="7"/>
  <c r="B31" i="4" s="1"/>
  <c r="B40" i="4"/>
  <c r="BN14" i="7"/>
  <c r="B25" i="4" s="1"/>
  <c r="B15" i="4"/>
  <c r="B37" i="4"/>
  <c r="B12" i="4"/>
  <c r="BN38" i="7"/>
  <c r="B34" i="4" s="1"/>
  <c r="B21" i="4"/>
  <c r="B13" i="4"/>
  <c r="B10" i="4"/>
  <c r="B50" i="4"/>
  <c r="B18" i="4"/>
  <c r="B20" i="4"/>
  <c r="B11" i="4"/>
  <c r="B26" i="4"/>
  <c r="B27" i="4"/>
  <c r="B7" i="4"/>
  <c r="B45" i="4"/>
  <c r="B28" i="4"/>
  <c r="B5" i="4"/>
  <c r="B42" i="4"/>
  <c r="B22" i="4"/>
  <c r="B6" i="4"/>
  <c r="B14" i="4"/>
  <c r="B16" i="4"/>
  <c r="BO2" i="7"/>
  <c r="BQ2" i="7"/>
  <c r="BS2" i="7"/>
  <c r="BT33" i="7" l="1"/>
  <c r="BT41" i="7"/>
  <c r="BT43" i="7"/>
  <c r="BT42" i="7"/>
  <c r="BT44" i="7"/>
  <c r="BT46" i="7"/>
  <c r="BT45" i="7"/>
  <c r="BT29" i="7"/>
  <c r="BT40" i="7"/>
  <c r="BT47" i="7"/>
  <c r="BT48" i="7"/>
  <c r="BT49" i="7"/>
  <c r="BT50" i="7"/>
  <c r="BP33" i="7"/>
  <c r="BP42" i="7"/>
  <c r="BP41" i="7"/>
  <c r="BP43" i="7"/>
  <c r="BP46" i="7"/>
  <c r="BP44" i="7"/>
  <c r="BP45" i="7"/>
  <c r="BP29" i="7"/>
  <c r="BP40" i="7"/>
  <c r="BP47" i="7"/>
  <c r="BP48" i="7"/>
  <c r="BP49" i="7"/>
  <c r="BP50" i="7"/>
  <c r="BR33" i="7"/>
  <c r="BR41" i="7"/>
  <c r="BR42" i="7"/>
  <c r="BR43" i="7"/>
  <c r="BR44" i="7"/>
  <c r="BR46" i="7"/>
  <c r="BR45" i="7"/>
  <c r="BR29" i="7"/>
  <c r="BR40" i="7"/>
  <c r="BR47" i="7"/>
  <c r="BR48" i="7"/>
  <c r="BR49" i="7"/>
  <c r="BR50" i="7"/>
  <c r="DB47" i="7"/>
  <c r="BT35" i="7"/>
  <c r="BT26" i="7"/>
  <c r="BT15" i="7"/>
  <c r="BT16" i="7"/>
  <c r="BT32" i="7"/>
  <c r="BT24" i="7"/>
  <c r="BT22" i="7"/>
  <c r="BT12" i="7"/>
  <c r="BT37" i="7"/>
  <c r="BT39" i="7"/>
  <c r="BT23" i="7"/>
  <c r="BT36" i="7"/>
  <c r="BT27" i="7"/>
  <c r="BT21" i="7"/>
  <c r="BT17" i="7"/>
  <c r="BT4" i="7"/>
  <c r="BT18" i="7"/>
  <c r="BT25" i="7"/>
  <c r="BT31" i="7"/>
  <c r="BT8" i="7"/>
  <c r="BT19" i="7"/>
  <c r="BT6" i="7"/>
  <c r="BT28" i="7"/>
  <c r="BT20" i="7"/>
  <c r="BT5" i="7"/>
  <c r="BT9" i="7"/>
  <c r="BT34" i="7"/>
  <c r="BT30" i="7"/>
  <c r="BT7" i="7"/>
  <c r="BT11" i="7"/>
  <c r="BP35" i="7"/>
  <c r="BP26" i="7"/>
  <c r="BP15" i="7"/>
  <c r="BP16" i="7"/>
  <c r="BP32" i="7"/>
  <c r="BP24" i="7"/>
  <c r="BP22" i="7"/>
  <c r="BP12" i="7"/>
  <c r="BP37" i="7"/>
  <c r="BP39" i="7"/>
  <c r="BP23" i="7"/>
  <c r="BP36" i="7"/>
  <c r="BP27" i="7"/>
  <c r="BP21" i="7"/>
  <c r="BP17" i="7"/>
  <c r="BP4" i="7"/>
  <c r="BP18" i="7"/>
  <c r="BP20" i="7"/>
  <c r="BP5" i="7"/>
  <c r="BP9" i="7"/>
  <c r="BP30" i="7"/>
  <c r="BP25" i="7"/>
  <c r="BP31" i="7"/>
  <c r="BP8" i="7"/>
  <c r="BP19" i="7"/>
  <c r="BP6" i="7"/>
  <c r="BP28" i="7"/>
  <c r="BP34" i="7"/>
  <c r="BP11" i="7"/>
  <c r="BP7" i="7"/>
  <c r="BR26" i="7"/>
  <c r="BR16" i="7"/>
  <c r="BR39" i="7"/>
  <c r="BR4" i="7"/>
  <c r="BR35" i="7"/>
  <c r="BR15" i="7"/>
  <c r="BR32" i="7"/>
  <c r="BR22" i="7"/>
  <c r="BR37" i="7"/>
  <c r="BR23" i="7"/>
  <c r="BR27" i="7"/>
  <c r="BR17" i="7"/>
  <c r="BR18" i="7"/>
  <c r="BR20" i="7"/>
  <c r="BR5" i="7"/>
  <c r="BR25" i="7"/>
  <c r="BR31" i="7"/>
  <c r="BR8" i="7"/>
  <c r="BR9" i="7"/>
  <c r="BR19" i="7"/>
  <c r="BR6" i="7"/>
  <c r="BR28" i="7"/>
  <c r="BR34" i="7"/>
  <c r="BR30" i="7"/>
  <c r="BR7" i="7"/>
  <c r="BR11" i="7"/>
  <c r="BR24" i="7"/>
  <c r="BR12" i="7"/>
  <c r="BR36" i="7"/>
  <c r="BR21" i="7"/>
  <c r="H44" i="11"/>
  <c r="P8" i="11"/>
  <c r="P20" i="11"/>
  <c r="I44" i="11"/>
  <c r="P12" i="11"/>
  <c r="P44" i="11"/>
  <c r="P40" i="11"/>
  <c r="K44" i="11"/>
  <c r="N44" i="11"/>
  <c r="L44" i="11"/>
  <c r="M44" i="11"/>
  <c r="P32" i="11"/>
  <c r="CK2" i="7"/>
  <c r="CW2" i="7"/>
  <c r="DB22" i="7"/>
  <c r="DA2" i="7"/>
  <c r="CY2" i="7"/>
  <c r="O43" i="11"/>
  <c r="O41" i="11"/>
  <c r="O42" i="11"/>
  <c r="DB49" i="7"/>
  <c r="DB33" i="7"/>
  <c r="CM2" i="7"/>
  <c r="DB40" i="7"/>
  <c r="DB45" i="7"/>
  <c r="DB36" i="7"/>
  <c r="DB20" i="7"/>
  <c r="DB15" i="7"/>
  <c r="DB38" i="7"/>
  <c r="DB10" i="7"/>
  <c r="DB12" i="7"/>
  <c r="DB27" i="7"/>
  <c r="B48" i="4"/>
  <c r="B49" i="4"/>
  <c r="CS2" i="7"/>
  <c r="DB21" i="7"/>
  <c r="DB13" i="7"/>
  <c r="DB28" i="7"/>
  <c r="DB18" i="7"/>
  <c r="DB41" i="7"/>
  <c r="DB8" i="7"/>
  <c r="DB32" i="7"/>
  <c r="DB7" i="7"/>
  <c r="DB5" i="7"/>
  <c r="DB37" i="7"/>
  <c r="DB34" i="7"/>
  <c r="DB14" i="7"/>
  <c r="DB26" i="7"/>
  <c r="CO2" i="7"/>
  <c r="DB29" i="7"/>
  <c r="DB9" i="7"/>
  <c r="DB52" i="7"/>
  <c r="L52" i="4"/>
  <c r="N52" i="4"/>
  <c r="O52" i="4"/>
  <c r="M52" i="4" s="1"/>
  <c r="CU2" i="7"/>
  <c r="DB24" i="7"/>
  <c r="DB42" i="7"/>
  <c r="DB23" i="7"/>
  <c r="DB31" i="7"/>
  <c r="DB46" i="7"/>
  <c r="CI2" i="7"/>
  <c r="DB17" i="7"/>
  <c r="DB16" i="7"/>
  <c r="DB39" i="7"/>
  <c r="DB35" i="7"/>
  <c r="DB19" i="7"/>
  <c r="DB25" i="7"/>
  <c r="DB4" i="7"/>
  <c r="DB30" i="7"/>
  <c r="CQ2" i="7"/>
  <c r="DB6" i="7"/>
  <c r="DB44" i="7"/>
  <c r="DB43" i="7"/>
  <c r="DB11" i="7"/>
  <c r="DB48" i="7"/>
  <c r="DB50" i="7"/>
  <c r="DB51" i="7"/>
  <c r="N18" i="11"/>
  <c r="N10" i="11"/>
  <c r="N29" i="11"/>
  <c r="N31" i="11"/>
  <c r="N38" i="11"/>
  <c r="N19" i="11"/>
  <c r="N17" i="11"/>
  <c r="L31" i="11"/>
  <c r="L39" i="11"/>
  <c r="L30" i="11"/>
  <c r="L5" i="11"/>
  <c r="L19" i="11"/>
  <c r="L17" i="11"/>
  <c r="J31" i="11"/>
  <c r="J11" i="11"/>
  <c r="J7" i="11"/>
  <c r="J18" i="11"/>
  <c r="J9" i="11"/>
  <c r="J39" i="11"/>
  <c r="J10" i="11"/>
  <c r="J29" i="11"/>
  <c r="Q30" i="11"/>
  <c r="Q29" i="11"/>
  <c r="Q31" i="11"/>
  <c r="O30" i="11"/>
  <c r="O18" i="11"/>
  <c r="O29" i="11"/>
  <c r="O31" i="11"/>
  <c r="O38" i="11"/>
  <c r="O19" i="11"/>
  <c r="O17" i="11"/>
  <c r="M11" i="11"/>
  <c r="M7" i="11"/>
  <c r="M37" i="11"/>
  <c r="M31" i="11"/>
  <c r="M30" i="11"/>
  <c r="M5" i="11"/>
  <c r="K37" i="11"/>
  <c r="K6" i="11"/>
  <c r="K31" i="11"/>
  <c r="K18" i="11"/>
  <c r="K9" i="11"/>
  <c r="K39" i="11"/>
  <c r="K10" i="11"/>
  <c r="K29" i="11"/>
  <c r="I18" i="11"/>
  <c r="I29" i="11"/>
  <c r="I31" i="11"/>
  <c r="I38" i="11"/>
  <c r="I19" i="11"/>
  <c r="I17" i="11"/>
  <c r="N9" i="11"/>
  <c r="N39" i="11"/>
  <c r="N30" i="11"/>
  <c r="N5" i="11"/>
  <c r="N11" i="11"/>
  <c r="N37" i="11"/>
  <c r="N7" i="11"/>
  <c r="N6" i="11"/>
  <c r="L38" i="11"/>
  <c r="L29" i="11"/>
  <c r="L10" i="11"/>
  <c r="L18" i="11"/>
  <c r="L9" i="11"/>
  <c r="L11" i="11"/>
  <c r="L37" i="11"/>
  <c r="L7" i="11"/>
  <c r="L6" i="11"/>
  <c r="J38" i="11"/>
  <c r="J19" i="11"/>
  <c r="J17" i="11"/>
  <c r="J37" i="11"/>
  <c r="J6" i="11"/>
  <c r="J30" i="11"/>
  <c r="J5" i="11"/>
  <c r="Q5" i="11"/>
  <c r="Q7" i="11"/>
  <c r="Q6" i="11"/>
  <c r="O5" i="11"/>
  <c r="O9" i="11"/>
  <c r="O39" i="11"/>
  <c r="O10" i="11"/>
  <c r="O11" i="11"/>
  <c r="O37" i="11"/>
  <c r="O7" i="11"/>
  <c r="O6" i="11"/>
  <c r="M6" i="11"/>
  <c r="M38" i="11"/>
  <c r="M19" i="11"/>
  <c r="M17" i="11"/>
  <c r="M18" i="11"/>
  <c r="M9" i="11"/>
  <c r="M39" i="11"/>
  <c r="M10" i="11"/>
  <c r="M29" i="11"/>
  <c r="K11" i="11"/>
  <c r="K7" i="11"/>
  <c r="K38" i="11"/>
  <c r="K19" i="11"/>
  <c r="K17" i="11"/>
  <c r="K30" i="11"/>
  <c r="K5" i="11"/>
  <c r="I30" i="11"/>
  <c r="I5" i="11"/>
  <c r="I9" i="11"/>
  <c r="I39" i="11"/>
  <c r="I10" i="11"/>
  <c r="I11" i="11"/>
  <c r="I37" i="11"/>
  <c r="I7" i="11"/>
  <c r="I6" i="11"/>
  <c r="H11" i="11"/>
  <c r="H37" i="11"/>
  <c r="H7" i="11"/>
  <c r="H6" i="11"/>
  <c r="H18" i="11"/>
  <c r="H9" i="11"/>
  <c r="H10" i="11"/>
  <c r="H29" i="11"/>
  <c r="H31" i="11"/>
  <c r="H38" i="11"/>
  <c r="H19" i="11"/>
  <c r="H17" i="11"/>
  <c r="H30" i="11"/>
  <c r="H5" i="11"/>
  <c r="K33" i="4"/>
  <c r="G18" i="11"/>
  <c r="D51" i="4"/>
  <c r="BR52" i="7"/>
  <c r="D44" i="4" s="1"/>
  <c r="D39" i="4"/>
  <c r="D38" i="4"/>
  <c r="BR13" i="7"/>
  <c r="D32" i="4" s="1"/>
  <c r="D41" i="4"/>
  <c r="D33" i="4"/>
  <c r="D47" i="4"/>
  <c r="BR51" i="7"/>
  <c r="D43" i="4" s="1"/>
  <c r="C33" i="4"/>
  <c r="C39" i="4"/>
  <c r="C47" i="4"/>
  <c r="C38" i="4"/>
  <c r="BP51" i="7"/>
  <c r="C43" i="4" s="1"/>
  <c r="BP13" i="7"/>
  <c r="C32" i="4" s="1"/>
  <c r="C41" i="4"/>
  <c r="BP52" i="7"/>
  <c r="C44" i="4" s="1"/>
  <c r="C51" i="4"/>
  <c r="E51" i="4"/>
  <c r="BT52" i="7"/>
  <c r="E44" i="4" s="1"/>
  <c r="BT13" i="7"/>
  <c r="E32" i="4" s="1"/>
  <c r="E41" i="4"/>
  <c r="E33" i="4"/>
  <c r="E38" i="4"/>
  <c r="BT51" i="7"/>
  <c r="E43" i="4" s="1"/>
  <c r="E39" i="4"/>
  <c r="E47" i="4"/>
  <c r="D21" i="4"/>
  <c r="D24" i="4"/>
  <c r="BP38" i="7"/>
  <c r="C34" i="4" s="1"/>
  <c r="D13" i="4"/>
  <c r="D26" i="4"/>
  <c r="D22" i="4"/>
  <c r="D18" i="4"/>
  <c r="D28" i="4"/>
  <c r="D16" i="4"/>
  <c r="C13" i="4"/>
  <c r="C10" i="4"/>
  <c r="C18" i="4"/>
  <c r="C26" i="4"/>
  <c r="C7" i="4"/>
  <c r="C28" i="4"/>
  <c r="C22" i="4"/>
  <c r="C6" i="4"/>
  <c r="C16" i="4"/>
  <c r="D10" i="4"/>
  <c r="D7" i="4"/>
  <c r="D6" i="4"/>
  <c r="C21" i="4"/>
  <c r="C50" i="4"/>
  <c r="C20" i="4"/>
  <c r="C11" i="4"/>
  <c r="C27" i="4"/>
  <c r="C45" i="4"/>
  <c r="C5" i="4"/>
  <c r="C42" i="4"/>
  <c r="C14" i="4"/>
  <c r="C36" i="4"/>
  <c r="BT38" i="7"/>
  <c r="E34" i="4" s="1"/>
  <c r="E12" i="4"/>
  <c r="E37" i="4"/>
  <c r="E15" i="4"/>
  <c r="BT14" i="7"/>
  <c r="E25" i="4" s="1"/>
  <c r="E40" i="4"/>
  <c r="BT10" i="7"/>
  <c r="E31" i="4" s="1"/>
  <c r="E23" i="4"/>
  <c r="E30" i="4"/>
  <c r="E29" i="4"/>
  <c r="E46" i="4"/>
  <c r="E35" i="4"/>
  <c r="E24" i="4"/>
  <c r="E8" i="4"/>
  <c r="E17" i="4"/>
  <c r="E9" i="4"/>
  <c r="E19" i="4"/>
  <c r="E11" i="4"/>
  <c r="E27" i="4"/>
  <c r="E45" i="4"/>
  <c r="E5" i="4"/>
  <c r="E42" i="4"/>
  <c r="E14" i="4"/>
  <c r="E36" i="4"/>
  <c r="E21" i="4"/>
  <c r="E13" i="4"/>
  <c r="E10" i="4"/>
  <c r="E50" i="4"/>
  <c r="E18" i="4"/>
  <c r="E20" i="4"/>
  <c r="E26" i="4"/>
  <c r="E7" i="4"/>
  <c r="E28" i="4"/>
  <c r="E22" i="4"/>
  <c r="E6" i="4"/>
  <c r="E16" i="4"/>
  <c r="BR38" i="7"/>
  <c r="D34" i="4" s="1"/>
  <c r="D12" i="4"/>
  <c r="D37" i="4"/>
  <c r="D15" i="4"/>
  <c r="BR14" i="7"/>
  <c r="D25" i="4" s="1"/>
  <c r="D40" i="4"/>
  <c r="BR10" i="7"/>
  <c r="D31" i="4" s="1"/>
  <c r="D23" i="4"/>
  <c r="D30" i="4"/>
  <c r="D29" i="4"/>
  <c r="D46" i="4"/>
  <c r="D35" i="4"/>
  <c r="D19" i="4"/>
  <c r="D9" i="4"/>
  <c r="D17" i="4"/>
  <c r="D8" i="4"/>
  <c r="D50" i="4"/>
  <c r="D20" i="4"/>
  <c r="D11" i="4"/>
  <c r="D27" i="4"/>
  <c r="D45" i="4"/>
  <c r="D5" i="4"/>
  <c r="D42" i="4"/>
  <c r="D14" i="4"/>
  <c r="D36" i="4"/>
  <c r="C24" i="4"/>
  <c r="C8" i="4"/>
  <c r="C17" i="4"/>
  <c r="C9" i="4"/>
  <c r="C19" i="4"/>
  <c r="C35" i="4"/>
  <c r="C46" i="4"/>
  <c r="C29" i="4"/>
  <c r="C30" i="4"/>
  <c r="C23" i="4"/>
  <c r="BP10" i="7"/>
  <c r="C31" i="4" s="1"/>
  <c r="C40" i="4"/>
  <c r="BP14" i="7"/>
  <c r="C25" i="4" s="1"/>
  <c r="C15" i="4"/>
  <c r="C37" i="4"/>
  <c r="C12" i="4"/>
  <c r="N40" i="11" l="1"/>
  <c r="L40" i="11"/>
  <c r="M32" i="11"/>
  <c r="J8" i="11"/>
  <c r="L32" i="11"/>
  <c r="H8" i="11"/>
  <c r="H20" i="11"/>
  <c r="K8" i="11"/>
  <c r="K20" i="11"/>
  <c r="M20" i="11"/>
  <c r="O40" i="11"/>
  <c r="J40" i="11"/>
  <c r="L12" i="11"/>
  <c r="O20" i="11"/>
  <c r="I8" i="11"/>
  <c r="M12" i="11"/>
  <c r="O12" i="11"/>
  <c r="Q8" i="11"/>
  <c r="N12" i="11"/>
  <c r="K12" i="11"/>
  <c r="K40" i="11"/>
  <c r="M40" i="11"/>
  <c r="J12" i="11"/>
  <c r="H12" i="11"/>
  <c r="H40" i="11"/>
  <c r="I40" i="11"/>
  <c r="I12" i="11"/>
  <c r="O8" i="11"/>
  <c r="J20" i="11"/>
  <c r="N8" i="11"/>
  <c r="I20" i="11"/>
  <c r="M8" i="11"/>
  <c r="L20" i="11"/>
  <c r="L8" i="11"/>
  <c r="N20" i="11"/>
  <c r="O44" i="11"/>
  <c r="O32" i="11"/>
  <c r="Q32" i="11"/>
  <c r="J32" i="11"/>
  <c r="N32" i="11"/>
  <c r="I32" i="11"/>
  <c r="K32" i="11"/>
  <c r="H32" i="11"/>
  <c r="C48" i="4"/>
  <c r="C49" i="4"/>
  <c r="D48" i="4"/>
  <c r="D49" i="4"/>
  <c r="E48" i="4"/>
  <c r="E49" i="4"/>
  <c r="CC2" i="7"/>
  <c r="BU2" i="7"/>
  <c r="BW2" i="7"/>
  <c r="BY2" i="7"/>
  <c r="CA2" i="7"/>
  <c r="CB33" i="7" l="1"/>
  <c r="CB41" i="7"/>
  <c r="CB43" i="7"/>
  <c r="CB44" i="7"/>
  <c r="CB42" i="7"/>
  <c r="CB46" i="7"/>
  <c r="CB45" i="7"/>
  <c r="CB29" i="7"/>
  <c r="CB40" i="7"/>
  <c r="CB47" i="7"/>
  <c r="CB48" i="7"/>
  <c r="CB49" i="7"/>
  <c r="CB50" i="7"/>
  <c r="BX33" i="7"/>
  <c r="BX42" i="7"/>
  <c r="BX46" i="7"/>
  <c r="BX41" i="7"/>
  <c r="BX43" i="7"/>
  <c r="BX44" i="7"/>
  <c r="BX45" i="7"/>
  <c r="BX29" i="7"/>
  <c r="BX40" i="7"/>
  <c r="BX47" i="7"/>
  <c r="BX48" i="7"/>
  <c r="BX49" i="7"/>
  <c r="BX50" i="7"/>
  <c r="CD33" i="7"/>
  <c r="CD41" i="7"/>
  <c r="CD42" i="7"/>
  <c r="CD43" i="7"/>
  <c r="CD44" i="7"/>
  <c r="CD46" i="7"/>
  <c r="CD45" i="7"/>
  <c r="CD29" i="7"/>
  <c r="CD40" i="7"/>
  <c r="CD47" i="7"/>
  <c r="CD48" i="7"/>
  <c r="CD49" i="7"/>
  <c r="CD50" i="7"/>
  <c r="BZ33" i="7"/>
  <c r="BZ41" i="7"/>
  <c r="BZ42" i="7"/>
  <c r="BZ43" i="7"/>
  <c r="BZ44" i="7"/>
  <c r="BZ46" i="7"/>
  <c r="BZ45" i="7"/>
  <c r="BZ29" i="7"/>
  <c r="BZ40" i="7"/>
  <c r="BZ47" i="7"/>
  <c r="BZ48" i="7"/>
  <c r="BZ49" i="7"/>
  <c r="BZ50" i="7"/>
  <c r="BV33" i="7"/>
  <c r="BV41" i="7"/>
  <c r="BV42" i="7"/>
  <c r="BV43" i="7"/>
  <c r="BV44" i="7"/>
  <c r="BV46" i="7"/>
  <c r="BV45" i="7"/>
  <c r="BV29" i="7"/>
  <c r="BV40" i="7"/>
  <c r="BV47" i="7"/>
  <c r="BV48" i="7"/>
  <c r="BV49" i="7"/>
  <c r="BV50" i="7"/>
  <c r="CB38" i="7"/>
  <c r="BZ26" i="7"/>
  <c r="BZ16" i="7"/>
  <c r="BZ36" i="7"/>
  <c r="BZ35" i="7"/>
  <c r="BZ15" i="7"/>
  <c r="BZ32" i="7"/>
  <c r="BZ22" i="7"/>
  <c r="BZ37" i="7"/>
  <c r="BZ23" i="7"/>
  <c r="BZ27" i="7"/>
  <c r="BZ17" i="7"/>
  <c r="BZ18" i="7"/>
  <c r="BZ20" i="7"/>
  <c r="BZ5" i="7"/>
  <c r="BZ25" i="7"/>
  <c r="BZ31" i="7"/>
  <c r="BZ8" i="7"/>
  <c r="BZ9" i="7"/>
  <c r="BZ19" i="7"/>
  <c r="BZ6" i="7"/>
  <c r="BZ28" i="7"/>
  <c r="BZ34" i="7"/>
  <c r="BZ30" i="7"/>
  <c r="BZ7" i="7"/>
  <c r="BZ11" i="7"/>
  <c r="BZ24" i="7"/>
  <c r="BZ12" i="7"/>
  <c r="BZ39" i="7"/>
  <c r="BZ21" i="7"/>
  <c r="BZ4" i="7"/>
  <c r="BV35" i="7"/>
  <c r="BV15" i="7"/>
  <c r="BV23" i="7"/>
  <c r="BV18" i="7"/>
  <c r="BV26" i="7"/>
  <c r="BV16" i="7"/>
  <c r="BV24" i="7"/>
  <c r="BV12" i="7"/>
  <c r="BV39" i="7"/>
  <c r="BV36" i="7"/>
  <c r="BV21" i="7"/>
  <c r="BV4" i="7"/>
  <c r="BV20" i="7"/>
  <c r="BV5" i="7"/>
  <c r="BV25" i="7"/>
  <c r="BV31" i="7"/>
  <c r="BV8" i="7"/>
  <c r="BV9" i="7"/>
  <c r="BV19" i="7"/>
  <c r="BV6" i="7"/>
  <c r="BV28" i="7"/>
  <c r="BV34" i="7"/>
  <c r="BV30" i="7"/>
  <c r="BV7" i="7"/>
  <c r="BV11" i="7"/>
  <c r="BV32" i="7"/>
  <c r="BV22" i="7"/>
  <c r="BV37" i="7"/>
  <c r="BV27" i="7"/>
  <c r="BV17" i="7"/>
  <c r="CB35" i="7"/>
  <c r="CB26" i="7"/>
  <c r="CB15" i="7"/>
  <c r="CB16" i="7"/>
  <c r="CB32" i="7"/>
  <c r="CB24" i="7"/>
  <c r="CB22" i="7"/>
  <c r="CB12" i="7"/>
  <c r="CB37" i="7"/>
  <c r="CB39" i="7"/>
  <c r="CB23" i="7"/>
  <c r="CB36" i="7"/>
  <c r="CB27" i="7"/>
  <c r="CB21" i="7"/>
  <c r="CB17" i="7"/>
  <c r="CB4" i="7"/>
  <c r="CB18" i="7"/>
  <c r="CB20" i="7"/>
  <c r="CB5" i="7"/>
  <c r="CB8" i="7"/>
  <c r="CB9" i="7"/>
  <c r="CB19" i="7"/>
  <c r="CB25" i="7"/>
  <c r="CB31" i="7"/>
  <c r="CB6" i="7"/>
  <c r="CB28" i="7"/>
  <c r="CB34" i="7"/>
  <c r="CB30" i="7"/>
  <c r="CB7" i="7"/>
  <c r="CB11" i="7"/>
  <c r="BX35" i="7"/>
  <c r="BX26" i="7"/>
  <c r="BX15" i="7"/>
  <c r="BX16" i="7"/>
  <c r="BX32" i="7"/>
  <c r="BX24" i="7"/>
  <c r="BX22" i="7"/>
  <c r="BX12" i="7"/>
  <c r="BX37" i="7"/>
  <c r="BX39" i="7"/>
  <c r="BX23" i="7"/>
  <c r="BX36" i="7"/>
  <c r="BX27" i="7"/>
  <c r="BX21" i="7"/>
  <c r="BX17" i="7"/>
  <c r="BX4" i="7"/>
  <c r="BX18" i="7"/>
  <c r="BX34" i="7"/>
  <c r="BX30" i="7"/>
  <c r="BX20" i="7"/>
  <c r="BX5" i="7"/>
  <c r="BX25" i="7"/>
  <c r="BX31" i="7"/>
  <c r="BX8" i="7"/>
  <c r="BX9" i="7"/>
  <c r="BX19" i="7"/>
  <c r="BX6" i="7"/>
  <c r="BX28" i="7"/>
  <c r="BX11" i="7"/>
  <c r="BX7" i="7"/>
  <c r="CD35" i="7"/>
  <c r="CD32" i="7"/>
  <c r="CD22" i="7"/>
  <c r="CD27" i="7"/>
  <c r="CD26" i="7"/>
  <c r="CD16" i="7"/>
  <c r="CD24" i="7"/>
  <c r="CD12" i="7"/>
  <c r="CD39" i="7"/>
  <c r="CD36" i="7"/>
  <c r="CD21" i="7"/>
  <c r="CD4" i="7"/>
  <c r="CD20" i="7"/>
  <c r="CD5" i="7"/>
  <c r="CD25" i="7"/>
  <c r="CD31" i="7"/>
  <c r="CD8" i="7"/>
  <c r="CD9" i="7"/>
  <c r="CD19" i="7"/>
  <c r="CD6" i="7"/>
  <c r="CD28" i="7"/>
  <c r="CD34" i="7"/>
  <c r="CD30" i="7"/>
  <c r="CD7" i="7"/>
  <c r="CD11" i="7"/>
  <c r="CD15" i="7"/>
  <c r="CD37" i="7"/>
  <c r="CD23" i="7"/>
  <c r="CD17" i="7"/>
  <c r="CD18" i="7"/>
  <c r="J33" i="4"/>
  <c r="F38" i="4"/>
  <c r="BV51" i="7"/>
  <c r="F43" i="4" s="1"/>
  <c r="F41" i="4"/>
  <c r="BV13" i="7"/>
  <c r="F32" i="4" s="1"/>
  <c r="F33" i="4"/>
  <c r="F47" i="4"/>
  <c r="F51" i="4"/>
  <c r="BV52" i="7"/>
  <c r="F44" i="4" s="1"/>
  <c r="F39" i="4"/>
  <c r="I47" i="4"/>
  <c r="I38" i="4"/>
  <c r="I51" i="4"/>
  <c r="I39" i="4"/>
  <c r="I41" i="4"/>
  <c r="CB51" i="7"/>
  <c r="I43" i="4" s="1"/>
  <c r="CB52" i="7"/>
  <c r="I44" i="4" s="1"/>
  <c r="CB13" i="7"/>
  <c r="I32" i="4" s="1"/>
  <c r="H39" i="4"/>
  <c r="H47" i="4"/>
  <c r="H41" i="4"/>
  <c r="H51" i="4"/>
  <c r="BZ13" i="7"/>
  <c r="H32" i="4" s="1"/>
  <c r="H38" i="4"/>
  <c r="BZ51" i="7"/>
  <c r="H43" i="4" s="1"/>
  <c r="BZ52" i="7"/>
  <c r="H44" i="4" s="1"/>
  <c r="G38" i="4"/>
  <c r="BX51" i="7"/>
  <c r="G43" i="4" s="1"/>
  <c r="G51" i="4"/>
  <c r="BX52" i="7"/>
  <c r="G44" i="4" s="1"/>
  <c r="G39" i="4"/>
  <c r="BX13" i="7"/>
  <c r="G32" i="4" s="1"/>
  <c r="G41" i="4"/>
  <c r="G47" i="4"/>
  <c r="CD13" i="7"/>
  <c r="J32" i="4" s="1"/>
  <c r="J41" i="4"/>
  <c r="CD51" i="7"/>
  <c r="J43" i="4" s="1"/>
  <c r="CD52" i="7"/>
  <c r="J44" i="4" s="1"/>
  <c r="J39" i="4"/>
  <c r="J47" i="4"/>
  <c r="J38" i="4"/>
  <c r="J51" i="4"/>
  <c r="I21" i="4"/>
  <c r="F21" i="4"/>
  <c r="J21" i="4"/>
  <c r="CD38" i="7"/>
  <c r="J34" i="4" s="1"/>
  <c r="J36" i="4"/>
  <c r="J37" i="4"/>
  <c r="CD14" i="7"/>
  <c r="J40" i="4"/>
  <c r="J42" i="4"/>
  <c r="CD10" i="7"/>
  <c r="J31" i="4" s="1"/>
  <c r="F42" i="11"/>
  <c r="J28" i="4"/>
  <c r="J45" i="4"/>
  <c r="J7" i="4"/>
  <c r="J46" i="4"/>
  <c r="J35" i="4"/>
  <c r="F41" i="11"/>
  <c r="J50" i="4"/>
  <c r="F43" i="11"/>
  <c r="I34" i="4"/>
  <c r="I36" i="4"/>
  <c r="I37" i="4"/>
  <c r="CB14" i="7"/>
  <c r="I40" i="4"/>
  <c r="I42" i="4"/>
  <c r="CB10" i="7"/>
  <c r="I31" i="4" s="1"/>
  <c r="E42" i="11"/>
  <c r="I28" i="4"/>
  <c r="I45" i="4"/>
  <c r="I7" i="4"/>
  <c r="I46" i="4"/>
  <c r="I35" i="4"/>
  <c r="E41" i="11"/>
  <c r="I50" i="4"/>
  <c r="E43" i="11"/>
  <c r="BZ38" i="7"/>
  <c r="H34" i="4" s="1"/>
  <c r="H36" i="4"/>
  <c r="H37" i="4"/>
  <c r="BZ14" i="7"/>
  <c r="H40" i="4"/>
  <c r="H42" i="4"/>
  <c r="BZ10" i="7"/>
  <c r="H31" i="4" s="1"/>
  <c r="D42" i="11"/>
  <c r="H28" i="4"/>
  <c r="H45" i="4"/>
  <c r="H7" i="4"/>
  <c r="H46" i="4"/>
  <c r="H35" i="4"/>
  <c r="D41" i="11"/>
  <c r="H50" i="4"/>
  <c r="D43" i="11"/>
  <c r="H21" i="4"/>
  <c r="BX38" i="7"/>
  <c r="G34" i="4" s="1"/>
  <c r="G36" i="4"/>
  <c r="G37" i="4"/>
  <c r="BX14" i="7"/>
  <c r="G40" i="4"/>
  <c r="G42" i="4"/>
  <c r="BX10" i="7"/>
  <c r="G31" i="4" s="1"/>
  <c r="C42" i="11"/>
  <c r="G28" i="4"/>
  <c r="G45" i="4"/>
  <c r="G7" i="4"/>
  <c r="G46" i="4"/>
  <c r="G35" i="4"/>
  <c r="C41" i="11"/>
  <c r="G50" i="4"/>
  <c r="C43" i="11"/>
  <c r="G21" i="4"/>
  <c r="BV38" i="7"/>
  <c r="F34" i="4" s="1"/>
  <c r="F36" i="4"/>
  <c r="F12" i="4"/>
  <c r="F16" i="4"/>
  <c r="F37" i="4"/>
  <c r="F14" i="4"/>
  <c r="F15" i="4"/>
  <c r="F6" i="4"/>
  <c r="BV14" i="7"/>
  <c r="F25" i="4" s="1"/>
  <c r="F40" i="4"/>
  <c r="F22" i="4"/>
  <c r="F42" i="4"/>
  <c r="BV10" i="7"/>
  <c r="F31" i="4" s="1"/>
  <c r="F5" i="4"/>
  <c r="F23" i="4"/>
  <c r="F28" i="4"/>
  <c r="F45" i="4"/>
  <c r="F30" i="4"/>
  <c r="F7" i="4"/>
  <c r="F29" i="4"/>
  <c r="F27" i="4"/>
  <c r="F46" i="4"/>
  <c r="F26" i="4"/>
  <c r="F11" i="4"/>
  <c r="F35" i="4"/>
  <c r="F19" i="4"/>
  <c r="F20" i="4"/>
  <c r="F18" i="4"/>
  <c r="F9" i="4"/>
  <c r="F50" i="4"/>
  <c r="F17" i="4"/>
  <c r="F10" i="4"/>
  <c r="F8" i="4"/>
  <c r="F13" i="4"/>
  <c r="F24" i="4"/>
  <c r="CG41" i="7" l="1"/>
  <c r="CG47" i="7"/>
  <c r="B47" i="7" s="1"/>
  <c r="CG49" i="7"/>
  <c r="CG43" i="7"/>
  <c r="CG48" i="7"/>
  <c r="CG42" i="7"/>
  <c r="CG33" i="7"/>
  <c r="B41" i="7" s="1"/>
  <c r="CG29" i="7"/>
  <c r="CG45" i="7"/>
  <c r="CG40" i="7"/>
  <c r="CG46" i="7"/>
  <c r="CG50" i="7"/>
  <c r="CG44" i="7"/>
  <c r="D44" i="11"/>
  <c r="E44" i="11"/>
  <c r="F44" i="11"/>
  <c r="C44" i="11"/>
  <c r="G48" i="4"/>
  <c r="G49" i="4"/>
  <c r="F48" i="4"/>
  <c r="F49" i="4"/>
  <c r="H48" i="4"/>
  <c r="H49" i="4"/>
  <c r="I48" i="4"/>
  <c r="I49" i="4"/>
  <c r="J48" i="4"/>
  <c r="J49" i="4"/>
  <c r="G25" i="4"/>
  <c r="C38" i="11"/>
  <c r="H5" i="4"/>
  <c r="J9" i="4"/>
  <c r="F30" i="11"/>
  <c r="I10" i="4"/>
  <c r="E5" i="11"/>
  <c r="I25" i="4"/>
  <c r="E38" i="11"/>
  <c r="G23" i="4"/>
  <c r="H24" i="4"/>
  <c r="J24" i="4"/>
  <c r="J16" i="4"/>
  <c r="F7" i="11"/>
  <c r="G9" i="4"/>
  <c r="C30" i="11"/>
  <c r="G5" i="4"/>
  <c r="G14" i="4"/>
  <c r="C37" i="11"/>
  <c r="H13" i="4"/>
  <c r="H20" i="4"/>
  <c r="D6" i="11"/>
  <c r="H22" i="4"/>
  <c r="H12" i="4"/>
  <c r="D9" i="11"/>
  <c r="I26" i="4"/>
  <c r="E11" i="11"/>
  <c r="I23" i="4"/>
  <c r="I15" i="4"/>
  <c r="J13" i="4"/>
  <c r="J20" i="4"/>
  <c r="F6" i="11"/>
  <c r="J22" i="4"/>
  <c r="J12" i="4"/>
  <c r="F9" i="11"/>
  <c r="I33" i="4"/>
  <c r="H23" i="4"/>
  <c r="I20" i="4"/>
  <c r="E6" i="11"/>
  <c r="J23" i="4"/>
  <c r="H9" i="4"/>
  <c r="D30" i="11"/>
  <c r="H14" i="4"/>
  <c r="D37" i="11"/>
  <c r="I19" i="4"/>
  <c r="J14" i="4"/>
  <c r="F37" i="11"/>
  <c r="H27" i="4"/>
  <c r="D39" i="11"/>
  <c r="G15" i="4"/>
  <c r="H29" i="4"/>
  <c r="J29" i="4"/>
  <c r="G18" i="4"/>
  <c r="G27" i="4"/>
  <c r="C39" i="11"/>
  <c r="H8" i="4"/>
  <c r="H19" i="4"/>
  <c r="H30" i="4"/>
  <c r="D10" i="11"/>
  <c r="I9" i="4"/>
  <c r="E30" i="11"/>
  <c r="I5" i="4"/>
  <c r="I14" i="4"/>
  <c r="E37" i="11"/>
  <c r="J8" i="4"/>
  <c r="J19" i="4"/>
  <c r="J30" i="4"/>
  <c r="F10" i="11"/>
  <c r="I12" i="4"/>
  <c r="E9" i="11"/>
  <c r="J5" i="4"/>
  <c r="G17" i="4"/>
  <c r="C31" i="11"/>
  <c r="G11" i="4"/>
  <c r="G6" i="4"/>
  <c r="C29" i="11"/>
  <c r="H18" i="4"/>
  <c r="J18" i="4"/>
  <c r="G26" i="4"/>
  <c r="H16" i="4"/>
  <c r="D7" i="11"/>
  <c r="I11" i="4"/>
  <c r="I6" i="4"/>
  <c r="E29" i="11"/>
  <c r="H33" i="4"/>
  <c r="G16" i="4"/>
  <c r="C7" i="11"/>
  <c r="H10" i="4"/>
  <c r="D5" i="11"/>
  <c r="H25" i="4"/>
  <c r="D38" i="11"/>
  <c r="I18" i="4"/>
  <c r="I27" i="4"/>
  <c r="E39" i="11"/>
  <c r="J10" i="4"/>
  <c r="F5" i="11"/>
  <c r="J25" i="4"/>
  <c r="F38" i="11"/>
  <c r="G33" i="4"/>
  <c r="G8" i="4"/>
  <c r="G19" i="4"/>
  <c r="G30" i="4"/>
  <c r="H26" i="4"/>
  <c r="D11" i="11"/>
  <c r="H15" i="4"/>
  <c r="I13" i="4"/>
  <c r="I22" i="4"/>
  <c r="J26" i="4"/>
  <c r="F11" i="11"/>
  <c r="J15" i="4"/>
  <c r="G10" i="4"/>
  <c r="C5" i="11"/>
  <c r="I8" i="4"/>
  <c r="I30" i="4"/>
  <c r="E10" i="11"/>
  <c r="J27" i="4"/>
  <c r="F39" i="11"/>
  <c r="I17" i="4"/>
  <c r="E31" i="11"/>
  <c r="G24" i="4"/>
  <c r="G29" i="4"/>
  <c r="C22" i="11"/>
  <c r="G13" i="4"/>
  <c r="C21" i="11"/>
  <c r="G20" i="4"/>
  <c r="C6" i="11"/>
  <c r="G22" i="4"/>
  <c r="C23" i="11"/>
  <c r="G12" i="4"/>
  <c r="H17" i="4"/>
  <c r="D31" i="11"/>
  <c r="H11" i="4"/>
  <c r="H6" i="4"/>
  <c r="D29" i="11"/>
  <c r="I24" i="4"/>
  <c r="I29" i="4"/>
  <c r="I16" i="4"/>
  <c r="E7" i="11"/>
  <c r="J17" i="4"/>
  <c r="F31" i="11"/>
  <c r="J11" i="4"/>
  <c r="J6" i="4"/>
  <c r="F29" i="11"/>
  <c r="K21" i="4"/>
  <c r="K36" i="4"/>
  <c r="K42" i="4"/>
  <c r="K28" i="4"/>
  <c r="K45" i="4"/>
  <c r="K7" i="4"/>
  <c r="G41" i="11"/>
  <c r="K50" i="4"/>
  <c r="CF38" i="7"/>
  <c r="K34" i="4" s="1"/>
  <c r="K37" i="4"/>
  <c r="CF14" i="7"/>
  <c r="K40" i="4"/>
  <c r="CF10" i="7"/>
  <c r="K31" i="4" s="1"/>
  <c r="G42" i="11"/>
  <c r="K46" i="4"/>
  <c r="K35" i="4"/>
  <c r="G43" i="11"/>
  <c r="F8" i="11" l="1"/>
  <c r="D8" i="11"/>
  <c r="G44" i="11"/>
  <c r="B41" i="11" s="1"/>
  <c r="F32" i="11"/>
  <c r="F40" i="11"/>
  <c r="F12" i="11"/>
  <c r="D12" i="11"/>
  <c r="C40" i="11"/>
  <c r="E8" i="11"/>
  <c r="C8" i="11"/>
  <c r="E12" i="11"/>
  <c r="E40" i="11"/>
  <c r="D40" i="11"/>
  <c r="D32" i="11"/>
  <c r="E32" i="11"/>
  <c r="C32" i="11"/>
  <c r="C24" i="11"/>
  <c r="K48" i="4"/>
  <c r="K49" i="4"/>
  <c r="K9" i="4"/>
  <c r="G30" i="11"/>
  <c r="K10" i="4"/>
  <c r="G5" i="11"/>
  <c r="K15" i="4"/>
  <c r="G19" i="11"/>
  <c r="K22" i="4"/>
  <c r="K19" i="4"/>
  <c r="K11" i="4"/>
  <c r="K24" i="4"/>
  <c r="K29" i="4"/>
  <c r="K12" i="4"/>
  <c r="O12" i="4" s="1"/>
  <c r="M12" i="4" s="1"/>
  <c r="G9" i="11"/>
  <c r="K26" i="4"/>
  <c r="G11" i="11"/>
  <c r="K6" i="4"/>
  <c r="G29" i="11"/>
  <c r="K18" i="4"/>
  <c r="K27" i="4"/>
  <c r="G39" i="11"/>
  <c r="K14" i="4"/>
  <c r="G37" i="11"/>
  <c r="K25" i="4"/>
  <c r="G38" i="11"/>
  <c r="K5" i="4"/>
  <c r="G17" i="11"/>
  <c r="K20" i="4"/>
  <c r="G6" i="11"/>
  <c r="K8" i="4"/>
  <c r="K30" i="4"/>
  <c r="G10" i="11"/>
  <c r="K17" i="4"/>
  <c r="G31" i="11"/>
  <c r="K23" i="4"/>
  <c r="K13" i="4"/>
  <c r="K16" i="4"/>
  <c r="G7" i="11"/>
  <c r="CG16" i="7"/>
  <c r="CG34" i="7"/>
  <c r="B34" i="7" s="1"/>
  <c r="CG22" i="7"/>
  <c r="CG28" i="7"/>
  <c r="CG5" i="7"/>
  <c r="B22" i="7" s="1"/>
  <c r="B49" i="7"/>
  <c r="CG32" i="7"/>
  <c r="CG52" i="7"/>
  <c r="B52" i="7" s="1"/>
  <c r="CG51" i="7"/>
  <c r="B51" i="7" s="1"/>
  <c r="B50" i="7"/>
  <c r="CG14" i="7"/>
  <c r="CG17" i="7"/>
  <c r="B28" i="7" s="1"/>
  <c r="CG38" i="7"/>
  <c r="B38" i="7" s="1"/>
  <c r="B48" i="7"/>
  <c r="CG30" i="7"/>
  <c r="B30" i="7" s="1"/>
  <c r="CG12" i="7"/>
  <c r="CG25" i="7"/>
  <c r="CG4" i="7"/>
  <c r="B4" i="7" s="1"/>
  <c r="B45" i="7"/>
  <c r="CG31" i="7"/>
  <c r="CG27" i="7"/>
  <c r="B40" i="7"/>
  <c r="CG37" i="7"/>
  <c r="B37" i="7" s="1"/>
  <c r="CG6" i="7"/>
  <c r="B6" i="7" s="1"/>
  <c r="CG13" i="7"/>
  <c r="B42" i="7"/>
  <c r="CG20" i="7"/>
  <c r="CG11" i="7"/>
  <c r="B44" i="7"/>
  <c r="CG36" i="7"/>
  <c r="B33" i="7" s="1"/>
  <c r="CG18" i="7"/>
  <c r="CG10" i="7"/>
  <c r="CG9" i="7"/>
  <c r="B16" i="7" s="1"/>
  <c r="CG23" i="7"/>
  <c r="CG15" i="7"/>
  <c r="B46" i="7"/>
  <c r="B43" i="7"/>
  <c r="CG7" i="7"/>
  <c r="B7" i="7" s="1"/>
  <c r="O7" i="4"/>
  <c r="M7" i="4" s="1"/>
  <c r="N7" i="4"/>
  <c r="L7" i="4"/>
  <c r="CG21" i="7"/>
  <c r="B29" i="7"/>
  <c r="CG35" i="7"/>
  <c r="B35" i="7" s="1"/>
  <c r="CG24" i="7"/>
  <c r="CG39" i="7"/>
  <c r="B39" i="7" s="1"/>
  <c r="CG8" i="7"/>
  <c r="B8" i="7" s="1"/>
  <c r="CG19" i="7"/>
  <c r="CF2" i="7"/>
  <c r="CG26" i="7"/>
  <c r="B26" i="7" l="1"/>
  <c r="B31" i="7"/>
  <c r="B23" i="7"/>
  <c r="B25" i="7"/>
  <c r="B9" i="7"/>
  <c r="B13" i="7"/>
  <c r="B19" i="7"/>
  <c r="B12" i="7"/>
  <c r="B21" i="7"/>
  <c r="B10" i="7"/>
  <c r="B27" i="7"/>
  <c r="B24" i="7"/>
  <c r="B5" i="7"/>
  <c r="B20" i="7"/>
  <c r="B14" i="7"/>
  <c r="B18" i="7"/>
  <c r="B17" i="7"/>
  <c r="B32" i="7"/>
  <c r="B11" i="7"/>
  <c r="B36" i="7"/>
  <c r="G20" i="11"/>
  <c r="B17" i="11" s="1"/>
  <c r="G40" i="11"/>
  <c r="B37" i="11" s="1"/>
  <c r="G8" i="11"/>
  <c r="B5" i="11" s="1"/>
  <c r="G12" i="11"/>
  <c r="B9" i="11" s="1"/>
  <c r="G32" i="11"/>
  <c r="B29" i="11" s="1"/>
  <c r="B21" i="11"/>
  <c r="L49" i="4"/>
  <c r="N49" i="4"/>
  <c r="O49" i="4"/>
  <c r="M49" i="4" s="1"/>
  <c r="L12" i="4"/>
  <c r="N12" i="4"/>
  <c r="O26" i="4"/>
  <c r="M26" i="4" s="1"/>
  <c r="N26" i="4"/>
  <c r="L26" i="4"/>
  <c r="N33" i="4"/>
  <c r="L33" i="4"/>
  <c r="O33" i="4"/>
  <c r="M33" i="4" s="1"/>
  <c r="O10" i="4"/>
  <c r="M10" i="4" s="1"/>
  <c r="N10" i="4"/>
  <c r="L10" i="4"/>
  <c r="L21" i="4"/>
  <c r="O21" i="4"/>
  <c r="M21" i="4" s="1"/>
  <c r="N21" i="4"/>
  <c r="L16" i="4"/>
  <c r="N16" i="4"/>
  <c r="O16" i="4"/>
  <c r="M16" i="4" s="1"/>
  <c r="N6" i="4"/>
  <c r="O6" i="4"/>
  <c r="M6" i="4" s="1"/>
  <c r="L6" i="4"/>
  <c r="N22" i="4"/>
  <c r="L22" i="4"/>
  <c r="O22" i="4"/>
  <c r="M22" i="4" s="1"/>
  <c r="N38" i="4"/>
  <c r="L38" i="4"/>
  <c r="O38" i="4"/>
  <c r="M38" i="4" s="1"/>
  <c r="N28" i="4"/>
  <c r="L28" i="4"/>
  <c r="O28" i="4"/>
  <c r="M28" i="4" s="1"/>
  <c r="N15" i="4"/>
  <c r="L15" i="4"/>
  <c r="O15" i="4"/>
  <c r="M15" i="4" s="1"/>
  <c r="O40" i="4"/>
  <c r="M40" i="4" s="1"/>
  <c r="N40" i="4"/>
  <c r="L40" i="4"/>
  <c r="L31" i="4"/>
  <c r="O31" i="4"/>
  <c r="M31" i="4" s="1"/>
  <c r="N31" i="4"/>
  <c r="L23" i="4"/>
  <c r="N23" i="4"/>
  <c r="O23" i="4"/>
  <c r="M23" i="4" s="1"/>
  <c r="O30" i="4"/>
  <c r="M30" i="4" s="1"/>
  <c r="N30" i="4"/>
  <c r="L30" i="4"/>
  <c r="N46" i="4"/>
  <c r="L46" i="4"/>
  <c r="O46" i="4"/>
  <c r="M46" i="4" s="1"/>
  <c r="O35" i="4"/>
  <c r="M35" i="4" s="1"/>
  <c r="N35" i="4"/>
  <c r="L35" i="4"/>
  <c r="O48" i="4"/>
  <c r="M48" i="4" s="1"/>
  <c r="N48" i="4"/>
  <c r="L48" i="4"/>
  <c r="N17" i="4"/>
  <c r="O17" i="4"/>
  <c r="M17" i="4" s="1"/>
  <c r="L17" i="4"/>
  <c r="L32" i="4"/>
  <c r="N32" i="4"/>
  <c r="O32" i="4"/>
  <c r="M32" i="4" s="1"/>
  <c r="L14" i="4"/>
  <c r="O14" i="4"/>
  <c r="M14" i="4" s="1"/>
  <c r="N14" i="4"/>
  <c r="N39" i="4"/>
  <c r="O39" i="4"/>
  <c r="M39" i="4" s="1"/>
  <c r="L39" i="4"/>
  <c r="L42" i="4"/>
  <c r="O42" i="4"/>
  <c r="M42" i="4" s="1"/>
  <c r="N42" i="4"/>
  <c r="N5" i="4"/>
  <c r="O5" i="4"/>
  <c r="M5" i="4" s="1"/>
  <c r="L5" i="4"/>
  <c r="O45" i="4"/>
  <c r="M45" i="4" s="1"/>
  <c r="N45" i="4"/>
  <c r="L45" i="4"/>
  <c r="O27" i="4"/>
  <c r="M27" i="4" s="1"/>
  <c r="L27" i="4"/>
  <c r="N27" i="4"/>
  <c r="L11" i="4"/>
  <c r="O11" i="4"/>
  <c r="M11" i="4" s="1"/>
  <c r="N11" i="4"/>
  <c r="O20" i="4"/>
  <c r="M20" i="4" s="1"/>
  <c r="L20" i="4"/>
  <c r="N20" i="4"/>
  <c r="N50" i="4"/>
  <c r="O50" i="4"/>
  <c r="M50" i="4" s="1"/>
  <c r="L50" i="4"/>
  <c r="L51" i="4"/>
  <c r="O51" i="4"/>
  <c r="M51" i="4" s="1"/>
  <c r="N51" i="4"/>
  <c r="O34" i="4"/>
  <c r="M34" i="4" s="1"/>
  <c r="N34" i="4"/>
  <c r="L34" i="4"/>
  <c r="O37" i="4"/>
  <c r="M37" i="4" s="1"/>
  <c r="L37" i="4"/>
  <c r="N37" i="4"/>
  <c r="L25" i="4"/>
  <c r="N25" i="4"/>
  <c r="O25" i="4"/>
  <c r="M25" i="4" s="1"/>
  <c r="L41" i="4"/>
  <c r="N41" i="4"/>
  <c r="O41" i="4"/>
  <c r="M41" i="4" s="1"/>
  <c r="L43" i="4"/>
  <c r="N43" i="4"/>
  <c r="O43" i="4"/>
  <c r="M43" i="4" s="1"/>
  <c r="O44" i="4"/>
  <c r="M44" i="4" s="1"/>
  <c r="N44" i="4"/>
  <c r="L44" i="4"/>
  <c r="O29" i="4"/>
  <c r="M29" i="4" s="1"/>
  <c r="L29" i="4"/>
  <c r="N29" i="4"/>
  <c r="N47" i="4"/>
  <c r="L47" i="4"/>
  <c r="O47" i="4"/>
  <c r="M47" i="4" s="1"/>
  <c r="O19" i="4"/>
  <c r="M19" i="4" s="1"/>
  <c r="N19" i="4"/>
  <c r="L19" i="4"/>
  <c r="L9" i="4"/>
  <c r="N9" i="4"/>
  <c r="O9" i="4"/>
  <c r="M9" i="4" s="1"/>
  <c r="L8" i="4"/>
  <c r="O8" i="4"/>
  <c r="M8" i="4" s="1"/>
  <c r="N8" i="4"/>
  <c r="L24" i="4"/>
  <c r="N24" i="4"/>
  <c r="O24" i="4"/>
  <c r="M24" i="4" s="1"/>
  <c r="L18" i="4"/>
  <c r="O18" i="4"/>
  <c r="M18" i="4" s="1"/>
  <c r="N18" i="4"/>
  <c r="O13" i="4"/>
  <c r="M13" i="4" s="1"/>
  <c r="L13" i="4"/>
  <c r="N13" i="4"/>
  <c r="CB2" i="7"/>
  <c r="CD2" i="7" l="1"/>
  <c r="L36" i="4" l="1"/>
  <c r="N36" i="4"/>
  <c r="O36" i="4"/>
  <c r="M36" i="4" s="1"/>
</calcChain>
</file>

<file path=xl/sharedStrings.xml><?xml version="1.0" encoding="utf-8"?>
<sst xmlns="http://schemas.openxmlformats.org/spreadsheetml/2006/main" count="306" uniqueCount="81">
  <si>
    <t>JOUEUR</t>
  </si>
  <si>
    <t>TOTAL BI-MENSUEL</t>
  </si>
  <si>
    <t>TOP 5</t>
  </si>
  <si>
    <t>SCORE MIN</t>
  </si>
  <si>
    <t>NBRE PARTIE JOUEE</t>
  </si>
  <si>
    <t>TOTAL</t>
  </si>
  <si>
    <t>JOUEURS</t>
  </si>
  <si>
    <t>NOMBRE DE JOUEUR</t>
  </si>
  <si>
    <t>12 et+</t>
  </si>
  <si>
    <t>JANVIER</t>
  </si>
  <si>
    <t>FEVRIER</t>
  </si>
  <si>
    <t>MARS</t>
  </si>
  <si>
    <t>AVRIL</t>
  </si>
  <si>
    <t>MAI</t>
  </si>
  <si>
    <t>JUIN</t>
  </si>
  <si>
    <t>AOUT</t>
  </si>
  <si>
    <t>SEPTEMBRE</t>
  </si>
  <si>
    <t>OCTOBRE</t>
  </si>
  <si>
    <t>NOVEMBRE</t>
  </si>
  <si>
    <t>Equipe</t>
  </si>
  <si>
    <t>total/manche</t>
  </si>
  <si>
    <t xml:space="preserve">TOTAL </t>
  </si>
  <si>
    <t>BIMENSUEL</t>
  </si>
  <si>
    <t>CLASSEMENT SUPERSTRUCTURE</t>
  </si>
  <si>
    <t>CLASSEMENT PAR EQUIPE</t>
  </si>
  <si>
    <t>TOP 7</t>
  </si>
  <si>
    <t>CLASSEMENT JANVIER/FEVRIER/MARS</t>
  </si>
  <si>
    <t>CLASSEMENT SEPTEMBRE/OCTOBORE/NOVEMBRE</t>
  </si>
  <si>
    <t>CHRISCANARI</t>
  </si>
  <si>
    <t>BONNY</t>
  </si>
  <si>
    <t>CAHOUT</t>
  </si>
  <si>
    <t>BLACKSHEEP</t>
  </si>
  <si>
    <t>MARIO</t>
  </si>
  <si>
    <t>PHILIPPE</t>
  </si>
  <si>
    <t>SPIDER82</t>
  </si>
  <si>
    <t>NATHEE</t>
  </si>
  <si>
    <t>MACEOYO</t>
  </si>
  <si>
    <t>HARLEY</t>
  </si>
  <si>
    <t>SHARK</t>
  </si>
  <si>
    <t>SISCO</t>
  </si>
  <si>
    <t>MIKE</t>
  </si>
  <si>
    <t>BRAKO02</t>
  </si>
  <si>
    <t>DID</t>
  </si>
  <si>
    <t>LEQUADEUR</t>
  </si>
  <si>
    <t>CLAIAU02</t>
  </si>
  <si>
    <t>POLAK</t>
  </si>
  <si>
    <t>MERKOS</t>
  </si>
  <si>
    <t>TYGERFAB</t>
  </si>
  <si>
    <t>LITTLE CHICKEN</t>
  </si>
  <si>
    <t>POLUX</t>
  </si>
  <si>
    <t>GAYLORGREG</t>
  </si>
  <si>
    <t>MR. TOYOSMOS</t>
  </si>
  <si>
    <t>COLORADO</t>
  </si>
  <si>
    <t>VINCE02</t>
  </si>
  <si>
    <t>POLO</t>
  </si>
  <si>
    <t>JULOKER</t>
  </si>
  <si>
    <t>POKBRIK</t>
  </si>
  <si>
    <t>MISS FEVE</t>
  </si>
  <si>
    <t>CHATARD02</t>
  </si>
  <si>
    <t>MAYHEM</t>
  </si>
  <si>
    <t>BEULS</t>
  </si>
  <si>
    <t>OLIVIER</t>
  </si>
  <si>
    <t>MANU</t>
  </si>
  <si>
    <t>OLYMPIEN02</t>
  </si>
  <si>
    <t>DARWIN</t>
  </si>
  <si>
    <t>LOLO93</t>
  </si>
  <si>
    <t>AURORE02</t>
  </si>
  <si>
    <t>BENOIT</t>
  </si>
  <si>
    <t>TTL TRIMES</t>
  </si>
  <si>
    <t>DIDIXX02</t>
  </si>
  <si>
    <t>PART JOUEE</t>
  </si>
  <si>
    <t>JMARIE</t>
  </si>
  <si>
    <t>CLASSEMENT SERIAL KILLER</t>
  </si>
  <si>
    <t>MAHYEM</t>
  </si>
  <si>
    <t>CLAIAU</t>
  </si>
  <si>
    <t>NICOLAS 1er</t>
  </si>
  <si>
    <t>POULICHE</t>
  </si>
  <si>
    <t>mot de passe protection des cellule :</t>
  </si>
  <si>
    <t>pokerclublaonnois</t>
  </si>
  <si>
    <t>JUL02</t>
  </si>
  <si>
    <t>IN THE MONEY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</si>
</sst>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General"/>
    <numFmt numFmtId="165" formatCode="dd/mm/yy;@"/>
    <numFmt numFmtId="166" formatCode="[$-40C]mmm\-yy"/>
  </numFmts>
  <fonts count="17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Arial"/>
      <family val="2"/>
    </font>
    <font>
      <b/>
      <sz val="20"/>
      <color theme="4" tint="-0.249977111117893"/>
      <name val="Calibri"/>
      <family val="2"/>
    </font>
    <font>
      <sz val="11"/>
      <color rgb="FFFF0000"/>
      <name val="Calibri"/>
      <family val="2"/>
    </font>
    <font>
      <sz val="11"/>
      <color rgb="FFFFFF00"/>
      <name val="Calibri"/>
      <family val="2"/>
    </font>
    <font>
      <sz val="11"/>
      <name val="Calibri"/>
      <family val="2"/>
    </font>
    <font>
      <b/>
      <sz val="20"/>
      <color rgb="FF000000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9BBB59"/>
        <bgColor rgb="FF9BBB59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  <fill>
      <patternFill patternType="solid">
        <fgColor rgb="FFCCCCFF"/>
        <bgColor rgb="FFCCCCFF"/>
      </patternFill>
    </fill>
    <fill>
      <patternFill patternType="solid">
        <fgColor rgb="FFDA9694"/>
        <bgColor rgb="FFDA9694"/>
      </patternFill>
    </fill>
    <fill>
      <patternFill patternType="solid">
        <fgColor rgb="FFB1A0C7"/>
        <bgColor rgb="FFB1A0C7"/>
      </patternFill>
    </fill>
    <fill>
      <patternFill patternType="solid">
        <fgColor rgb="FF8DB4E2"/>
        <bgColor rgb="FF8DB4E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rgb="FFFFFF00"/>
        <bgColor rgb="FFCCCCFF"/>
      </patternFill>
    </fill>
    <fill>
      <patternFill patternType="solid">
        <fgColor theme="3" tint="0.59999389629810485"/>
        <bgColor rgb="FFFFFFFF"/>
      </patternFill>
    </fill>
    <fill>
      <patternFill patternType="solid">
        <fgColor theme="6" tint="0.39997558519241921"/>
        <bgColor rgb="FFCCCCFF"/>
      </patternFill>
    </fill>
    <fill>
      <patternFill patternType="solid">
        <fgColor theme="0"/>
        <bgColor rgb="FFC0C0C0"/>
      </patternFill>
    </fill>
    <fill>
      <patternFill patternType="solid">
        <fgColor theme="6" tint="0.39997558519241921"/>
        <bgColor rgb="FFC0C0C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rgb="FFFFCC99"/>
      </patternFill>
    </fill>
    <fill>
      <patternFill patternType="solid">
        <fgColor theme="6" tint="0.39997558519241921"/>
        <bgColor rgb="FFCCFFCC"/>
      </patternFill>
    </fill>
    <fill>
      <patternFill patternType="solid">
        <fgColor theme="6" tint="0.39997558519241921"/>
        <bgColor rgb="FFCCFFFF"/>
      </patternFill>
    </fill>
    <fill>
      <patternFill patternType="solid">
        <fgColor rgb="FFFFCC66"/>
        <bgColor indexed="64"/>
      </patternFill>
    </fill>
    <fill>
      <patternFill patternType="solid">
        <fgColor theme="4" tint="0.59999389629810485"/>
        <bgColor rgb="FFFFCC99"/>
      </patternFill>
    </fill>
    <fill>
      <patternFill patternType="solid">
        <fgColor theme="9" tint="0.39997558519241921"/>
        <bgColor rgb="FFFFCC99"/>
      </patternFill>
    </fill>
    <fill>
      <patternFill patternType="solid">
        <fgColor theme="9" tint="0.39997558519241921"/>
        <bgColor rgb="FFC0C0C0"/>
      </patternFill>
    </fill>
    <fill>
      <patternFill patternType="solid">
        <fgColor theme="0" tint="-0.14999847407452621"/>
        <bgColor rgb="FFB1A0C7"/>
      </patternFill>
    </fill>
    <fill>
      <patternFill patternType="solid">
        <fgColor theme="1"/>
        <bgColor rgb="FFB1A0C7"/>
      </patternFill>
    </fill>
    <fill>
      <patternFill patternType="solid">
        <fgColor theme="6" tint="0.59999389629810485"/>
        <bgColor rgb="FFB1A0C7"/>
      </patternFill>
    </fill>
    <fill>
      <patternFill patternType="solid">
        <fgColor theme="5" tint="0.59999389629810485"/>
        <bgColor rgb="FF948A54"/>
      </patternFill>
    </fill>
    <fill>
      <patternFill patternType="solid">
        <fgColor theme="3" tint="0.59999389629810485"/>
        <bgColor rgb="FF31869B"/>
      </patternFill>
    </fill>
    <fill>
      <patternFill patternType="solid">
        <fgColor theme="9" tint="0.59999389629810485"/>
        <bgColor rgb="FFC4D79B"/>
      </patternFill>
    </fill>
    <fill>
      <patternFill patternType="solid">
        <fgColor theme="2" tint="-0.249977111117893"/>
        <bgColor rgb="FF538DD5"/>
      </patternFill>
    </fill>
    <fill>
      <patternFill patternType="solid">
        <fgColor rgb="FFEBEF4B"/>
        <bgColor rgb="FF538DD5"/>
      </patternFill>
    </fill>
    <fill>
      <patternFill patternType="solid">
        <fgColor theme="4" tint="0.59999389629810485"/>
        <bgColor rgb="FFFFC000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rgb="FF538DD5"/>
      </patternFill>
    </fill>
    <fill>
      <patternFill patternType="solid">
        <fgColor theme="1"/>
        <bgColor rgb="FFC0C0C0"/>
      </patternFill>
    </fill>
    <fill>
      <patternFill patternType="solid">
        <fgColor theme="1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13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auto="1"/>
      </top>
      <bottom/>
      <diagonal/>
    </border>
    <border>
      <left style="thin">
        <color rgb="FF000000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rgb="FF000000"/>
      </left>
      <right style="double">
        <color rgb="FF000000"/>
      </right>
      <top style="double">
        <color auto="1"/>
      </top>
      <bottom/>
      <diagonal/>
    </border>
    <border>
      <left/>
      <right style="thin">
        <color rgb="FF000000"/>
      </right>
      <top style="double">
        <color auto="1"/>
      </top>
      <bottom/>
      <diagonal/>
    </border>
    <border>
      <left style="thin">
        <color rgb="FF000000"/>
      </left>
      <right style="double">
        <color rgb="FF000000"/>
      </right>
      <top style="double">
        <color auto="1"/>
      </top>
      <bottom/>
      <diagonal/>
    </border>
    <border>
      <left style="double">
        <color rgb="FF000000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double">
        <color rgb="FF000000"/>
      </left>
      <right style="double">
        <color auto="1"/>
      </right>
      <top style="double">
        <color auto="1"/>
      </top>
      <bottom/>
      <diagonal/>
    </border>
    <border>
      <left style="double">
        <color rgb="FF000000"/>
      </left>
      <right style="double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rgb="FF000000"/>
      </left>
      <right style="double">
        <color rgb="FF000000"/>
      </right>
      <top style="thin">
        <color auto="1"/>
      </top>
      <bottom style="double">
        <color auto="1"/>
      </bottom>
      <diagonal/>
    </border>
    <border>
      <left style="double">
        <color rgb="FF000000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/>
      <right style="thin">
        <color rgb="FF000000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auto="1"/>
      </bottom>
      <diagonal/>
    </border>
    <border>
      <left style="double">
        <color rgb="FF000000"/>
      </left>
      <right style="double">
        <color rgb="FF000000"/>
      </right>
      <top style="medium">
        <color auto="1"/>
      </top>
      <bottom style="thin">
        <color auto="1"/>
      </bottom>
      <diagonal/>
    </border>
    <border>
      <left style="double">
        <color rgb="FF000000"/>
      </left>
      <right style="thin">
        <color rgb="FF000000"/>
      </right>
      <top style="medium">
        <color auto="1"/>
      </top>
      <bottom style="thin">
        <color auto="1"/>
      </bottom>
      <diagonal/>
    </border>
    <border>
      <left/>
      <right style="thin">
        <color rgb="FF000000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rgb="FF000000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double">
        <color rgb="FF000000"/>
      </right>
      <top style="double">
        <color auto="1"/>
      </top>
      <bottom/>
      <diagonal/>
    </border>
    <border>
      <left style="thin">
        <color auto="1"/>
      </left>
      <right style="double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rgb="FF000000"/>
      </right>
      <top/>
      <bottom style="medium">
        <color auto="1"/>
      </bottom>
      <diagonal/>
    </border>
    <border>
      <left style="thin">
        <color auto="1"/>
      </left>
      <right style="double">
        <color rgb="FF00000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rgb="FF000000"/>
      </right>
      <top/>
      <bottom style="thin">
        <color auto="1"/>
      </bottom>
      <diagonal/>
    </border>
    <border>
      <left style="double">
        <color rgb="FF000000"/>
      </left>
      <right style="thin">
        <color rgb="FF000000"/>
      </right>
      <top style="double">
        <color auto="1"/>
      </top>
      <bottom/>
      <diagonal/>
    </border>
    <border>
      <left style="thin">
        <color rgb="FF000000"/>
      </left>
      <right style="thin">
        <color auto="1"/>
      </right>
      <top style="double">
        <color auto="1"/>
      </top>
      <bottom/>
      <diagonal/>
    </border>
    <border>
      <left style="double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/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double">
        <color rgb="FF000000"/>
      </left>
      <right style="double">
        <color rgb="FF000000"/>
      </right>
      <top style="medium">
        <color auto="1"/>
      </top>
      <bottom style="thin">
        <color rgb="FF000000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/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auto="1"/>
      </top>
      <bottom/>
      <diagonal/>
    </border>
    <border>
      <left style="double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double">
        <color rgb="FF000000"/>
      </left>
      <right style="double">
        <color rgb="FF000000"/>
      </right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double">
        <color auto="1"/>
      </right>
      <top style="thin">
        <color rgb="FF000000"/>
      </top>
      <bottom style="thin">
        <color rgb="FF000000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1" fillId="2" borderId="0" applyNumberFormat="0" applyFont="0" applyBorder="0" applyProtection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0" fontId="4" fillId="0" borderId="0" applyNumberFormat="0" applyBorder="0" applyProtection="0"/>
  </cellStyleXfs>
  <cellXfs count="344">
    <xf numFmtId="0" fontId="0" fillId="0" borderId="0" xfId="0"/>
    <xf numFmtId="164" fontId="2" fillId="0" borderId="0" xfId="2" applyFont="1" applyFill="1" applyAlignment="1">
      <alignment horizontal="center"/>
    </xf>
    <xf numFmtId="164" fontId="5" fillId="0" borderId="0" xfId="2" applyFont="1" applyFill="1" applyAlignment="1">
      <alignment horizontal="center"/>
    </xf>
    <xf numFmtId="164" fontId="2" fillId="0" borderId="0" xfId="2" applyFont="1" applyFill="1" applyAlignment="1"/>
    <xf numFmtId="164" fontId="2" fillId="0" borderId="0" xfId="2" applyFont="1" applyFill="1" applyAlignment="1">
      <alignment horizontal="center" vertical="center"/>
    </xf>
    <xf numFmtId="164" fontId="5" fillId="0" borderId="0" xfId="2" applyFont="1" applyFill="1" applyAlignment="1">
      <alignment horizontal="center" vertical="center"/>
    </xf>
    <xf numFmtId="164" fontId="6" fillId="0" borderId="0" xfId="2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8" borderId="8" xfId="0" applyFill="1" applyBorder="1" applyAlignment="1">
      <alignment horizontal="center"/>
    </xf>
    <xf numFmtId="164" fontId="2" fillId="10" borderId="9" xfId="2" applyFont="1" applyFill="1" applyBorder="1" applyAlignment="1">
      <alignment horizontal="center"/>
    </xf>
    <xf numFmtId="164" fontId="2" fillId="0" borderId="11" xfId="2" applyFont="1" applyFill="1" applyBorder="1" applyAlignment="1">
      <alignment horizontal="center"/>
    </xf>
    <xf numFmtId="164" fontId="5" fillId="3" borderId="11" xfId="2" applyFont="1" applyFill="1" applyBorder="1" applyAlignment="1">
      <alignment horizontal="center"/>
    </xf>
    <xf numFmtId="164" fontId="2" fillId="0" borderId="9" xfId="2" applyFont="1" applyFill="1" applyBorder="1" applyAlignment="1">
      <alignment horizontal="center"/>
    </xf>
    <xf numFmtId="165" fontId="5" fillId="12" borderId="12" xfId="2" applyNumberFormat="1" applyFont="1" applyFill="1" applyBorder="1" applyAlignment="1">
      <alignment horizontal="center"/>
    </xf>
    <xf numFmtId="164" fontId="5" fillId="12" borderId="13" xfId="2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7" fillId="6" borderId="14" xfId="0" applyFont="1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7" fillId="7" borderId="14" xfId="0" applyFont="1" applyFill="1" applyBorder="1" applyAlignment="1">
      <alignment horizontal="center"/>
    </xf>
    <xf numFmtId="164" fontId="2" fillId="13" borderId="6" xfId="2" applyFont="1" applyFill="1" applyBorder="1" applyAlignment="1">
      <alignment horizontal="center"/>
    </xf>
    <xf numFmtId="164" fontId="5" fillId="12" borderId="25" xfId="2" applyFont="1" applyFill="1" applyBorder="1" applyAlignment="1">
      <alignment horizontal="center"/>
    </xf>
    <xf numFmtId="164" fontId="5" fillId="12" borderId="31" xfId="2" applyFont="1" applyFill="1" applyBorder="1" applyAlignment="1">
      <alignment horizontal="center"/>
    </xf>
    <xf numFmtId="165" fontId="5" fillId="12" borderId="32" xfId="2" applyNumberFormat="1" applyFont="1" applyFill="1" applyBorder="1" applyAlignment="1">
      <alignment horizontal="center"/>
    </xf>
    <xf numFmtId="164" fontId="5" fillId="12" borderId="35" xfId="2" applyFont="1" applyFill="1" applyBorder="1" applyAlignment="1">
      <alignment horizontal="center"/>
    </xf>
    <xf numFmtId="164" fontId="2" fillId="13" borderId="33" xfId="2" applyFont="1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164" fontId="2" fillId="10" borderId="39" xfId="2" applyFont="1" applyFill="1" applyBorder="1" applyAlignment="1">
      <alignment horizontal="center"/>
    </xf>
    <xf numFmtId="164" fontId="5" fillId="12" borderId="43" xfId="2" applyFont="1" applyFill="1" applyBorder="1" applyAlignment="1">
      <alignment horizontal="center"/>
    </xf>
    <xf numFmtId="164" fontId="2" fillId="13" borderId="42" xfId="2" applyFont="1" applyFill="1" applyBorder="1" applyAlignment="1">
      <alignment horizontal="center"/>
    </xf>
    <xf numFmtId="0" fontId="0" fillId="8" borderId="45" xfId="0" applyFill="1" applyBorder="1" applyAlignment="1">
      <alignment horizontal="center"/>
    </xf>
    <xf numFmtId="164" fontId="2" fillId="10" borderId="47" xfId="2" applyFont="1" applyFill="1" applyBorder="1" applyAlignment="1">
      <alignment horizontal="center"/>
    </xf>
    <xf numFmtId="164" fontId="5" fillId="12" borderId="48" xfId="2" applyFont="1" applyFill="1" applyBorder="1" applyAlignment="1">
      <alignment horizontal="center"/>
    </xf>
    <xf numFmtId="164" fontId="5" fillId="0" borderId="24" xfId="2" applyFont="1" applyFill="1" applyBorder="1" applyAlignment="1">
      <alignment horizontal="center"/>
    </xf>
    <xf numFmtId="164" fontId="5" fillId="0" borderId="55" xfId="2" applyFont="1" applyFill="1" applyBorder="1" applyAlignment="1">
      <alignment horizontal="center"/>
    </xf>
    <xf numFmtId="164" fontId="2" fillId="0" borderId="58" xfId="2" applyFont="1" applyFill="1" applyBorder="1" applyAlignment="1">
      <alignment horizontal="center"/>
    </xf>
    <xf numFmtId="164" fontId="2" fillId="0" borderId="39" xfId="2" applyFont="1" applyFill="1" applyBorder="1" applyAlignment="1">
      <alignment horizontal="center"/>
    </xf>
    <xf numFmtId="164" fontId="2" fillId="0" borderId="52" xfId="2" applyFont="1" applyFill="1" applyBorder="1" applyAlignment="1"/>
    <xf numFmtId="164" fontId="2" fillId="0" borderId="53" xfId="2" applyFont="1" applyFill="1" applyBorder="1" applyAlignment="1"/>
    <xf numFmtId="164" fontId="2" fillId="13" borderId="11" xfId="2" applyFont="1" applyFill="1" applyBorder="1" applyAlignment="1">
      <alignment horizontal="center"/>
    </xf>
    <xf numFmtId="164" fontId="2" fillId="13" borderId="67" xfId="2" applyFont="1" applyFill="1" applyBorder="1" applyAlignment="1">
      <alignment horizontal="center"/>
    </xf>
    <xf numFmtId="164" fontId="2" fillId="13" borderId="68" xfId="2" applyFont="1" applyFill="1" applyBorder="1" applyAlignment="1">
      <alignment horizontal="center"/>
    </xf>
    <xf numFmtId="164" fontId="2" fillId="13" borderId="70" xfId="2" applyFont="1" applyFill="1" applyBorder="1" applyAlignment="1">
      <alignment horizontal="center"/>
    </xf>
    <xf numFmtId="164" fontId="5" fillId="12" borderId="83" xfId="2" applyFont="1" applyFill="1" applyBorder="1" applyAlignment="1">
      <alignment horizontal="center"/>
    </xf>
    <xf numFmtId="164" fontId="5" fillId="17" borderId="84" xfId="2" applyFont="1" applyFill="1" applyBorder="1" applyAlignment="1">
      <alignment horizontal="center"/>
    </xf>
    <xf numFmtId="164" fontId="5" fillId="17" borderId="85" xfId="2" applyFont="1" applyFill="1" applyBorder="1" applyAlignment="1">
      <alignment horizontal="center"/>
    </xf>
    <xf numFmtId="164" fontId="2" fillId="0" borderId="55" xfId="2" applyFont="1" applyFill="1" applyBorder="1" applyAlignment="1">
      <alignment horizontal="center"/>
    </xf>
    <xf numFmtId="164" fontId="5" fillId="12" borderId="86" xfId="2" applyFont="1" applyFill="1" applyBorder="1" applyAlignment="1">
      <alignment horizontal="center"/>
    </xf>
    <xf numFmtId="164" fontId="2" fillId="0" borderId="87" xfId="2" applyFont="1" applyFill="1" applyBorder="1" applyAlignment="1"/>
    <xf numFmtId="164" fontId="2" fillId="13" borderId="89" xfId="2" applyFont="1" applyFill="1" applyBorder="1" applyAlignment="1">
      <alignment horizontal="center"/>
    </xf>
    <xf numFmtId="164" fontId="5" fillId="0" borderId="49" xfId="2" applyFont="1" applyFill="1" applyBorder="1" applyAlignment="1">
      <alignment horizontal="center"/>
    </xf>
    <xf numFmtId="165" fontId="2" fillId="4" borderId="91" xfId="2" applyNumberFormat="1" applyFont="1" applyFill="1" applyBorder="1" applyAlignment="1">
      <alignment horizontal="center"/>
    </xf>
    <xf numFmtId="165" fontId="5" fillId="0" borderId="24" xfId="2" applyNumberFormat="1" applyFont="1" applyFill="1" applyBorder="1" applyAlignment="1">
      <alignment horizontal="center"/>
    </xf>
    <xf numFmtId="164" fontId="2" fillId="0" borderId="92" xfId="2" applyFont="1" applyFill="1" applyBorder="1" applyAlignment="1">
      <alignment horizontal="center"/>
    </xf>
    <xf numFmtId="166" fontId="2" fillId="0" borderId="52" xfId="2" applyNumberFormat="1" applyFont="1" applyFill="1" applyBorder="1" applyAlignment="1"/>
    <xf numFmtId="164" fontId="2" fillId="0" borderId="93" xfId="2" applyFont="1" applyFill="1" applyBorder="1" applyAlignment="1">
      <alignment horizontal="center"/>
    </xf>
    <xf numFmtId="164" fontId="5" fillId="0" borderId="54" xfId="2" applyFont="1" applyFill="1" applyBorder="1" applyAlignment="1">
      <alignment horizontal="center"/>
    </xf>
    <xf numFmtId="165" fontId="2" fillId="0" borderId="59" xfId="2" applyNumberFormat="1" applyFont="1" applyFill="1" applyBorder="1" applyAlignment="1">
      <alignment horizontal="center"/>
    </xf>
    <xf numFmtId="164" fontId="5" fillId="0" borderId="100" xfId="2" applyFont="1" applyFill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165" fontId="2" fillId="4" borderId="24" xfId="2" applyNumberFormat="1" applyFont="1" applyFill="1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165" fontId="0" fillId="0" borderId="63" xfId="0" applyNumberFormat="1" applyBorder="1" applyAlignment="1">
      <alignment horizontal="center"/>
    </xf>
    <xf numFmtId="0" fontId="0" fillId="6" borderId="40" xfId="0" applyFill="1" applyBorder="1"/>
    <xf numFmtId="0" fontId="0" fillId="6" borderId="41" xfId="0" applyFill="1" applyBorder="1" applyAlignment="1">
      <alignment horizontal="center"/>
    </xf>
    <xf numFmtId="0" fontId="7" fillId="6" borderId="101" xfId="0" applyFont="1" applyFill="1" applyBorder="1"/>
    <xf numFmtId="0" fontId="0" fillId="7" borderId="102" xfId="0" applyFill="1" applyBorder="1"/>
    <xf numFmtId="0" fontId="0" fillId="7" borderId="103" xfId="0" applyFill="1" applyBorder="1" applyAlignment="1">
      <alignment horizontal="center"/>
    </xf>
    <xf numFmtId="0" fontId="0" fillId="7" borderId="40" xfId="0" applyFill="1" applyBorder="1"/>
    <xf numFmtId="0" fontId="0" fillId="7" borderId="41" xfId="0" applyFill="1" applyBorder="1" applyAlignment="1">
      <alignment horizontal="center"/>
    </xf>
    <xf numFmtId="0" fontId="7" fillId="7" borderId="101" xfId="0" applyFont="1" applyFill="1" applyBorder="1"/>
    <xf numFmtId="164" fontId="2" fillId="0" borderId="75" xfId="2" applyFont="1" applyFill="1" applyBorder="1" applyAlignment="1" applyProtection="1">
      <alignment horizontal="center"/>
    </xf>
    <xf numFmtId="164" fontId="2" fillId="13" borderId="67" xfId="2" applyFont="1" applyFill="1" applyBorder="1" applyAlignment="1" applyProtection="1">
      <alignment horizontal="center"/>
    </xf>
    <xf numFmtId="164" fontId="2" fillId="0" borderId="76" xfId="2" applyFont="1" applyFill="1" applyBorder="1" applyAlignment="1" applyProtection="1">
      <alignment horizontal="center"/>
    </xf>
    <xf numFmtId="164" fontId="2" fillId="13" borderId="70" xfId="2" applyFont="1" applyFill="1" applyBorder="1" applyAlignment="1" applyProtection="1">
      <alignment horizontal="center"/>
    </xf>
    <xf numFmtId="164" fontId="2" fillId="13" borderId="68" xfId="2" applyFont="1" applyFill="1" applyBorder="1" applyAlignment="1" applyProtection="1">
      <alignment horizontal="center"/>
    </xf>
    <xf numFmtId="164" fontId="2" fillId="0" borderId="77" xfId="2" applyFont="1" applyFill="1" applyBorder="1" applyAlignment="1" applyProtection="1">
      <alignment horizontal="center"/>
    </xf>
    <xf numFmtId="0" fontId="0" fillId="8" borderId="108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164" fontId="5" fillId="12" borderId="109" xfId="2" applyFont="1" applyFill="1" applyBorder="1" applyAlignment="1">
      <alignment horizontal="center"/>
    </xf>
    <xf numFmtId="164" fontId="2" fillId="10" borderId="109" xfId="2" applyFont="1" applyFill="1" applyBorder="1" applyAlignment="1">
      <alignment horizontal="center"/>
    </xf>
    <xf numFmtId="164" fontId="2" fillId="18" borderId="51" xfId="2" applyFont="1" applyFill="1" applyBorder="1" applyAlignment="1" applyProtection="1">
      <alignment horizontal="center"/>
      <protection locked="0"/>
    </xf>
    <xf numFmtId="164" fontId="2" fillId="18" borderId="52" xfId="2" applyFont="1" applyFill="1" applyBorder="1" applyAlignment="1" applyProtection="1">
      <alignment horizontal="center"/>
      <protection locked="0"/>
    </xf>
    <xf numFmtId="166" fontId="2" fillId="18" borderId="52" xfId="2" applyNumberFormat="1" applyFont="1" applyFill="1" applyBorder="1" applyAlignment="1" applyProtection="1">
      <alignment horizontal="center"/>
      <protection locked="0"/>
    </xf>
    <xf numFmtId="164" fontId="2" fillId="18" borderId="53" xfId="2" applyFont="1" applyFill="1" applyBorder="1" applyAlignment="1" applyProtection="1">
      <alignment horizontal="center"/>
      <protection locked="0"/>
    </xf>
    <xf numFmtId="164" fontId="2" fillId="9" borderId="80" xfId="2" applyFont="1" applyFill="1" applyBorder="1" applyAlignment="1" applyProtection="1">
      <alignment horizontal="center"/>
      <protection locked="0"/>
    </xf>
    <xf numFmtId="164" fontId="2" fillId="9" borderId="81" xfId="2" applyFont="1" applyFill="1" applyBorder="1" applyAlignment="1" applyProtection="1">
      <alignment horizontal="center"/>
      <protection locked="0"/>
    </xf>
    <xf numFmtId="164" fontId="2" fillId="9" borderId="82" xfId="2" applyFont="1" applyFill="1" applyBorder="1" applyAlignment="1" applyProtection="1">
      <alignment horizontal="center"/>
      <protection locked="0"/>
    </xf>
    <xf numFmtId="164" fontId="2" fillId="14" borderId="62" xfId="2" applyFont="1" applyFill="1" applyBorder="1" applyAlignment="1" applyProtection="1">
      <alignment horizontal="center"/>
      <protection locked="0"/>
    </xf>
    <xf numFmtId="164" fontId="2" fillId="14" borderId="11" xfId="2" applyFont="1" applyFill="1" applyBorder="1" applyAlignment="1" applyProtection="1">
      <alignment horizontal="center"/>
      <protection locked="0"/>
    </xf>
    <xf numFmtId="164" fontId="2" fillId="9" borderId="11" xfId="2" applyFont="1" applyFill="1" applyBorder="1" applyAlignment="1" applyProtection="1">
      <alignment horizontal="center"/>
      <protection locked="0"/>
    </xf>
    <xf numFmtId="164" fontId="2" fillId="21" borderId="11" xfId="2" applyFont="1" applyFill="1" applyBorder="1" applyAlignment="1" applyProtection="1">
      <alignment horizontal="center"/>
      <protection locked="0"/>
    </xf>
    <xf numFmtId="164" fontId="2" fillId="14" borderId="47" xfId="2" applyFont="1" applyFill="1" applyBorder="1" applyAlignment="1" applyProtection="1">
      <alignment horizontal="center"/>
      <protection locked="0"/>
    </xf>
    <xf numFmtId="164" fontId="2" fillId="14" borderId="9" xfId="2" applyFont="1" applyFill="1" applyBorder="1" applyAlignment="1" applyProtection="1">
      <alignment horizontal="center"/>
      <protection locked="0"/>
    </xf>
    <xf numFmtId="164" fontId="2" fillId="9" borderId="9" xfId="2" applyFont="1" applyFill="1" applyBorder="1" applyAlignment="1" applyProtection="1">
      <alignment horizontal="center"/>
      <protection locked="0"/>
    </xf>
    <xf numFmtId="164" fontId="2" fillId="21" borderId="9" xfId="2" applyFont="1" applyFill="1" applyBorder="1" applyAlignment="1" applyProtection="1">
      <alignment horizontal="center"/>
      <protection locked="0"/>
    </xf>
    <xf numFmtId="164" fontId="5" fillId="14" borderId="44" xfId="2" applyFont="1" applyFill="1" applyBorder="1" applyAlignment="1" applyProtection="1">
      <alignment horizontal="center"/>
      <protection locked="0"/>
    </xf>
    <xf numFmtId="164" fontId="5" fillId="14" borderId="19" xfId="2" applyFont="1" applyFill="1" applyBorder="1" applyAlignment="1" applyProtection="1">
      <alignment horizontal="center"/>
      <protection locked="0"/>
    </xf>
    <xf numFmtId="164" fontId="5" fillId="14" borderId="36" xfId="2" applyFont="1" applyFill="1" applyBorder="1" applyAlignment="1" applyProtection="1">
      <alignment horizontal="center"/>
      <protection locked="0"/>
    </xf>
    <xf numFmtId="164" fontId="2" fillId="19" borderId="62" xfId="2" applyFont="1" applyFill="1" applyBorder="1" applyAlignment="1" applyProtection="1">
      <alignment horizontal="center"/>
      <protection locked="0"/>
    </xf>
    <xf numFmtId="164" fontId="2" fillId="19" borderId="11" xfId="2" applyFont="1" applyFill="1" applyBorder="1" applyAlignment="1" applyProtection="1">
      <alignment horizontal="center"/>
      <protection locked="0"/>
    </xf>
    <xf numFmtId="164" fontId="2" fillId="20" borderId="11" xfId="2" applyFont="1" applyFill="1" applyBorder="1" applyAlignment="1" applyProtection="1">
      <alignment horizontal="center"/>
      <protection locked="0"/>
    </xf>
    <xf numFmtId="164" fontId="2" fillId="19" borderId="47" xfId="2" applyFont="1" applyFill="1" applyBorder="1" applyAlignment="1" applyProtection="1">
      <alignment horizontal="center"/>
      <protection locked="0"/>
    </xf>
    <xf numFmtId="164" fontId="2" fillId="19" borderId="9" xfId="2" applyFont="1" applyFill="1" applyBorder="1" applyAlignment="1" applyProtection="1">
      <alignment horizontal="center"/>
      <protection locked="0"/>
    </xf>
    <xf numFmtId="164" fontId="2" fillId="20" borderId="9" xfId="2" applyFont="1" applyFill="1" applyBorder="1" applyAlignment="1" applyProtection="1">
      <alignment horizontal="center"/>
      <protection locked="0"/>
    </xf>
    <xf numFmtId="164" fontId="2" fillId="19" borderId="60" xfId="2" applyFont="1" applyFill="1" applyBorder="1" applyAlignment="1" applyProtection="1">
      <alignment horizontal="center"/>
      <protection locked="0"/>
    </xf>
    <xf numFmtId="164" fontId="2" fillId="14" borderId="44" xfId="2" applyFont="1" applyFill="1" applyBorder="1" applyAlignment="1" applyProtection="1">
      <alignment horizontal="center"/>
      <protection locked="0"/>
    </xf>
    <xf numFmtId="164" fontId="2" fillId="14" borderId="19" xfId="2" applyFont="1" applyFill="1" applyBorder="1" applyAlignment="1" applyProtection="1">
      <alignment horizontal="center"/>
      <protection locked="0"/>
    </xf>
    <xf numFmtId="164" fontId="2" fillId="14" borderId="36" xfId="2" applyFont="1" applyFill="1" applyBorder="1" applyAlignment="1" applyProtection="1">
      <alignment horizontal="center"/>
      <protection locked="0"/>
    </xf>
    <xf numFmtId="164" fontId="2" fillId="14" borderId="42" xfId="2" applyFont="1" applyFill="1" applyBorder="1" applyAlignment="1" applyProtection="1">
      <alignment horizontal="center"/>
      <protection locked="0"/>
    </xf>
    <xf numFmtId="164" fontId="2" fillId="14" borderId="6" xfId="2" applyFont="1" applyFill="1" applyBorder="1" applyAlignment="1" applyProtection="1">
      <alignment horizontal="center"/>
      <protection locked="0"/>
    </xf>
    <xf numFmtId="164" fontId="2" fillId="14" borderId="33" xfId="2" applyFont="1" applyFill="1" applyBorder="1" applyAlignment="1" applyProtection="1">
      <alignment horizontal="center"/>
      <protection locked="0"/>
    </xf>
    <xf numFmtId="164" fontId="2" fillId="16" borderId="42" xfId="2" applyFont="1" applyFill="1" applyBorder="1" applyAlignment="1" applyProtection="1">
      <alignment horizontal="center"/>
      <protection locked="0"/>
    </xf>
    <xf numFmtId="164" fontId="2" fillId="16" borderId="6" xfId="2" applyFont="1" applyFill="1" applyBorder="1" applyAlignment="1" applyProtection="1">
      <alignment horizontal="center"/>
      <protection locked="0"/>
    </xf>
    <xf numFmtId="164" fontId="2" fillId="9" borderId="6" xfId="2" applyFont="1" applyFill="1" applyBorder="1" applyAlignment="1" applyProtection="1">
      <alignment horizontal="center"/>
      <protection locked="0"/>
    </xf>
    <xf numFmtId="164" fontId="2" fillId="11" borderId="6" xfId="2" applyFont="1" applyFill="1" applyBorder="1" applyAlignment="1" applyProtection="1">
      <alignment horizontal="center"/>
      <protection locked="0"/>
    </xf>
    <xf numFmtId="164" fontId="2" fillId="11" borderId="5" xfId="2" applyFont="1" applyFill="1" applyBorder="1" applyAlignment="1" applyProtection="1">
      <alignment horizontal="center"/>
      <protection locked="0"/>
    </xf>
    <xf numFmtId="164" fontId="2" fillId="9" borderId="5" xfId="2" applyFont="1" applyFill="1" applyBorder="1" applyAlignment="1" applyProtection="1">
      <alignment horizontal="center"/>
      <protection locked="0"/>
    </xf>
    <xf numFmtId="164" fontId="2" fillId="9" borderId="38" xfId="2" applyFont="1" applyFill="1" applyBorder="1" applyAlignment="1" applyProtection="1">
      <alignment horizontal="center"/>
      <protection locked="0"/>
    </xf>
    <xf numFmtId="164" fontId="2" fillId="9" borderId="46" xfId="2" applyFont="1" applyFill="1" applyBorder="1" applyAlignment="1" applyProtection="1">
      <alignment horizontal="center"/>
      <protection locked="0"/>
    </xf>
    <xf numFmtId="164" fontId="2" fillId="9" borderId="20" xfId="2" applyFont="1" applyFill="1" applyBorder="1" applyAlignment="1" applyProtection="1">
      <alignment horizontal="center"/>
      <protection locked="0"/>
    </xf>
    <xf numFmtId="164" fontId="2" fillId="9" borderId="7" xfId="2" applyFont="1" applyFill="1" applyBorder="1" applyAlignment="1" applyProtection="1">
      <alignment horizontal="center"/>
      <protection locked="0"/>
    </xf>
    <xf numFmtId="164" fontId="2" fillId="9" borderId="34" xfId="2" applyFont="1" applyFill="1" applyBorder="1" applyAlignment="1" applyProtection="1">
      <alignment horizontal="center"/>
      <protection locked="0"/>
    </xf>
    <xf numFmtId="164" fontId="2" fillId="9" borderId="78" xfId="2" applyFont="1" applyFill="1" applyBorder="1" applyAlignment="1" applyProtection="1">
      <alignment horizontal="center"/>
      <protection locked="0"/>
    </xf>
    <xf numFmtId="164" fontId="2" fillId="9" borderId="57" xfId="2" applyFont="1" applyFill="1" applyBorder="1" applyAlignment="1" applyProtection="1">
      <alignment horizontal="center"/>
      <protection locked="0"/>
    </xf>
    <xf numFmtId="164" fontId="2" fillId="9" borderId="88" xfId="2" applyFont="1" applyFill="1" applyBorder="1" applyAlignment="1" applyProtection="1">
      <alignment horizontal="center"/>
      <protection locked="0"/>
    </xf>
    <xf numFmtId="164" fontId="2" fillId="9" borderId="47" xfId="2" applyFont="1" applyFill="1" applyBorder="1" applyAlignment="1" applyProtection="1">
      <alignment horizontal="center"/>
      <protection locked="0"/>
    </xf>
    <xf numFmtId="164" fontId="2" fillId="9" borderId="90" xfId="2" applyFont="1" applyFill="1" applyBorder="1" applyAlignment="1" applyProtection="1">
      <alignment horizontal="center"/>
      <protection locked="0"/>
    </xf>
    <xf numFmtId="164" fontId="2" fillId="9" borderId="62" xfId="2" applyFont="1" applyFill="1" applyBorder="1" applyAlignment="1" applyProtection="1">
      <alignment horizontal="center"/>
      <protection locked="0"/>
    </xf>
    <xf numFmtId="164" fontId="2" fillId="9" borderId="89" xfId="2" applyFont="1" applyFill="1" applyBorder="1" applyAlignment="1" applyProtection="1">
      <alignment horizontal="center"/>
      <protection locked="0"/>
    </xf>
    <xf numFmtId="164" fontId="2" fillId="18" borderId="87" xfId="2" applyFont="1" applyFill="1" applyBorder="1" applyAlignment="1" applyProtection="1">
      <alignment horizontal="center"/>
      <protection locked="0"/>
    </xf>
    <xf numFmtId="164" fontId="2" fillId="9" borderId="110" xfId="2" applyFont="1" applyFill="1" applyBorder="1" applyAlignment="1" applyProtection="1">
      <alignment horizontal="center"/>
      <protection locked="0"/>
    </xf>
    <xf numFmtId="164" fontId="2" fillId="14" borderId="89" xfId="2" applyFont="1" applyFill="1" applyBorder="1" applyAlignment="1" applyProtection="1">
      <alignment horizontal="center"/>
      <protection locked="0"/>
    </xf>
    <xf numFmtId="164" fontId="2" fillId="14" borderId="90" xfId="2" applyFont="1" applyFill="1" applyBorder="1" applyAlignment="1" applyProtection="1">
      <alignment horizontal="center"/>
      <protection locked="0"/>
    </xf>
    <xf numFmtId="164" fontId="5" fillId="14" borderId="111" xfId="2" applyFont="1" applyFill="1" applyBorder="1" applyAlignment="1" applyProtection="1">
      <alignment horizontal="center"/>
      <protection locked="0"/>
    </xf>
    <xf numFmtId="164" fontId="2" fillId="19" borderId="89" xfId="2" applyFont="1" applyFill="1" applyBorder="1" applyAlignment="1" applyProtection="1">
      <alignment horizontal="center"/>
      <protection locked="0"/>
    </xf>
    <xf numFmtId="164" fontId="2" fillId="19" borderId="90" xfId="2" applyFont="1" applyFill="1" applyBorder="1" applyAlignment="1" applyProtection="1">
      <alignment horizontal="center"/>
      <protection locked="0"/>
    </xf>
    <xf numFmtId="164" fontId="2" fillId="14" borderId="111" xfId="2" applyFont="1" applyFill="1" applyBorder="1" applyAlignment="1" applyProtection="1">
      <alignment horizontal="center"/>
      <protection locked="0"/>
    </xf>
    <xf numFmtId="164" fontId="2" fillId="13" borderId="112" xfId="2" applyFont="1" applyFill="1" applyBorder="1" applyAlignment="1">
      <alignment horizontal="center"/>
    </xf>
    <xf numFmtId="164" fontId="2" fillId="14" borderId="112" xfId="2" applyFont="1" applyFill="1" applyBorder="1" applyAlignment="1" applyProtection="1">
      <alignment horizontal="center"/>
      <protection locked="0"/>
    </xf>
    <xf numFmtId="164" fontId="2" fillId="16" borderId="112" xfId="2" applyFont="1" applyFill="1" applyBorder="1" applyAlignment="1" applyProtection="1">
      <alignment horizontal="center"/>
      <protection locked="0"/>
    </xf>
    <xf numFmtId="164" fontId="5" fillId="12" borderId="113" xfId="2" applyFont="1" applyFill="1" applyBorder="1" applyAlignment="1">
      <alignment horizontal="center"/>
    </xf>
    <xf numFmtId="0" fontId="0" fillId="8" borderId="114" xfId="0" applyFill="1" applyBorder="1" applyAlignment="1">
      <alignment horizontal="center"/>
    </xf>
    <xf numFmtId="164" fontId="2" fillId="9" borderId="115" xfId="2" applyFont="1" applyFill="1" applyBorder="1" applyAlignment="1" applyProtection="1">
      <alignment horizontal="center"/>
      <protection locked="0"/>
    </xf>
    <xf numFmtId="164" fontId="2" fillId="9" borderId="107" xfId="2" applyFont="1" applyFill="1" applyBorder="1" applyAlignment="1" applyProtection="1">
      <alignment horizontal="center"/>
      <protection locked="0"/>
    </xf>
    <xf numFmtId="164" fontId="2" fillId="21" borderId="58" xfId="2" applyFont="1" applyFill="1" applyBorder="1" applyAlignment="1" applyProtection="1">
      <alignment horizontal="center"/>
      <protection locked="0"/>
    </xf>
    <xf numFmtId="164" fontId="2" fillId="21" borderId="39" xfId="2" applyFont="1" applyFill="1" applyBorder="1" applyAlignment="1" applyProtection="1">
      <alignment horizontal="center"/>
      <protection locked="0"/>
    </xf>
    <xf numFmtId="164" fontId="2" fillId="20" borderId="58" xfId="2" applyFont="1" applyFill="1" applyBorder="1" applyAlignment="1" applyProtection="1">
      <alignment horizontal="center"/>
      <protection locked="0"/>
    </xf>
    <xf numFmtId="164" fontId="2" fillId="20" borderId="39" xfId="2" applyFont="1" applyFill="1" applyBorder="1" applyAlignment="1" applyProtection="1">
      <alignment horizontal="center"/>
      <protection locked="0"/>
    </xf>
    <xf numFmtId="164" fontId="2" fillId="9" borderId="33" xfId="2" applyFont="1" applyFill="1" applyBorder="1" applyAlignment="1" applyProtection="1">
      <alignment horizontal="center"/>
      <protection locked="0"/>
    </xf>
    <xf numFmtId="164" fontId="2" fillId="9" borderId="112" xfId="2" applyFont="1" applyFill="1" applyBorder="1" applyAlignment="1" applyProtection="1">
      <alignment horizontal="center"/>
      <protection locked="0"/>
    </xf>
    <xf numFmtId="164" fontId="2" fillId="10" borderId="45" xfId="2" applyFont="1" applyFill="1" applyBorder="1" applyAlignment="1">
      <alignment horizontal="center"/>
    </xf>
    <xf numFmtId="0" fontId="0" fillId="8" borderId="109" xfId="0" applyFill="1" applyBorder="1" applyAlignment="1">
      <alignment horizontal="center"/>
    </xf>
    <xf numFmtId="164" fontId="9" fillId="0" borderId="76" xfId="2" applyFont="1" applyFill="1" applyBorder="1" applyAlignment="1" applyProtection="1">
      <alignment horizontal="center"/>
    </xf>
    <xf numFmtId="164" fontId="9" fillId="18" borderId="52" xfId="2" applyFont="1" applyFill="1" applyBorder="1" applyAlignment="1" applyProtection="1">
      <alignment horizontal="center"/>
      <protection locked="0"/>
    </xf>
    <xf numFmtId="0" fontId="0" fillId="26" borderId="102" xfId="0" applyFill="1" applyBorder="1"/>
    <xf numFmtId="0" fontId="0" fillId="26" borderId="16" xfId="0" applyFill="1" applyBorder="1" applyAlignment="1">
      <alignment horizontal="center"/>
    </xf>
    <xf numFmtId="0" fontId="0" fillId="26" borderId="103" xfId="0" applyFill="1" applyBorder="1" applyAlignment="1">
      <alignment horizontal="center"/>
    </xf>
    <xf numFmtId="0" fontId="0" fillId="26" borderId="40" xfId="0" applyFill="1" applyBorder="1"/>
    <xf numFmtId="0" fontId="0" fillId="26" borderId="1" xfId="0" applyFill="1" applyBorder="1" applyAlignment="1">
      <alignment horizontal="center"/>
    </xf>
    <xf numFmtId="0" fontId="0" fillId="26" borderId="41" xfId="0" applyFill="1" applyBorder="1" applyAlignment="1">
      <alignment horizontal="center"/>
    </xf>
    <xf numFmtId="0" fontId="7" fillId="26" borderId="101" xfId="0" applyFont="1" applyFill="1" applyBorder="1"/>
    <xf numFmtId="0" fontId="7" fillId="26" borderId="14" xfId="0" applyFont="1" applyFill="1" applyBorder="1" applyAlignment="1">
      <alignment horizontal="center"/>
    </xf>
    <xf numFmtId="164" fontId="10" fillId="13" borderId="70" xfId="2" applyFont="1" applyFill="1" applyBorder="1" applyAlignment="1" applyProtection="1">
      <alignment horizontal="center"/>
    </xf>
    <xf numFmtId="164" fontId="10" fillId="13" borderId="70" xfId="2" applyFont="1" applyFill="1" applyBorder="1" applyAlignment="1">
      <alignment horizontal="center"/>
    </xf>
    <xf numFmtId="0" fontId="0" fillId="27" borderId="15" xfId="0" applyFill="1" applyBorder="1" applyAlignment="1">
      <alignment horizontal="center"/>
    </xf>
    <xf numFmtId="0" fontId="0" fillId="27" borderId="17" xfId="0" applyFill="1" applyBorder="1" applyAlignment="1">
      <alignment horizontal="center"/>
    </xf>
    <xf numFmtId="164" fontId="11" fillId="0" borderId="76" xfId="2" applyFont="1" applyFill="1" applyBorder="1" applyAlignment="1" applyProtection="1">
      <alignment horizontal="center"/>
    </xf>
    <xf numFmtId="164" fontId="11" fillId="18" borderId="52" xfId="2" applyFont="1" applyFill="1" applyBorder="1" applyAlignment="1" applyProtection="1">
      <alignment horizontal="center"/>
      <protection locked="0"/>
    </xf>
    <xf numFmtId="164" fontId="2" fillId="0" borderId="119" xfId="2" applyFont="1" applyFill="1" applyBorder="1" applyAlignment="1" applyProtection="1">
      <alignment horizontal="center"/>
    </xf>
    <xf numFmtId="164" fontId="5" fillId="3" borderId="120" xfId="2" applyFont="1" applyFill="1" applyBorder="1" applyAlignment="1" applyProtection="1">
      <alignment horizontal="center"/>
    </xf>
    <xf numFmtId="164" fontId="2" fillId="0" borderId="120" xfId="2" applyFont="1" applyFill="1" applyBorder="1" applyAlignment="1" applyProtection="1">
      <alignment horizontal="center"/>
    </xf>
    <xf numFmtId="164" fontId="2" fillId="0" borderId="121" xfId="2" applyFont="1" applyFill="1" applyBorder="1" applyAlignment="1" applyProtection="1">
      <alignment horizontal="center"/>
    </xf>
    <xf numFmtId="164" fontId="2" fillId="0" borderId="122" xfId="2" applyFont="1" applyFill="1" applyBorder="1" applyAlignment="1" applyProtection="1">
      <alignment horizontal="center"/>
    </xf>
    <xf numFmtId="164" fontId="5" fillId="3" borderId="123" xfId="2" applyFont="1" applyFill="1" applyBorder="1" applyAlignment="1" applyProtection="1">
      <alignment horizontal="center"/>
    </xf>
    <xf numFmtId="164" fontId="2" fillId="0" borderId="123" xfId="2" applyFont="1" applyFill="1" applyBorder="1" applyAlignment="1" applyProtection="1">
      <alignment horizontal="center"/>
    </xf>
    <xf numFmtId="164" fontId="2" fillId="0" borderId="124" xfId="2" applyFont="1" applyFill="1" applyBorder="1" applyAlignment="1" applyProtection="1">
      <alignment horizontal="center"/>
    </xf>
    <xf numFmtId="166" fontId="9" fillId="0" borderId="76" xfId="2" applyNumberFormat="1" applyFont="1" applyFill="1" applyBorder="1" applyAlignment="1" applyProtection="1">
      <alignment horizontal="center"/>
    </xf>
    <xf numFmtId="0" fontId="0" fillId="28" borderId="102" xfId="0" applyFill="1" applyBorder="1"/>
    <xf numFmtId="0" fontId="0" fillId="28" borderId="16" xfId="0" applyFill="1" applyBorder="1" applyAlignment="1">
      <alignment horizontal="center"/>
    </xf>
    <xf numFmtId="0" fontId="0" fillId="28" borderId="103" xfId="0" applyFill="1" applyBorder="1" applyAlignment="1">
      <alignment horizontal="center"/>
    </xf>
    <xf numFmtId="0" fontId="0" fillId="28" borderId="40" xfId="0" applyFill="1" applyBorder="1"/>
    <xf numFmtId="0" fontId="0" fillId="28" borderId="1" xfId="0" applyFill="1" applyBorder="1" applyAlignment="1">
      <alignment horizontal="center"/>
    </xf>
    <xf numFmtId="0" fontId="0" fillId="28" borderId="41" xfId="0" applyFill="1" applyBorder="1" applyAlignment="1">
      <alignment horizontal="center"/>
    </xf>
    <xf numFmtId="0" fontId="7" fillId="28" borderId="104" xfId="0" applyFont="1" applyFill="1" applyBorder="1"/>
    <xf numFmtId="0" fontId="7" fillId="28" borderId="106" xfId="0" applyFont="1" applyFill="1" applyBorder="1" applyAlignment="1">
      <alignment horizontal="center"/>
    </xf>
    <xf numFmtId="0" fontId="0" fillId="29" borderId="40" xfId="0" applyFill="1" applyBorder="1"/>
    <xf numFmtId="0" fontId="0" fillId="29" borderId="17" xfId="0" applyFill="1" applyBorder="1" applyAlignment="1">
      <alignment horizontal="center"/>
    </xf>
    <xf numFmtId="0" fontId="0" fillId="29" borderId="1" xfId="0" applyFill="1" applyBorder="1" applyAlignment="1">
      <alignment horizontal="center"/>
    </xf>
    <xf numFmtId="0" fontId="0" fillId="29" borderId="41" xfId="0" applyFill="1" applyBorder="1" applyAlignment="1">
      <alignment horizontal="center"/>
    </xf>
    <xf numFmtId="0" fontId="7" fillId="29" borderId="101" xfId="0" applyFont="1" applyFill="1" applyBorder="1"/>
    <xf numFmtId="0" fontId="7" fillId="29" borderId="14" xfId="0" applyFont="1" applyFill="1" applyBorder="1" applyAlignment="1">
      <alignment horizontal="center"/>
    </xf>
    <xf numFmtId="0" fontId="0" fillId="30" borderId="40" xfId="0" applyFill="1" applyBorder="1"/>
    <xf numFmtId="0" fontId="0" fillId="30" borderId="1" xfId="0" applyFill="1" applyBorder="1" applyAlignment="1">
      <alignment horizontal="center"/>
    </xf>
    <xf numFmtId="0" fontId="0" fillId="30" borderId="41" xfId="0" applyFill="1" applyBorder="1" applyAlignment="1">
      <alignment horizontal="center"/>
    </xf>
    <xf numFmtId="0" fontId="7" fillId="30" borderId="101" xfId="0" applyFont="1" applyFill="1" applyBorder="1"/>
    <xf numFmtId="0" fontId="7" fillId="30" borderId="18" xfId="0" applyFont="1" applyFill="1" applyBorder="1" applyAlignment="1">
      <alignment horizontal="center"/>
    </xf>
    <xf numFmtId="0" fontId="0" fillId="31" borderId="102" xfId="0" applyFill="1" applyBorder="1"/>
    <xf numFmtId="0" fontId="0" fillId="31" borderId="15" xfId="0" applyFill="1" applyBorder="1" applyAlignment="1">
      <alignment horizontal="center"/>
    </xf>
    <xf numFmtId="0" fontId="0" fillId="31" borderId="16" xfId="0" applyFill="1" applyBorder="1" applyAlignment="1">
      <alignment horizontal="center"/>
    </xf>
    <xf numFmtId="0" fontId="0" fillId="31" borderId="103" xfId="0" applyFill="1" applyBorder="1" applyAlignment="1">
      <alignment horizontal="center"/>
    </xf>
    <xf numFmtId="0" fontId="0" fillId="31" borderId="40" xfId="0" applyFill="1" applyBorder="1"/>
    <xf numFmtId="0" fontId="0" fillId="31" borderId="17" xfId="0" applyFill="1" applyBorder="1" applyAlignment="1">
      <alignment horizontal="center"/>
    </xf>
    <xf numFmtId="0" fontId="0" fillId="31" borderId="1" xfId="0" applyFill="1" applyBorder="1" applyAlignment="1">
      <alignment horizontal="center"/>
    </xf>
    <xf numFmtId="0" fontId="0" fillId="31" borderId="41" xfId="0" applyFill="1" applyBorder="1" applyAlignment="1">
      <alignment horizontal="center"/>
    </xf>
    <xf numFmtId="0" fontId="7" fillId="31" borderId="101" xfId="0" applyFont="1" applyFill="1" applyBorder="1"/>
    <xf numFmtId="0" fontId="7" fillId="31" borderId="14" xfId="0" applyFont="1" applyFill="1" applyBorder="1" applyAlignment="1">
      <alignment horizontal="center"/>
    </xf>
    <xf numFmtId="0" fontId="0" fillId="32" borderId="40" xfId="0" applyFill="1" applyBorder="1"/>
    <xf numFmtId="0" fontId="0" fillId="32" borderId="17" xfId="0" applyFill="1" applyBorder="1" applyAlignment="1">
      <alignment horizontal="center"/>
    </xf>
    <xf numFmtId="0" fontId="0" fillId="32" borderId="1" xfId="0" applyFill="1" applyBorder="1" applyAlignment="1">
      <alignment horizontal="center"/>
    </xf>
    <xf numFmtId="0" fontId="0" fillId="32" borderId="41" xfId="0" applyFill="1" applyBorder="1" applyAlignment="1">
      <alignment horizontal="center"/>
    </xf>
    <xf numFmtId="0" fontId="7" fillId="32" borderId="101" xfId="0" applyFont="1" applyFill="1" applyBorder="1"/>
    <xf numFmtId="0" fontId="7" fillId="32" borderId="18" xfId="0" applyFont="1" applyFill="1" applyBorder="1" applyAlignment="1">
      <alignment horizontal="center"/>
    </xf>
    <xf numFmtId="0" fontId="0" fillId="33" borderId="40" xfId="0" applyFill="1" applyBorder="1"/>
    <xf numFmtId="0" fontId="0" fillId="33" borderId="17" xfId="0" applyFill="1" applyBorder="1" applyAlignment="1">
      <alignment horizontal="center"/>
    </xf>
    <xf numFmtId="0" fontId="0" fillId="33" borderId="1" xfId="0" applyFill="1" applyBorder="1" applyAlignment="1">
      <alignment horizontal="center"/>
    </xf>
    <xf numFmtId="0" fontId="0" fillId="33" borderId="41" xfId="0" applyFill="1" applyBorder="1" applyAlignment="1">
      <alignment horizontal="center"/>
    </xf>
    <xf numFmtId="0" fontId="7" fillId="33" borderId="101" xfId="0" applyFont="1" applyFill="1" applyBorder="1"/>
    <xf numFmtId="0" fontId="7" fillId="33" borderId="18" xfId="0" applyFont="1" applyFill="1" applyBorder="1" applyAlignment="1">
      <alignment horizontal="center"/>
    </xf>
    <xf numFmtId="0" fontId="0" fillId="34" borderId="40" xfId="0" applyFill="1" applyBorder="1"/>
    <xf numFmtId="0" fontId="0" fillId="34" borderId="17" xfId="0" applyFill="1" applyBorder="1" applyAlignment="1">
      <alignment horizontal="center"/>
    </xf>
    <xf numFmtId="0" fontId="0" fillId="34" borderId="1" xfId="0" applyFill="1" applyBorder="1" applyAlignment="1">
      <alignment horizontal="center"/>
    </xf>
    <xf numFmtId="0" fontId="0" fillId="34" borderId="41" xfId="0" applyFill="1" applyBorder="1" applyAlignment="1">
      <alignment horizontal="center"/>
    </xf>
    <xf numFmtId="0" fontId="0" fillId="34" borderId="101" xfId="0" applyFill="1" applyBorder="1"/>
    <xf numFmtId="0" fontId="7" fillId="34" borderId="14" xfId="0" applyFont="1" applyFill="1" applyBorder="1" applyAlignment="1">
      <alignment horizontal="center"/>
    </xf>
    <xf numFmtId="0" fontId="0" fillId="0" borderId="0" xfId="0" applyFill="1"/>
    <xf numFmtId="0" fontId="0" fillId="0" borderId="127" xfId="0" applyBorder="1" applyAlignment="1">
      <alignment horizontal="center"/>
    </xf>
    <xf numFmtId="0" fontId="13" fillId="0" borderId="127" xfId="0" applyFont="1" applyBorder="1" applyAlignment="1">
      <alignment horizontal="center"/>
    </xf>
    <xf numFmtId="165" fontId="0" fillId="0" borderId="130" xfId="0" applyNumberFormat="1" applyFont="1" applyBorder="1" applyAlignment="1">
      <alignment horizontal="center" vertical="center"/>
    </xf>
    <xf numFmtId="0" fontId="7" fillId="0" borderId="129" xfId="0" applyFont="1" applyBorder="1" applyAlignment="1">
      <alignment horizontal="center" vertical="center"/>
    </xf>
    <xf numFmtId="0" fontId="7" fillId="35" borderId="131" xfId="0" applyFont="1" applyFill="1" applyBorder="1" applyAlignment="1">
      <alignment horizontal="center" vertical="center"/>
    </xf>
    <xf numFmtId="0" fontId="7" fillId="35" borderId="9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36" borderId="11" xfId="0" applyFill="1" applyBorder="1" applyAlignment="1">
      <alignment horizontal="center"/>
    </xf>
    <xf numFmtId="0" fontId="0" fillId="36" borderId="89" xfId="0" applyFill="1" applyBorder="1" applyAlignment="1">
      <alignment horizontal="center"/>
    </xf>
    <xf numFmtId="0" fontId="0" fillId="36" borderId="58" xfId="0" applyFill="1" applyBorder="1" applyAlignment="1">
      <alignment horizontal="center"/>
    </xf>
    <xf numFmtId="164" fontId="2" fillId="11" borderId="42" xfId="2" applyFont="1" applyFill="1" applyBorder="1" applyAlignment="1" applyProtection="1">
      <alignment horizontal="center"/>
      <protection locked="0"/>
    </xf>
    <xf numFmtId="164" fontId="2" fillId="11" borderId="46" xfId="2" applyFont="1" applyFill="1" applyBorder="1" applyAlignment="1" applyProtection="1">
      <alignment horizontal="center"/>
      <protection locked="0"/>
    </xf>
    <xf numFmtId="0" fontId="14" fillId="0" borderId="127" xfId="0" applyFont="1" applyBorder="1" applyAlignment="1">
      <alignment horizontal="center"/>
    </xf>
    <xf numFmtId="0" fontId="13" fillId="0" borderId="132" xfId="0" applyFont="1" applyBorder="1" applyAlignment="1">
      <alignment horizontal="center"/>
    </xf>
    <xf numFmtId="0" fontId="15" fillId="35" borderId="9" xfId="0" applyFont="1" applyFill="1" applyBorder="1" applyAlignment="1">
      <alignment horizontal="center"/>
    </xf>
    <xf numFmtId="0" fontId="7" fillId="35" borderId="90" xfId="0" applyFont="1" applyFill="1" applyBorder="1" applyAlignment="1">
      <alignment horizontal="center"/>
    </xf>
    <xf numFmtId="0" fontId="15" fillId="35" borderId="90" xfId="0" applyFont="1" applyFill="1" applyBorder="1" applyAlignment="1">
      <alignment horizontal="center"/>
    </xf>
    <xf numFmtId="0" fontId="7" fillId="35" borderId="39" xfId="0" applyFont="1" applyFill="1" applyBorder="1" applyAlignment="1">
      <alignment horizontal="center"/>
    </xf>
    <xf numFmtId="0" fontId="0" fillId="37" borderId="17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164" fontId="8" fillId="22" borderId="0" xfId="2" applyFont="1" applyFill="1" applyAlignment="1">
      <alignment horizontal="center" vertical="center"/>
    </xf>
    <xf numFmtId="164" fontId="8" fillId="22" borderId="56" xfId="2" applyFont="1" applyFill="1" applyBorder="1" applyAlignment="1">
      <alignment horizontal="center" vertical="center"/>
    </xf>
    <xf numFmtId="164" fontId="5" fillId="17" borderId="24" xfId="2" applyFont="1" applyFill="1" applyBorder="1" applyAlignment="1">
      <alignment horizontal="center" vertical="center"/>
    </xf>
    <xf numFmtId="164" fontId="5" fillId="17" borderId="0" xfId="2" applyFont="1" applyFill="1" applyBorder="1" applyAlignment="1">
      <alignment horizontal="center" vertical="center"/>
    </xf>
    <xf numFmtId="164" fontId="5" fillId="0" borderId="49" xfId="2" applyFont="1" applyFill="1" applyBorder="1" applyAlignment="1">
      <alignment horizontal="center" vertical="center"/>
    </xf>
    <xf numFmtId="164" fontId="5" fillId="0" borderId="50" xfId="2" applyFont="1" applyFill="1" applyBorder="1" applyAlignment="1">
      <alignment horizontal="center" vertical="center"/>
    </xf>
    <xf numFmtId="164" fontId="2" fillId="0" borderId="28" xfId="2" applyFont="1" applyFill="1" applyBorder="1" applyAlignment="1">
      <alignment horizontal="center"/>
    </xf>
    <xf numFmtId="164" fontId="2" fillId="0" borderId="29" xfId="2" applyFont="1" applyFill="1" applyBorder="1" applyAlignment="1">
      <alignment horizontal="center"/>
    </xf>
    <xf numFmtId="165" fontId="2" fillId="0" borderId="40" xfId="2" applyNumberFormat="1" applyFont="1" applyFill="1" applyBorder="1" applyAlignment="1">
      <alignment horizontal="center"/>
    </xf>
    <xf numFmtId="165" fontId="2" fillId="0" borderId="4" xfId="2" applyNumberFormat="1" applyFont="1" applyFill="1" applyBorder="1" applyAlignment="1">
      <alignment horizontal="center"/>
    </xf>
    <xf numFmtId="165" fontId="2" fillId="0" borderId="3" xfId="2" applyNumberFormat="1" applyFont="1" applyFill="1" applyBorder="1" applyAlignment="1">
      <alignment horizontal="center"/>
    </xf>
    <xf numFmtId="164" fontId="2" fillId="0" borderId="30" xfId="2" applyFont="1" applyFill="1" applyBorder="1" applyAlignment="1">
      <alignment horizontal="center"/>
    </xf>
    <xf numFmtId="164" fontId="2" fillId="0" borderId="22" xfId="2" applyFont="1" applyFill="1" applyBorder="1" applyAlignment="1">
      <alignment horizontal="center"/>
    </xf>
    <xf numFmtId="165" fontId="2" fillId="0" borderId="1" xfId="2" applyNumberFormat="1" applyFont="1" applyFill="1" applyBorder="1" applyAlignment="1">
      <alignment horizontal="center"/>
    </xf>
    <xf numFmtId="164" fontId="2" fillId="0" borderId="23" xfId="2" applyFont="1" applyFill="1" applyBorder="1" applyAlignment="1">
      <alignment horizontal="center"/>
    </xf>
    <xf numFmtId="165" fontId="2" fillId="0" borderId="10" xfId="2" applyNumberFormat="1" applyFont="1" applyFill="1" applyBorder="1" applyAlignment="1">
      <alignment horizontal="center"/>
    </xf>
    <xf numFmtId="164" fontId="2" fillId="15" borderId="22" xfId="2" applyFont="1" applyFill="1" applyBorder="1" applyAlignment="1">
      <alignment horizontal="center"/>
    </xf>
    <xf numFmtId="164" fontId="2" fillId="15" borderId="27" xfId="2" applyFont="1" applyFill="1" applyBorder="1" applyAlignment="1">
      <alignment horizontal="center"/>
    </xf>
    <xf numFmtId="165" fontId="2" fillId="25" borderId="1" xfId="2" applyNumberFormat="1" applyFont="1" applyFill="1" applyBorder="1" applyAlignment="1">
      <alignment horizontal="center"/>
    </xf>
    <xf numFmtId="165" fontId="2" fillId="25" borderId="41" xfId="2" applyNumberFormat="1" applyFont="1" applyFill="1" applyBorder="1" applyAlignment="1">
      <alignment horizontal="center"/>
    </xf>
    <xf numFmtId="164" fontId="2" fillId="15" borderId="23" xfId="2" applyFont="1" applyFill="1" applyBorder="1" applyAlignment="1">
      <alignment horizontal="center"/>
    </xf>
    <xf numFmtId="164" fontId="2" fillId="15" borderId="26" xfId="2" applyFont="1" applyFill="1" applyBorder="1" applyAlignment="1">
      <alignment horizontal="center"/>
    </xf>
    <xf numFmtId="165" fontId="2" fillId="25" borderId="10" xfId="2" applyNumberFormat="1" applyFont="1" applyFill="1" applyBorder="1" applyAlignment="1">
      <alignment horizontal="center"/>
    </xf>
    <xf numFmtId="165" fontId="2" fillId="25" borderId="21" xfId="2" applyNumberFormat="1" applyFont="1" applyFill="1" applyBorder="1" applyAlignment="1">
      <alignment horizontal="center"/>
    </xf>
    <xf numFmtId="164" fontId="2" fillId="0" borderId="26" xfId="2" applyFont="1" applyFill="1" applyBorder="1" applyAlignment="1">
      <alignment horizontal="center"/>
    </xf>
    <xf numFmtId="165" fontId="2" fillId="0" borderId="21" xfId="2" applyNumberFormat="1" applyFont="1" applyFill="1" applyBorder="1" applyAlignment="1">
      <alignment horizontal="center"/>
    </xf>
    <xf numFmtId="165" fontId="2" fillId="25" borderId="40" xfId="2" applyNumberFormat="1" applyFont="1" applyFill="1" applyBorder="1" applyAlignment="1">
      <alignment horizontal="center"/>
    </xf>
    <xf numFmtId="164" fontId="2" fillId="15" borderId="61" xfId="2" applyFont="1" applyFill="1" applyBorder="1" applyAlignment="1">
      <alignment horizontal="center"/>
    </xf>
    <xf numFmtId="164" fontId="2" fillId="15" borderId="64" xfId="2" applyFont="1" applyFill="1" applyBorder="1" applyAlignment="1">
      <alignment horizontal="center"/>
    </xf>
    <xf numFmtId="165" fontId="2" fillId="24" borderId="65" xfId="2" applyNumberFormat="1" applyFont="1" applyFill="1" applyBorder="1" applyAlignment="1">
      <alignment horizontal="center"/>
    </xf>
    <xf numFmtId="165" fontId="2" fillId="24" borderId="66" xfId="2" applyNumberFormat="1" applyFont="1" applyFill="1" applyBorder="1" applyAlignment="1">
      <alignment horizontal="center"/>
    </xf>
    <xf numFmtId="165" fontId="2" fillId="23" borderId="65" xfId="2" applyNumberFormat="1" applyFont="1" applyFill="1" applyBorder="1" applyAlignment="1">
      <alignment horizontal="center"/>
    </xf>
    <xf numFmtId="165" fontId="2" fillId="23" borderId="69" xfId="2" applyNumberFormat="1" applyFont="1" applyFill="1" applyBorder="1" applyAlignment="1">
      <alignment horizontal="center"/>
    </xf>
    <xf numFmtId="164" fontId="2" fillId="15" borderId="29" xfId="2" applyFont="1" applyFill="1" applyBorder="1" applyAlignment="1">
      <alignment horizontal="center"/>
    </xf>
    <xf numFmtId="164" fontId="2" fillId="15" borderId="71" xfId="2" applyFont="1" applyFill="1" applyBorder="1" applyAlignment="1">
      <alignment horizontal="center"/>
    </xf>
    <xf numFmtId="164" fontId="2" fillId="15" borderId="72" xfId="2" applyFont="1" applyFill="1" applyBorder="1" applyAlignment="1">
      <alignment horizontal="center"/>
    </xf>
    <xf numFmtId="165" fontId="2" fillId="23" borderId="73" xfId="2" applyNumberFormat="1" applyFont="1" applyFill="1" applyBorder="1" applyAlignment="1">
      <alignment horizontal="center"/>
    </xf>
    <xf numFmtId="165" fontId="2" fillId="23" borderId="74" xfId="2" applyNumberFormat="1" applyFont="1" applyFill="1" applyBorder="1" applyAlignment="1">
      <alignment horizontal="center"/>
    </xf>
    <xf numFmtId="165" fontId="2" fillId="5" borderId="69" xfId="2" applyNumberFormat="1" applyFont="1" applyFill="1" applyBorder="1" applyAlignment="1">
      <alignment horizontal="center"/>
    </xf>
    <xf numFmtId="165" fontId="2" fillId="5" borderId="66" xfId="2" applyNumberFormat="1" applyFont="1" applyFill="1" applyBorder="1" applyAlignment="1">
      <alignment horizontal="center"/>
    </xf>
    <xf numFmtId="165" fontId="2" fillId="5" borderId="65" xfId="2" applyNumberFormat="1" applyFont="1" applyFill="1" applyBorder="1" applyAlignment="1">
      <alignment horizontal="center"/>
    </xf>
    <xf numFmtId="165" fontId="2" fillId="5" borderId="79" xfId="2" applyNumberFormat="1" applyFont="1" applyFill="1" applyBorder="1" applyAlignment="1">
      <alignment horizontal="center"/>
    </xf>
    <xf numFmtId="165" fontId="2" fillId="5" borderId="74" xfId="2" applyNumberFormat="1" applyFont="1" applyFill="1" applyBorder="1" applyAlignment="1">
      <alignment horizontal="center"/>
    </xf>
    <xf numFmtId="164" fontId="2" fillId="5" borderId="30" xfId="2" applyFont="1" applyFill="1" applyBorder="1" applyAlignment="1">
      <alignment horizontal="center"/>
    </xf>
    <xf numFmtId="164" fontId="2" fillId="5" borderId="29" xfId="2" applyFont="1" applyFill="1" applyBorder="1" applyAlignment="1">
      <alignment horizontal="center"/>
    </xf>
    <xf numFmtId="164" fontId="5" fillId="0" borderId="97" xfId="2" applyFont="1" applyFill="1" applyBorder="1" applyAlignment="1">
      <alignment horizontal="center"/>
    </xf>
    <xf numFmtId="164" fontId="5" fillId="0" borderId="96" xfId="2" applyFont="1" applyFill="1" applyBorder="1" applyAlignment="1">
      <alignment horizontal="center"/>
    </xf>
    <xf numFmtId="164" fontId="5" fillId="0" borderId="95" xfId="2" applyFont="1" applyFill="1" applyBorder="1" applyAlignment="1">
      <alignment horizontal="center"/>
    </xf>
    <xf numFmtId="164" fontId="2" fillId="5" borderId="30" xfId="2" applyFont="1" applyFill="1" applyBorder="1" applyAlignment="1">
      <alignment horizontal="center" wrapText="1"/>
    </xf>
    <xf numFmtId="164" fontId="2" fillId="5" borderId="29" xfId="2" applyFont="1" applyFill="1" applyBorder="1" applyAlignment="1">
      <alignment horizontal="center" wrapText="1"/>
    </xf>
    <xf numFmtId="164" fontId="2" fillId="5" borderId="61" xfId="2" applyFont="1" applyFill="1" applyBorder="1" applyAlignment="1">
      <alignment horizontal="center" wrapText="1"/>
    </xf>
    <xf numFmtId="164" fontId="2" fillId="5" borderId="94" xfId="2" applyFont="1" applyFill="1" applyBorder="1" applyAlignment="1">
      <alignment horizontal="center" wrapText="1"/>
    </xf>
    <xf numFmtId="164" fontId="5" fillId="0" borderId="98" xfId="2" applyFont="1" applyFill="1" applyBorder="1" applyAlignment="1">
      <alignment horizontal="center"/>
    </xf>
    <xf numFmtId="164" fontId="5" fillId="0" borderId="99" xfId="2" applyFont="1" applyFill="1" applyBorder="1" applyAlignment="1">
      <alignment horizontal="center"/>
    </xf>
    <xf numFmtId="164" fontId="5" fillId="0" borderId="89" xfId="2" applyFont="1" applyFill="1" applyBorder="1" applyAlignment="1">
      <alignment horizontal="center"/>
    </xf>
    <xf numFmtId="0" fontId="7" fillId="6" borderId="116" xfId="0" applyFont="1" applyFill="1" applyBorder="1" applyAlignment="1">
      <alignment horizontal="center" vertical="center"/>
    </xf>
    <xf numFmtId="0" fontId="7" fillId="6" borderId="117" xfId="0" applyFont="1" applyFill="1" applyBorder="1" applyAlignment="1">
      <alignment horizontal="center" vertical="center"/>
    </xf>
    <xf numFmtId="0" fontId="7" fillId="6" borderId="118" xfId="0" applyFont="1" applyFill="1" applyBorder="1" applyAlignment="1">
      <alignment horizontal="center" vertical="center"/>
    </xf>
    <xf numFmtId="0" fontId="7" fillId="29" borderId="2" xfId="0" applyFont="1" applyFill="1" applyBorder="1" applyAlignment="1">
      <alignment horizontal="center" vertical="center"/>
    </xf>
    <xf numFmtId="0" fontId="7" fillId="28" borderId="2" xfId="0" applyFont="1" applyFill="1" applyBorder="1" applyAlignment="1">
      <alignment horizontal="center" vertical="center"/>
    </xf>
    <xf numFmtId="0" fontId="7" fillId="28" borderId="105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33" borderId="2" xfId="0" applyFont="1" applyFill="1" applyBorder="1" applyAlignment="1">
      <alignment horizontal="center" vertical="center"/>
    </xf>
    <xf numFmtId="0" fontId="7" fillId="31" borderId="116" xfId="0" applyFont="1" applyFill="1" applyBorder="1" applyAlignment="1">
      <alignment horizontal="center" vertical="center"/>
    </xf>
    <xf numFmtId="0" fontId="7" fillId="31" borderId="117" xfId="0" applyFont="1" applyFill="1" applyBorder="1" applyAlignment="1">
      <alignment horizontal="center" vertical="center"/>
    </xf>
    <xf numFmtId="0" fontId="7" fillId="31" borderId="118" xfId="0" applyFont="1" applyFill="1" applyBorder="1" applyAlignment="1">
      <alignment horizontal="center" vertical="center"/>
    </xf>
    <xf numFmtId="0" fontId="7" fillId="34" borderId="2" xfId="0" applyFont="1" applyFill="1" applyBorder="1" applyAlignment="1">
      <alignment horizontal="center" vertical="center"/>
    </xf>
    <xf numFmtId="0" fontId="7" fillId="26" borderId="2" xfId="0" applyFont="1" applyFill="1" applyBorder="1" applyAlignment="1">
      <alignment horizontal="center" vertical="center"/>
    </xf>
    <xf numFmtId="0" fontId="7" fillId="32" borderId="2" xfId="0" applyFont="1" applyFill="1" applyBorder="1" applyAlignment="1">
      <alignment horizontal="center" vertical="center"/>
    </xf>
    <xf numFmtId="0" fontId="7" fillId="30" borderId="2" xfId="0" applyFont="1" applyFill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12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126" xfId="0" applyFont="1" applyBorder="1" applyAlignment="1">
      <alignment horizontal="center" vertical="center"/>
    </xf>
    <xf numFmtId="49" fontId="2" fillId="0" borderId="76" xfId="2" applyNumberFormat="1" applyFont="1" applyFill="1" applyBorder="1" applyAlignment="1" applyProtection="1">
      <alignment horizontal="center"/>
    </xf>
    <xf numFmtId="49" fontId="2" fillId="18" borderId="52" xfId="2" applyNumberFormat="1" applyFont="1" applyFill="1" applyBorder="1" applyAlignment="1" applyProtection="1">
      <alignment horizontal="center"/>
      <protection locked="0"/>
    </xf>
    <xf numFmtId="0" fontId="16" fillId="0" borderId="128" xfId="0" applyFont="1" applyBorder="1" applyAlignment="1">
      <alignment horizontal="center"/>
    </xf>
    <xf numFmtId="164" fontId="11" fillId="38" borderId="22" xfId="2" applyFont="1" applyFill="1" applyBorder="1" applyAlignment="1">
      <alignment horizontal="center"/>
    </xf>
    <xf numFmtId="164" fontId="11" fillId="38" borderId="27" xfId="2" applyFont="1" applyFill="1" applyBorder="1" applyAlignment="1">
      <alignment horizontal="center"/>
    </xf>
    <xf numFmtId="165" fontId="11" fillId="38" borderId="1" xfId="2" applyNumberFormat="1" applyFont="1" applyFill="1" applyBorder="1" applyAlignment="1">
      <alignment horizontal="center"/>
    </xf>
    <xf numFmtId="165" fontId="11" fillId="38" borderId="41" xfId="2" applyNumberFormat="1" applyFont="1" applyFill="1" applyBorder="1" applyAlignment="1">
      <alignment horizontal="center"/>
    </xf>
    <xf numFmtId="164" fontId="11" fillId="38" borderId="42" xfId="2" applyFont="1" applyFill="1" applyBorder="1" applyAlignment="1" applyProtection="1">
      <alignment horizontal="center"/>
      <protection locked="0"/>
    </xf>
    <xf numFmtId="164" fontId="11" fillId="39" borderId="42" xfId="2" applyFont="1" applyFill="1" applyBorder="1" applyAlignment="1">
      <alignment horizontal="center"/>
    </xf>
    <xf numFmtId="164" fontId="11" fillId="38" borderId="6" xfId="2" applyFont="1" applyFill="1" applyBorder="1" applyAlignment="1" applyProtection="1">
      <alignment horizontal="center"/>
      <protection locked="0"/>
    </xf>
    <xf numFmtId="164" fontId="11" fillId="39" borderId="6" xfId="2" applyFont="1" applyFill="1" applyBorder="1" applyAlignment="1">
      <alignment horizontal="center"/>
    </xf>
    <xf numFmtId="164" fontId="11" fillId="40" borderId="6" xfId="2" applyFont="1" applyFill="1" applyBorder="1" applyAlignment="1" applyProtection="1">
      <alignment horizontal="center"/>
      <protection locked="0"/>
    </xf>
    <xf numFmtId="164" fontId="11" fillId="38" borderId="112" xfId="2" applyFont="1" applyFill="1" applyBorder="1" applyAlignment="1" applyProtection="1">
      <alignment horizontal="center"/>
      <protection locked="0"/>
    </xf>
    <xf numFmtId="164" fontId="11" fillId="39" borderId="112" xfId="2" applyFont="1" applyFill="1" applyBorder="1" applyAlignment="1">
      <alignment horizontal="center"/>
    </xf>
    <xf numFmtId="164" fontId="11" fillId="40" borderId="33" xfId="2" applyFont="1" applyFill="1" applyBorder="1" applyAlignment="1" applyProtection="1">
      <alignment horizontal="center"/>
      <protection locked="0"/>
    </xf>
    <xf numFmtId="164" fontId="11" fillId="39" borderId="33" xfId="2" applyFont="1" applyFill="1" applyBorder="1" applyAlignment="1">
      <alignment horizontal="center"/>
    </xf>
    <xf numFmtId="0" fontId="7" fillId="41" borderId="0" xfId="0" applyFont="1" applyFill="1" applyAlignment="1">
      <alignment horizontal="center" vertical="center"/>
    </xf>
  </cellXfs>
  <cellStyles count="7">
    <cellStyle name="ConditionalStyle_1" xfId="1"/>
    <cellStyle name="Excel Built-in Normal" xfId="2"/>
    <cellStyle name="Heading" xfId="3"/>
    <cellStyle name="Heading1" xfId="4"/>
    <cellStyle name="Normal" xfId="0" builtinId="0" customBuiltin="1"/>
    <cellStyle name="Result" xfId="5"/>
    <cellStyle name="Result2" xfId="6"/>
  </cellStyles>
  <dxfs count="0"/>
  <tableStyles count="0" defaultTableStyle="TableStyleMedium2" defaultPivotStyle="PivotStyleLight16"/>
  <colors>
    <mruColors>
      <color rgb="FFEBEF4B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2"/>
  <sheetViews>
    <sheetView showGridLines="0" zoomScale="70" zoomScaleNormal="70" workbookViewId="0">
      <selection activeCell="A52" sqref="A52:I68"/>
    </sheetView>
  </sheetViews>
  <sheetFormatPr baseColWidth="10" defaultRowHeight="15" x14ac:dyDescent="0.25"/>
  <cols>
    <col min="1" max="1" width="15.25" style="3" customWidth="1"/>
    <col min="2" max="2" width="10.625" style="3" customWidth="1"/>
    <col min="3" max="3" width="13.375" style="3" bestFit="1" customWidth="1"/>
    <col min="4" max="4" width="12.75" style="3" bestFit="1" customWidth="1"/>
    <col min="5" max="5" width="14.25" style="3" bestFit="1" customWidth="1"/>
    <col min="6" max="20" width="9.875" style="3" customWidth="1"/>
    <col min="21" max="16384" width="11" style="230"/>
  </cols>
  <sheetData>
    <row r="1" spans="1:20" ht="14.25" x14ac:dyDescent="0.2">
      <c r="A1" s="251" t="s">
        <v>26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</row>
    <row r="2" spans="1:20" ht="14.25" x14ac:dyDescent="0.2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</row>
    <row r="3" spans="1:20" thickBot="1" x14ac:dyDescent="0.25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</row>
    <row r="4" spans="1:20" ht="16.5" thickTop="1" thickBot="1" x14ac:dyDescent="0.3">
      <c r="A4" s="60" t="s">
        <v>0</v>
      </c>
      <c r="B4" s="56" t="s">
        <v>25</v>
      </c>
      <c r="C4" s="56" t="s">
        <v>68</v>
      </c>
      <c r="D4" s="37" t="s">
        <v>3</v>
      </c>
      <c r="E4" s="38" t="s">
        <v>70</v>
      </c>
      <c r="F4" s="61">
        <v>43472</v>
      </c>
      <c r="G4" s="61">
        <v>43475</v>
      </c>
      <c r="H4" s="61">
        <v>43482</v>
      </c>
      <c r="I4" s="61">
        <v>43493</v>
      </c>
      <c r="J4" s="61">
        <v>43496</v>
      </c>
      <c r="K4" s="61">
        <v>43500</v>
      </c>
      <c r="L4" s="61">
        <v>43503</v>
      </c>
      <c r="M4" s="61">
        <v>43507</v>
      </c>
      <c r="N4" s="61">
        <v>43521</v>
      </c>
      <c r="O4" s="61">
        <v>43524</v>
      </c>
      <c r="P4" s="61">
        <v>43528</v>
      </c>
      <c r="Q4" s="61">
        <v>43531</v>
      </c>
      <c r="R4" s="61">
        <v>43542</v>
      </c>
      <c r="S4" s="61">
        <v>43549</v>
      </c>
      <c r="T4" s="61">
        <v>43552</v>
      </c>
    </row>
    <row r="5" spans="1:20" x14ac:dyDescent="0.25">
      <c r="A5" s="76" t="s">
        <v>52</v>
      </c>
      <c r="B5" s="175">
        <f>IFERROR(IF(E5&gt;=7,SUM(LARGE(F5:T5,{1;2;3;4;5;6;7})),IF(E5=6,SUM(LARGE(F5:T5,{1;2;3;4;5;6})),IF(E5=5,SUM(LARGE(F5:T5,{1;2;3;4;5})),IF(E5=4,SUM(LARGE(F5:T5,{1;2;3;4})),IF(E5=3,SUM(LARGE(F5:T5,{1;2;3})),IF(E5=2,SUM(LARGE(F5:T5,{1;2})),IF(E5=1,SUM(LARGE(F5:T5,1)),0))))))),"")</f>
        <v>630.68999999999994</v>
      </c>
      <c r="C5" s="174">
        <f>SUM(F5:T5)</f>
        <v>670.69</v>
      </c>
      <c r="D5" s="176">
        <f>IFERROR(SMALL(F5:T5,1),"")</f>
        <v>10</v>
      </c>
      <c r="E5" s="177">
        <f>COUNT(F5:T5)</f>
        <v>11</v>
      </c>
      <c r="F5" s="77" t="str">
        <f>IFERROR(INDEX(CLAS_SUR_ANNEE!$A$1:$CF$52,MATCH($A5,CLAS_SUR_ANNEE!$A:$A,0),MATCH(F$4,CLAS_SUR_ANNEE!$A$3:$CG$3,0)+1),"")</f>
        <v/>
      </c>
      <c r="G5" s="77">
        <f>IFERROR(INDEX(CLAS_SUR_ANNEE!$A$1:$CF$52,MATCH($A5,CLAS_SUR_ANNEE!$A:$A,0),MATCH(G$4,CLAS_SUR_ANNEE!$A$3:$CG$3,0)+1),"")</f>
        <v>83.08</v>
      </c>
      <c r="H5" s="77">
        <f>IFERROR(INDEX(CLAS_SUR_ANNEE!$A$1:$CF$52,MATCH($A5,CLAS_SUR_ANNEE!$A:$A,0),MATCH(H$4,CLAS_SUR_ANNEE!$A$3:$CG$3,0)+1),"")</f>
        <v>69.78</v>
      </c>
      <c r="I5" s="77">
        <f>IFERROR(INDEX(CLAS_SUR_ANNEE!$A$1:$CF$52,MATCH($A5,CLAS_SUR_ANNEE!$A:$A,0),MATCH(I$4,CLAS_SUR_ANNEE!$A$3:$CG$3,0)+1),"")</f>
        <v>10</v>
      </c>
      <c r="J5" s="77">
        <f>IFERROR(INDEX(CLAS_SUR_ANNEE!$A$1:$CF$52,MATCH($A5,CLAS_SUR_ANNEE!$A:$A,0),MATCH(J$4,CLAS_SUR_ANNEE!$A$3:$CG$3,0)+1),"")</f>
        <v>30</v>
      </c>
      <c r="K5" s="77">
        <f>IFERROR(INDEX(CLAS_SUR_ANNEE!$A$1:$CF$52,MATCH($A5,CLAS_SUR_ANNEE!$A:$A,0),MATCH(K$4,CLAS_SUR_ANNEE!$A$3:$CG$3,0)+1),"")</f>
        <v>10</v>
      </c>
      <c r="L5" s="77">
        <f>IFERROR(INDEX(CLAS_SUR_ANNEE!$A$1:$CF$52,MATCH($A5,CLAS_SUR_ANNEE!$A:$A,0),MATCH(L$4,CLAS_SUR_ANNEE!$A$3:$CG$3,0)+1),"")</f>
        <v>10</v>
      </c>
      <c r="M5" s="77">
        <f>IFERROR(INDEX(CLAS_SUR_ANNEE!$A$1:$CF$52,MATCH($A5,CLAS_SUR_ANNEE!$A:$A,0),MATCH(M$4,CLAS_SUR_ANNEE!$A$3:$CG$3,0)+1),"")</f>
        <v>10</v>
      </c>
      <c r="N5" s="77">
        <f>IFERROR(INDEX(CLAS_SUR_ANNEE!$A$1:$CF$52,MATCH($A5,CLAS_SUR_ANNEE!$A:$A,0),MATCH(N$4,CLAS_SUR_ANNEE!$A$3:$CG$3,0)+1),"")</f>
        <v>144.5</v>
      </c>
      <c r="O5" s="77">
        <f>IFERROR(INDEX(CLAS_SUR_ANNEE!$A$1:$CF$52,MATCH($A5,CLAS_SUR_ANNEE!$A:$A,0),MATCH(O$4,CLAS_SUR_ANNEE!$A$3:$CG$3,0)+1),"")</f>
        <v>85.81</v>
      </c>
      <c r="P5" s="77">
        <f>IFERROR(INDEX(CLAS_SUR_ANNEE!$A$1:$CF$52,MATCH($A5,CLAS_SUR_ANNEE!$A:$A,0),MATCH(P$4,CLAS_SUR_ANNEE!$A$3:$CG$3,0)+1),"")</f>
        <v>10</v>
      </c>
      <c r="Q5" s="77">
        <f>IFERROR(INDEX(CLAS_SUR_ANNEE!$A$1:$CF$52,MATCH($A5,CLAS_SUR_ANNEE!$A:$A,0),MATCH(Q$4,CLAS_SUR_ANNEE!$A$3:$CG$3,0)+1),"")</f>
        <v>207.52</v>
      </c>
      <c r="R5" s="77" t="str">
        <f>IFERROR(INDEX(CLAS_SUR_ANNEE!$A$1:$CF$52,MATCH($A5,CLAS_SUR_ANNEE!$A:$A,0),MATCH(R$4,CLAS_SUR_ANNEE!$A$3:$CG$3,0)+1),"")</f>
        <v/>
      </c>
      <c r="S5" s="77" t="str">
        <f>IFERROR(INDEX(CLAS_SUR_ANNEE!$A$1:$CF$52,MATCH($A5,CLAS_SUR_ANNEE!$A:$A,0),MATCH(S$4,CLAS_SUR_ANNEE!$A$3:$CG$3,0)+1),"")</f>
        <v/>
      </c>
      <c r="T5" s="77" t="str">
        <f>IFERROR(INDEX(CLAS_SUR_ANNEE!$A$1:$CF$52,MATCH($A5,CLAS_SUR_ANNEE!$A:$A,0),MATCH(T$4,CLAS_SUR_ANNEE!$A$3:$CG$3,0)+1),"")</f>
        <v/>
      </c>
    </row>
    <row r="6" spans="1:20" x14ac:dyDescent="0.25">
      <c r="A6" s="78" t="s">
        <v>31</v>
      </c>
      <c r="B6" s="179">
        <f>IFERROR(IF(E6&gt;=7,SUM(LARGE(F6:T6,{1;2;3;4;5;6;7})),IF(E6=6,SUM(LARGE(F6:T6,{1;2;3;4;5;6})),IF(E6=5,SUM(LARGE(F6:T6,{1;2;3;4;5})),IF(E6=4,SUM(LARGE(F6:T6,{1;2;3;4})),IF(E6=3,SUM(LARGE(F6:T6,{1;2;3})),IF(E6=2,SUM(LARGE(F6:T6,{1;2})),IF(E6=1,SUM(LARGE(F6:T6,1)),0))))))),"")</f>
        <v>629.61</v>
      </c>
      <c r="C6" s="178">
        <f>SUM(F6:T6)</f>
        <v>679.61</v>
      </c>
      <c r="D6" s="180">
        <f>IFERROR(SMALL(F6:T6,1),"")</f>
        <v>10</v>
      </c>
      <c r="E6" s="181">
        <f>COUNT(F6:T6)</f>
        <v>12</v>
      </c>
      <c r="F6" s="79">
        <f>IFERROR(INDEX(CLAS_SUR_ANNEE!$A$1:$CF$52,MATCH($A6,CLAS_SUR_ANNEE!$A:$A,0),MATCH(F$4,CLAS_SUR_ANNEE!$A$3:$CG$3,0)+1),"")</f>
        <v>134.1</v>
      </c>
      <c r="G6" s="79">
        <f>IFERROR(INDEX(CLAS_SUR_ANNEE!$A$1:$CF$52,MATCH($A6,CLAS_SUR_ANNEE!$A:$A,0),MATCH(G$4,CLAS_SUR_ANNEE!$A$3:$CG$3,0)+1),"")</f>
        <v>10</v>
      </c>
      <c r="H6" s="79">
        <f>IFERROR(INDEX(CLAS_SUR_ANNEE!$A$1:$CF$52,MATCH($A6,CLAS_SUR_ANNEE!$A:$A,0),MATCH(H$4,CLAS_SUR_ANNEE!$A$3:$CG$3,0)+1),"")</f>
        <v>10</v>
      </c>
      <c r="I6" s="79">
        <f>IFERROR(INDEX(CLAS_SUR_ANNEE!$A$1:$CF$52,MATCH($A6,CLAS_SUR_ANNEE!$A:$A,0),MATCH(I$4,CLAS_SUR_ANNEE!$A$3:$CG$3,0)+1),"")</f>
        <v>70.7</v>
      </c>
      <c r="J6" s="79">
        <f>IFERROR(INDEX(CLAS_SUR_ANNEE!$A$1:$CF$52,MATCH($A6,CLAS_SUR_ANNEE!$A:$A,0),MATCH(J$4,CLAS_SUR_ANNEE!$A$3:$CG$3,0)+1),"")</f>
        <v>221.1</v>
      </c>
      <c r="K6" s="79">
        <f>IFERROR(INDEX(CLAS_SUR_ANNEE!$A$1:$CF$52,MATCH($A6,CLAS_SUR_ANNEE!$A:$A,0),MATCH(K$4,CLAS_SUR_ANNEE!$A$3:$CG$3,0)+1),"")</f>
        <v>10</v>
      </c>
      <c r="L6" s="79">
        <f>IFERROR(INDEX(CLAS_SUR_ANNEE!$A$1:$CF$52,MATCH($A6,CLAS_SUR_ANNEE!$A:$A,0),MATCH(L$4,CLAS_SUR_ANNEE!$A$3:$CG$3,0)+1),"")</f>
        <v>10</v>
      </c>
      <c r="M6" s="80">
        <f>IFERROR(INDEX(CLAS_SUR_ANNEE!$A$1:$CF$52,MATCH($A6,CLAS_SUR_ANNEE!$A:$A,0),MATCH(M$4,CLAS_SUR_ANNEE!$A$3:$CG$3,0)+1),"")</f>
        <v>70.7</v>
      </c>
      <c r="N6" s="80">
        <f>IFERROR(INDEX(CLAS_SUR_ANNEE!$A$1:$CF$52,MATCH($A6,CLAS_SUR_ANNEE!$A:$A,0),MATCH(N$4,CLAS_SUR_ANNEE!$A$3:$CG$3,0)+1),"")</f>
        <v>10</v>
      </c>
      <c r="O6" s="80">
        <f>IFERROR(INDEX(CLAS_SUR_ANNEE!$A$1:$CF$52,MATCH($A6,CLAS_SUR_ANNEE!$A:$A,0),MATCH(O$4,CLAS_SUR_ANNEE!$A$3:$CG$3,0)+1),"")</f>
        <v>10</v>
      </c>
      <c r="P6" s="79">
        <f>IFERROR(INDEX(CLAS_SUR_ANNEE!$A$1:$CF$52,MATCH($A6,CLAS_SUR_ANNEE!$A:$A,0),MATCH(P$4,CLAS_SUR_ANNEE!$A$3:$CG$3,0)+1),"")</f>
        <v>113.01</v>
      </c>
      <c r="Q6" s="79">
        <f>IFERROR(INDEX(CLAS_SUR_ANNEE!$A$1:$CF$52,MATCH($A6,CLAS_SUR_ANNEE!$A:$A,0),MATCH(Q$4,CLAS_SUR_ANNEE!$A$3:$CG$3,0)+1),"")</f>
        <v>10</v>
      </c>
      <c r="R6" s="80" t="str">
        <f>IFERROR(INDEX(CLAS_SUR_ANNEE!$A$1:$CF$52,MATCH($A6,CLAS_SUR_ANNEE!$A:$A,0),MATCH(R$4,CLAS_SUR_ANNEE!$A$3:$CG$3,0)+1),"")</f>
        <v/>
      </c>
      <c r="S6" s="80" t="str">
        <f>IFERROR(INDEX(CLAS_SUR_ANNEE!$A$1:$CF$52,MATCH($A6,CLAS_SUR_ANNEE!$A:$A,0),MATCH(S$4,CLAS_SUR_ANNEE!$A$3:$CG$3,0)+1),"")</f>
        <v/>
      </c>
      <c r="T6" s="80" t="str">
        <f>IFERROR(INDEX(CLAS_SUR_ANNEE!$A$1:$CF$52,MATCH($A6,CLAS_SUR_ANNEE!$A:$A,0),MATCH(T$4,CLAS_SUR_ANNEE!$A$3:$CG$3,0)+1),"")</f>
        <v/>
      </c>
    </row>
    <row r="7" spans="1:20" x14ac:dyDescent="0.25">
      <c r="A7" s="78" t="s">
        <v>56</v>
      </c>
      <c r="B7" s="179">
        <f>IFERROR(IF(E7&gt;=7,SUM(LARGE(F7:T7,{1;2;3;4;5;6;7})),IF(E7=6,SUM(LARGE(F7:T7,{1;2;3;4;5;6})),IF(E7=5,SUM(LARGE(F7:T7,{1;2;3;4;5})),IF(E7=4,SUM(LARGE(F7:T7,{1;2;3;4})),IF(E7=3,SUM(LARGE(F7:T7,{1;2;3})),IF(E7=2,SUM(LARGE(F7:T7,{1;2})),IF(E7=1,SUM(LARGE(F7:T7,1)),0))))))),"")</f>
        <v>576.45000000000005</v>
      </c>
      <c r="C7" s="178">
        <f>SUM(F7:T7)</f>
        <v>596.45000000000005</v>
      </c>
      <c r="D7" s="180">
        <f>IFERROR(SMALL(F7:T7,1),"")</f>
        <v>10</v>
      </c>
      <c r="E7" s="181">
        <f>COUNT(F7:T7)</f>
        <v>9</v>
      </c>
      <c r="F7" s="79" t="str">
        <f>IFERROR(INDEX(CLAS_SUR_ANNEE!$A$1:$CF$52,MATCH($A7,CLAS_SUR_ANNEE!$A:$A,0),MATCH(F$4,CLAS_SUR_ANNEE!$A$3:$CG$3,0)+1),"")</f>
        <v/>
      </c>
      <c r="G7" s="79">
        <f>IFERROR(INDEX(CLAS_SUR_ANNEE!$A$1:$CF$52,MATCH($A7,CLAS_SUR_ANNEE!$A:$A,0),MATCH(G$4,CLAS_SUR_ANNEE!$A$3:$CG$3,0)+1),"")</f>
        <v>10</v>
      </c>
      <c r="H7" s="79">
        <f>IFERROR(INDEX(CLAS_SUR_ANNEE!$A$1:$CF$52,MATCH($A7,CLAS_SUR_ANNEE!$A:$A,0),MATCH(H$4,CLAS_SUR_ANNEE!$A$3:$CG$3,0)+1),"")</f>
        <v>97.72</v>
      </c>
      <c r="I7" s="79" t="str">
        <f>IFERROR(INDEX(CLAS_SUR_ANNEE!$A$1:$CF$52,MATCH($A7,CLAS_SUR_ANNEE!$A:$A,0),MATCH(I$4,CLAS_SUR_ANNEE!$A$3:$CG$3,0)+1),"")</f>
        <v/>
      </c>
      <c r="J7" s="79">
        <f>IFERROR(INDEX(CLAS_SUR_ANNEE!$A$1:$CF$52,MATCH($A7,CLAS_SUR_ANNEE!$A:$A,0),MATCH(J$4,CLAS_SUR_ANNEE!$A$3:$CG$3,0)+1),"")</f>
        <v>10</v>
      </c>
      <c r="K7" s="79" t="str">
        <f>IFERROR(INDEX(CLAS_SUR_ANNEE!$A$1:$CF$52,MATCH($A7,CLAS_SUR_ANNEE!$A:$A,0),MATCH(K$4,CLAS_SUR_ANNEE!$A$3:$CG$3,0)+1),"")</f>
        <v/>
      </c>
      <c r="L7" s="79">
        <f>IFERROR(INDEX(CLAS_SUR_ANNEE!$A$1:$CF$52,MATCH($A7,CLAS_SUR_ANNEE!$A:$A,0),MATCH(L$4,CLAS_SUR_ANNEE!$A$3:$CG$3,0)+1),"")</f>
        <v>176.15</v>
      </c>
      <c r="M7" s="80">
        <f>IFERROR(INDEX(CLAS_SUR_ANNEE!$A$1:$CF$52,MATCH($A7,CLAS_SUR_ANNEE!$A:$A,0),MATCH(M$4,CLAS_SUR_ANNEE!$A$3:$CG$3,0)+1),"")</f>
        <v>10</v>
      </c>
      <c r="N7" s="80">
        <f>IFERROR(INDEX(CLAS_SUR_ANNEE!$A$1:$CF$52,MATCH($A7,CLAS_SUR_ANNEE!$A:$A,0),MATCH(N$4,CLAS_SUR_ANNEE!$A$3:$CG$3,0)+1),"")</f>
        <v>85.81</v>
      </c>
      <c r="O7" s="80">
        <f>IFERROR(INDEX(CLAS_SUR_ANNEE!$A$1:$CF$52,MATCH($A7,CLAS_SUR_ANNEE!$A:$A,0),MATCH(O$4,CLAS_SUR_ANNEE!$A$3:$CG$3,0)+1),"")</f>
        <v>186.77</v>
      </c>
      <c r="P7" s="79">
        <f>IFERROR(INDEX(CLAS_SUR_ANNEE!$A$1:$CF$52,MATCH($A7,CLAS_SUR_ANNEE!$A:$A,0),MATCH(P$4,CLAS_SUR_ANNEE!$A$3:$CG$3,0)+1),"")</f>
        <v>10</v>
      </c>
      <c r="Q7" s="79">
        <f>IFERROR(INDEX(CLAS_SUR_ANNEE!$A$1:$CF$52,MATCH($A7,CLAS_SUR_ANNEE!$A:$A,0),MATCH(Q$4,CLAS_SUR_ANNEE!$A$3:$CG$3,0)+1),"")</f>
        <v>10</v>
      </c>
      <c r="R7" s="80" t="str">
        <f>IFERROR(INDEX(CLAS_SUR_ANNEE!$A$1:$CF$52,MATCH($A7,CLAS_SUR_ANNEE!$A:$A,0),MATCH(R$4,CLAS_SUR_ANNEE!$A$3:$CG$3,0)+1),"")</f>
        <v/>
      </c>
      <c r="S7" s="80" t="str">
        <f>IFERROR(INDEX(CLAS_SUR_ANNEE!$A$1:$CF$52,MATCH($A7,CLAS_SUR_ANNEE!$A:$A,0),MATCH(S$4,CLAS_SUR_ANNEE!$A$3:$CG$3,0)+1),"")</f>
        <v/>
      </c>
      <c r="T7" s="80" t="str">
        <f>IFERROR(INDEX(CLAS_SUR_ANNEE!$A$1:$CF$52,MATCH($A7,CLAS_SUR_ANNEE!$A:$A,0),MATCH(T$4,CLAS_SUR_ANNEE!$A$3:$CG$3,0)+1),"")</f>
        <v/>
      </c>
    </row>
    <row r="8" spans="1:20" x14ac:dyDescent="0.25">
      <c r="A8" s="78" t="s">
        <v>40</v>
      </c>
      <c r="B8" s="179">
        <f>IFERROR(IF(E8&gt;=7,SUM(LARGE(F8:T8,{1;2;3;4;5;6;7})),IF(E8=6,SUM(LARGE(F8:T8,{1;2;3;4;5;6})),IF(E8=5,SUM(LARGE(F8:T8,{1;2;3;4;5})),IF(E8=4,SUM(LARGE(F8:T8,{1;2;3;4})),IF(E8=3,SUM(LARGE(F8:T8,{1;2;3})),IF(E8=2,SUM(LARGE(F8:T8,{1;2})),IF(E8=1,SUM(LARGE(F8:T8,1)),0))))))),"")</f>
        <v>571.49</v>
      </c>
      <c r="C8" s="178">
        <f>SUM(F8:T8)</f>
        <v>621.49</v>
      </c>
      <c r="D8" s="180">
        <f>IFERROR(SMALL(F8:T8,1),"")</f>
        <v>10</v>
      </c>
      <c r="E8" s="181">
        <f>COUNT(F8:T8)</f>
        <v>12</v>
      </c>
      <c r="F8" s="79">
        <f>IFERROR(INDEX(CLAS_SUR_ANNEE!$A$1:$CF$52,MATCH($A8,CLAS_SUR_ANNEE!$A:$A,0),MATCH(F$4,CLAS_SUR_ANNEE!$A$3:$CG$3,0)+1),"")</f>
        <v>10</v>
      </c>
      <c r="G8" s="79">
        <f>IFERROR(INDEX(CLAS_SUR_ANNEE!$A$1:$CF$52,MATCH($A8,CLAS_SUR_ANNEE!$A:$A,0),MATCH(G$4,CLAS_SUR_ANNEE!$A$3:$CG$3,0)+1),"")</f>
        <v>126.2</v>
      </c>
      <c r="H8" s="79">
        <f>IFERROR(INDEX(CLAS_SUR_ANNEE!$A$1:$CF$52,MATCH($A8,CLAS_SUR_ANNEE!$A:$A,0),MATCH(H$4,CLAS_SUR_ANNEE!$A$3:$CG$3,0)+1),"")</f>
        <v>40</v>
      </c>
      <c r="I8" s="79">
        <f>IFERROR(INDEX(CLAS_SUR_ANNEE!$A$1:$CF$52,MATCH($A8,CLAS_SUR_ANNEE!$A:$A,0),MATCH(I$4,CLAS_SUR_ANNEE!$A$3:$CG$3,0)+1),"")</f>
        <v>162.11000000000001</v>
      </c>
      <c r="J8" s="79">
        <f>IFERROR(INDEX(CLAS_SUR_ANNEE!$A$1:$CF$52,MATCH($A8,CLAS_SUR_ANNEE!$A:$A,0),MATCH(J$4,CLAS_SUR_ANNEE!$A$3:$CG$3,0)+1),"")</f>
        <v>10</v>
      </c>
      <c r="K8" s="79">
        <f>IFERROR(INDEX(CLAS_SUR_ANNEE!$A$1:$CF$52,MATCH($A8,CLAS_SUR_ANNEE!$A:$A,0),MATCH(K$4,CLAS_SUR_ANNEE!$A$3:$CG$3,0)+1),"")</f>
        <v>183.18</v>
      </c>
      <c r="L8" s="79">
        <f>IFERROR(INDEX(CLAS_SUR_ANNEE!$A$1:$CF$52,MATCH($A8,CLAS_SUR_ANNEE!$A:$A,0),MATCH(L$4,CLAS_SUR_ANNEE!$A$3:$CG$3,0)+1),"")</f>
        <v>10</v>
      </c>
      <c r="M8" s="80">
        <f>IFERROR(INDEX(CLAS_SUR_ANNEE!$A$1:$CF$52,MATCH($A8,CLAS_SUR_ANNEE!$A:$A,0),MATCH(M$4,CLAS_SUR_ANNEE!$A$3:$CG$3,0)+1),"")</f>
        <v>10</v>
      </c>
      <c r="N8" s="80">
        <f>IFERROR(INDEX(CLAS_SUR_ANNEE!$A$1:$CF$52,MATCH($A8,CLAS_SUR_ANNEE!$A:$A,0),MATCH(N$4,CLAS_SUR_ANNEE!$A$3:$CG$3,0)+1),"")</f>
        <v>10</v>
      </c>
      <c r="O8" s="80">
        <f>IFERROR(INDEX(CLAS_SUR_ANNEE!$A$1:$CF$52,MATCH($A8,CLAS_SUR_ANNEE!$A:$A,0),MATCH(O$4,CLAS_SUR_ANNEE!$A$3:$CG$3,0)+1),"")</f>
        <v>10</v>
      </c>
      <c r="P8" s="79">
        <f>IFERROR(INDEX(CLAS_SUR_ANNEE!$A$1:$CF$52,MATCH($A8,CLAS_SUR_ANNEE!$A:$A,0),MATCH(P$4,CLAS_SUR_ANNEE!$A$3:$CG$3,0)+1),"")</f>
        <v>30</v>
      </c>
      <c r="Q8" s="79">
        <f>IFERROR(INDEX(CLAS_SUR_ANNEE!$A$1:$CF$52,MATCH($A8,CLAS_SUR_ANNEE!$A:$A,0),MATCH(Q$4,CLAS_SUR_ANNEE!$A$3:$CG$3,0)+1),"")</f>
        <v>20</v>
      </c>
      <c r="R8" s="80" t="str">
        <f>IFERROR(INDEX(CLAS_SUR_ANNEE!$A$1:$CF$52,MATCH($A8,CLAS_SUR_ANNEE!$A:$A,0),MATCH(R$4,CLAS_SUR_ANNEE!$A$3:$CG$3,0)+1),"")</f>
        <v/>
      </c>
      <c r="S8" s="80" t="str">
        <f>IFERROR(INDEX(CLAS_SUR_ANNEE!$A$1:$CF$52,MATCH($A8,CLAS_SUR_ANNEE!$A:$A,0),MATCH(S$4,CLAS_SUR_ANNEE!$A$3:$CG$3,0)+1),"")</f>
        <v/>
      </c>
      <c r="T8" s="80" t="str">
        <f>IFERROR(INDEX(CLAS_SUR_ANNEE!$A$1:$CF$52,MATCH($A8,CLAS_SUR_ANNEE!$A:$A,0),MATCH(T$4,CLAS_SUR_ANNEE!$A$3:$CG$3,0)+1),"")</f>
        <v/>
      </c>
    </row>
    <row r="9" spans="1:20" x14ac:dyDescent="0.25">
      <c r="A9" s="172" t="s">
        <v>60</v>
      </c>
      <c r="B9" s="179">
        <f>IFERROR(IF(E9&gt;=7,SUM(LARGE(F9:T9,{1;2;3;4;5;6;7})),IF(E9=6,SUM(LARGE(F9:T9,{1;2;3;4;5;6})),IF(E9=5,SUM(LARGE(F9:T9,{1;2;3;4;5})),IF(E9=4,SUM(LARGE(F9:T9,{1;2;3;4})),IF(E9=3,SUM(LARGE(F9:T9,{1;2;3})),IF(E9=2,SUM(LARGE(F9:T9,{1;2})),IF(E9=1,SUM(LARGE(F9:T9,1)),0))))))),"")</f>
        <v>540.51</v>
      </c>
      <c r="C9" s="178">
        <f>SUM(F9:T9)</f>
        <v>570.51</v>
      </c>
      <c r="D9" s="180">
        <f>IFERROR(SMALL(F9:T9,1),"")</f>
        <v>10</v>
      </c>
      <c r="E9" s="181">
        <f>COUNT(F9:T9)</f>
        <v>10</v>
      </c>
      <c r="F9" s="79" t="str">
        <f>IFERROR(INDEX(CLAS_SUR_ANNEE!$A$1:$CF$52,MATCH($A9,CLAS_SUR_ANNEE!$A:$A,0),MATCH(F$4,CLAS_SUR_ANNEE!$A$3:$CG$3,0)+1),"")</f>
        <v/>
      </c>
      <c r="G9" s="79">
        <f>IFERROR(INDEX(CLAS_SUR_ANNEE!$A$1:$CF$52,MATCH($A9,CLAS_SUR_ANNEE!$A:$A,0),MATCH(G$4,CLAS_SUR_ANNEE!$A$3:$CG$3,0)+1),"")</f>
        <v>10</v>
      </c>
      <c r="H9" s="79">
        <f>IFERROR(INDEX(CLAS_SUR_ANNEE!$A$1:$CF$52,MATCH($A9,CLAS_SUR_ANNEE!$A:$A,0),MATCH(H$4,CLAS_SUR_ANNEE!$A$3:$CG$3,0)+1),"")</f>
        <v>40</v>
      </c>
      <c r="I9" s="79" t="str">
        <f>IFERROR(INDEX(CLAS_SUR_ANNEE!$A$1:$CF$52,MATCH($A9,CLAS_SUR_ANNEE!$A:$A,0),MATCH(I$4,CLAS_SUR_ANNEE!$A$3:$CG$3,0)+1),"")</f>
        <v/>
      </c>
      <c r="J9" s="79">
        <f>IFERROR(INDEX(CLAS_SUR_ANNEE!$A$1:$CF$52,MATCH($A9,CLAS_SUR_ANNEE!$A:$A,0),MATCH(J$4,CLAS_SUR_ANNEE!$A$3:$CG$3,0)+1),"")</f>
        <v>109.64</v>
      </c>
      <c r="K9" s="79">
        <f>IFERROR(INDEX(CLAS_SUR_ANNEE!$A$1:$CF$52,MATCH($A9,CLAS_SUR_ANNEE!$A:$A,0),MATCH(K$4,CLAS_SUR_ANNEE!$A$3:$CG$3,0)+1),"")</f>
        <v>10</v>
      </c>
      <c r="L9" s="79">
        <f>IFERROR(INDEX(CLAS_SUR_ANNEE!$A$1:$CF$52,MATCH($A9,CLAS_SUR_ANNEE!$A:$A,0),MATCH(L$4,CLAS_SUR_ANNEE!$A$3:$CG$3,0)+1),"")</f>
        <v>134.1</v>
      </c>
      <c r="M9" s="80">
        <f>IFERROR(INDEX(CLAS_SUR_ANNEE!$A$1:$CF$52,MATCH($A9,CLAS_SUR_ANNEE!$A:$A,0),MATCH(M$4,CLAS_SUR_ANNEE!$A$3:$CG$3,0)+1),"")</f>
        <v>50</v>
      </c>
      <c r="N9" s="80">
        <f>IFERROR(INDEX(CLAS_SUR_ANNEE!$A$1:$CF$52,MATCH($A9,CLAS_SUR_ANNEE!$A:$A,0),MATCH(N$4,CLAS_SUR_ANNEE!$A$3:$CG$3,0)+1),"")</f>
        <v>186.77</v>
      </c>
      <c r="O9" s="80">
        <f>IFERROR(INDEX(CLAS_SUR_ANNEE!$A$1:$CF$52,MATCH($A9,CLAS_SUR_ANNEE!$A:$A,0),MATCH(O$4,CLAS_SUR_ANNEE!$A$3:$CG$3,0)+1),"")</f>
        <v>10</v>
      </c>
      <c r="P9" s="79">
        <f>IFERROR(INDEX(CLAS_SUR_ANNEE!$A$1:$CF$52,MATCH($A9,CLAS_SUR_ANNEE!$A:$A,0),MATCH(P$4,CLAS_SUR_ANNEE!$A$3:$CG$3,0)+1),"")</f>
        <v>10</v>
      </c>
      <c r="Q9" s="79">
        <f>IFERROR(INDEX(CLAS_SUR_ANNEE!$A$1:$CF$52,MATCH($A9,CLAS_SUR_ANNEE!$A:$A,0),MATCH(Q$4,CLAS_SUR_ANNEE!$A$3:$CG$3,0)+1),"")</f>
        <v>10</v>
      </c>
      <c r="R9" s="80" t="str">
        <f>IFERROR(INDEX(CLAS_SUR_ANNEE!$A$1:$CF$52,MATCH($A9,CLAS_SUR_ANNEE!$A:$A,0),MATCH(R$4,CLAS_SUR_ANNEE!$A$3:$CG$3,0)+1),"")</f>
        <v/>
      </c>
      <c r="S9" s="80" t="str">
        <f>IFERROR(INDEX(CLAS_SUR_ANNEE!$A$1:$CF$52,MATCH($A9,CLAS_SUR_ANNEE!$A:$A,0),MATCH(S$4,CLAS_SUR_ANNEE!$A$3:$CG$3,0)+1),"")</f>
        <v/>
      </c>
      <c r="T9" s="80" t="str">
        <f>IFERROR(INDEX(CLAS_SUR_ANNEE!$A$1:$CF$52,MATCH($A9,CLAS_SUR_ANNEE!$A:$A,0),MATCH(T$4,CLAS_SUR_ANNEE!$A$3:$CG$3,0)+1),"")</f>
        <v/>
      </c>
    </row>
    <row r="10" spans="1:20" x14ac:dyDescent="0.25">
      <c r="A10" s="78" t="s">
        <v>35</v>
      </c>
      <c r="B10" s="179">
        <f>IFERROR(IF(E10&gt;=7,SUM(LARGE(F10:T10,{1;2;3;4;5;6;7})),IF(E10=6,SUM(LARGE(F10:T10,{1;2;3;4;5;6})),IF(E10=5,SUM(LARGE(F10:T10,{1;2;3;4;5})),IF(E10=4,SUM(LARGE(F10:T10,{1;2;3;4})),IF(E10=3,SUM(LARGE(F10:T10,{1;2;3})),IF(E10=2,SUM(LARGE(F10:T10,{1;2})),IF(E10=1,SUM(LARGE(F10:T10,1)),0))))))),"")</f>
        <v>525.96</v>
      </c>
      <c r="C10" s="178">
        <f>SUM(F10:T10)</f>
        <v>565.96</v>
      </c>
      <c r="D10" s="180">
        <f>IFERROR(SMALL(F10:T10,1),"")</f>
        <v>10</v>
      </c>
      <c r="E10" s="181">
        <f>COUNT(F10:T10)</f>
        <v>11</v>
      </c>
      <c r="F10" s="79">
        <f>IFERROR(INDEX(CLAS_SUR_ANNEE!$A$1:$CF$52,MATCH($A10,CLAS_SUR_ANNEE!$A:$A,0),MATCH(F$4,CLAS_SUR_ANNEE!$A$3:$CG$3,0)+1),"")</f>
        <v>61.37</v>
      </c>
      <c r="G10" s="79">
        <f>IFERROR(INDEX(CLAS_SUR_ANNEE!$A$1:$CF$52,MATCH($A10,CLAS_SUR_ANNEE!$A:$A,0),MATCH(G$4,CLAS_SUR_ANNEE!$A$3:$CG$3,0)+1),"")</f>
        <v>10</v>
      </c>
      <c r="H10" s="79">
        <f>IFERROR(INDEX(CLAS_SUR_ANNEE!$A$1:$CF$52,MATCH($A10,CLAS_SUR_ANNEE!$A:$A,0),MATCH(H$4,CLAS_SUR_ANNEE!$A$3:$CG$3,0)+1),"")</f>
        <v>10</v>
      </c>
      <c r="I10" s="79">
        <f>IFERROR(INDEX(CLAS_SUR_ANNEE!$A$1:$CF$52,MATCH($A10,CLAS_SUR_ANNEE!$A:$A,0),MATCH(I$4,CLAS_SUR_ANNEE!$A$3:$CG$3,0)+1),"")</f>
        <v>10</v>
      </c>
      <c r="J10" s="79">
        <f>IFERROR(INDEX(CLAS_SUR_ANNEE!$A$1:$CF$52,MATCH($A10,CLAS_SUR_ANNEE!$A:$A,0),MATCH(J$4,CLAS_SUR_ANNEE!$A$3:$CG$3,0)+1),"")</f>
        <v>10</v>
      </c>
      <c r="K10" s="79">
        <f>IFERROR(INDEX(CLAS_SUR_ANNEE!$A$1:$CF$52,MATCH($A10,CLAS_SUR_ANNEE!$A:$A,0),MATCH(K$4,CLAS_SUR_ANNEE!$A$3:$CG$3,0)+1),"")</f>
        <v>10</v>
      </c>
      <c r="L10" s="79">
        <f>IFERROR(INDEX(CLAS_SUR_ANNEE!$A$1:$CF$52,MATCH($A10,CLAS_SUR_ANNEE!$A:$A,0),MATCH(L$4,CLAS_SUR_ANNEE!$A$3:$CG$3,0)+1),"")</f>
        <v>10</v>
      </c>
      <c r="M10" s="80" t="str">
        <f>IFERROR(INDEX(CLAS_SUR_ANNEE!$A$1:$CF$52,MATCH($A10,CLAS_SUR_ANNEE!$A:$A,0),MATCH(M$4,CLAS_SUR_ANNEE!$A$3:$CG$3,0)+1),"")</f>
        <v/>
      </c>
      <c r="N10" s="80">
        <f>IFERROR(INDEX(CLAS_SUR_ANNEE!$A$1:$CF$52,MATCH($A10,CLAS_SUR_ANNEE!$A:$A,0),MATCH(N$4,CLAS_SUR_ANNEE!$A$3:$CG$3,0)+1),"")</f>
        <v>133.01</v>
      </c>
      <c r="O10" s="80">
        <f>IFERROR(INDEX(CLAS_SUR_ANNEE!$A$1:$CF$52,MATCH($A10,CLAS_SUR_ANNEE!$A:$A,0),MATCH(O$4,CLAS_SUR_ANNEE!$A$3:$CG$3,0)+1),"")</f>
        <v>78.42</v>
      </c>
      <c r="P10" s="79">
        <f>IFERROR(INDEX(CLAS_SUR_ANNEE!$A$1:$CF$52,MATCH($A10,CLAS_SUR_ANNEE!$A:$A,0),MATCH(P$4,CLAS_SUR_ANNEE!$A$3:$CG$3,0)+1),"")</f>
        <v>71.489999999999995</v>
      </c>
      <c r="Q10" s="79">
        <f>IFERROR(INDEX(CLAS_SUR_ANNEE!$A$1:$CF$52,MATCH($A10,CLAS_SUR_ANNEE!$A:$A,0),MATCH(Q$4,CLAS_SUR_ANNEE!$A$3:$CG$3,0)+1),"")</f>
        <v>161.66999999999999</v>
      </c>
      <c r="R10" s="80" t="str">
        <f>IFERROR(INDEX(CLAS_SUR_ANNEE!$A$1:$CF$52,MATCH($A10,CLAS_SUR_ANNEE!$A:$A,0),MATCH(R$4,CLAS_SUR_ANNEE!$A$3:$CG$3,0)+1),"")</f>
        <v/>
      </c>
      <c r="S10" s="80" t="str">
        <f>IFERROR(INDEX(CLAS_SUR_ANNEE!$A$1:$CF$52,MATCH($A10,CLAS_SUR_ANNEE!$A:$A,0),MATCH(S$4,CLAS_SUR_ANNEE!$A$3:$CG$3,0)+1),"")</f>
        <v/>
      </c>
      <c r="T10" s="80" t="str">
        <f>IFERROR(INDEX(CLAS_SUR_ANNEE!$A$1:$CF$52,MATCH($A10,CLAS_SUR_ANNEE!$A:$A,0),MATCH(T$4,CLAS_SUR_ANNEE!$A$3:$CG$3,0)+1),"")</f>
        <v/>
      </c>
    </row>
    <row r="11" spans="1:20" x14ac:dyDescent="0.25">
      <c r="A11" s="78" t="s">
        <v>37</v>
      </c>
      <c r="B11" s="179">
        <f>IFERROR(IF(E11&gt;=7,SUM(LARGE(F11:T11,{1;2;3;4;5;6;7})),IF(E11=6,SUM(LARGE(F11:T11,{1;2;3;4;5;6})),IF(E11=5,SUM(LARGE(F11:T11,{1;2;3;4;5})),IF(E11=4,SUM(LARGE(F11:T11,{1;2;3;4})),IF(E11=3,SUM(LARGE(F11:T11,{1;2;3})),IF(E11=2,SUM(LARGE(F11:T11,{1;2})),IF(E11=1,SUM(LARGE(F11:T11,1)),0))))))),"")</f>
        <v>524.47</v>
      </c>
      <c r="C11" s="178">
        <f>SUM(F11:T11)</f>
        <v>574.47</v>
      </c>
      <c r="D11" s="180">
        <f>IFERROR(SMALL(F11:T11,1),"")</f>
        <v>10</v>
      </c>
      <c r="E11" s="181">
        <f>COUNT(F11:T11)</f>
        <v>12</v>
      </c>
      <c r="F11" s="79">
        <f>IFERROR(INDEX(CLAS_SUR_ANNEE!$A$1:$CF$52,MATCH($A11,CLAS_SUR_ANNEE!$A:$A,0),MATCH(F$4,CLAS_SUR_ANNEE!$A$3:$CG$3,0)+1),"")</f>
        <v>10</v>
      </c>
      <c r="G11" s="79">
        <f>IFERROR(INDEX(CLAS_SUR_ANNEE!$A$1:$CF$52,MATCH($A11,CLAS_SUR_ANNEE!$A:$A,0),MATCH(G$4,CLAS_SUR_ANNEE!$A$3:$CG$3,0)+1),"")</f>
        <v>203.94</v>
      </c>
      <c r="H11" s="79">
        <f>IFERROR(INDEX(CLAS_SUR_ANNEE!$A$1:$CF$52,MATCH($A11,CLAS_SUR_ANNEE!$A:$A,0),MATCH(H$4,CLAS_SUR_ANNEE!$A$3:$CG$3,0)+1),"")</f>
        <v>10</v>
      </c>
      <c r="I11" s="79">
        <f>IFERROR(INDEX(CLAS_SUR_ANNEE!$A$1:$CF$52,MATCH($A11,CLAS_SUR_ANNEE!$A:$A,0),MATCH(I$4,CLAS_SUR_ANNEE!$A$3:$CG$3,0)+1),"")</f>
        <v>10</v>
      </c>
      <c r="J11" s="79">
        <f>IFERROR(INDEX(CLAS_SUR_ANNEE!$A$1:$CF$52,MATCH($A11,CLAS_SUR_ANNEE!$A:$A,0),MATCH(J$4,CLAS_SUR_ANNEE!$A$3:$CG$3,0)+1),"")</f>
        <v>50</v>
      </c>
      <c r="K11" s="79">
        <f>IFERROR(INDEX(CLAS_SUR_ANNEE!$A$1:$CF$52,MATCH($A11,CLAS_SUR_ANNEE!$A:$A,0),MATCH(K$4,CLAS_SUR_ANNEE!$A$3:$CG$3,0)+1),"")</f>
        <v>142.11000000000001</v>
      </c>
      <c r="L11" s="79">
        <f>IFERROR(INDEX(CLAS_SUR_ANNEE!$A$1:$CF$52,MATCH($A11,CLAS_SUR_ANNEE!$A:$A,0),MATCH(L$4,CLAS_SUR_ANNEE!$A$3:$CG$3,0)+1),"")</f>
        <v>50</v>
      </c>
      <c r="M11" s="80">
        <f>IFERROR(INDEX(CLAS_SUR_ANNEE!$A$1:$CF$52,MATCH($A11,CLAS_SUR_ANNEE!$A:$A,0),MATCH(M$4,CLAS_SUR_ANNEE!$A$3:$CG$3,0)+1),"")</f>
        <v>10</v>
      </c>
      <c r="N11" s="80">
        <f>IFERROR(INDEX(CLAS_SUR_ANNEE!$A$1:$CF$52,MATCH($A11,CLAS_SUR_ANNEE!$A:$A,0),MATCH(N$4,CLAS_SUR_ANNEE!$A$3:$CG$3,0)+1),"")</f>
        <v>10</v>
      </c>
      <c r="O11" s="80">
        <f>IFERROR(INDEX(CLAS_SUR_ANNEE!$A$1:$CF$52,MATCH($A11,CLAS_SUR_ANNEE!$A:$A,0),MATCH(O$4,CLAS_SUR_ANNEE!$A$3:$CG$3,0)+1),"")</f>
        <v>10</v>
      </c>
      <c r="P11" s="79">
        <f>IFERROR(INDEX(CLAS_SUR_ANNEE!$A$1:$CF$52,MATCH($A11,CLAS_SUR_ANNEE!$A:$A,0),MATCH(P$4,CLAS_SUR_ANNEE!$A$3:$CG$3,0)+1),"")</f>
        <v>58.42</v>
      </c>
      <c r="Q11" s="79">
        <f>IFERROR(INDEX(CLAS_SUR_ANNEE!$A$1:$CF$52,MATCH($A11,CLAS_SUR_ANNEE!$A:$A,0),MATCH(Q$4,CLAS_SUR_ANNEE!$A$3:$CG$3,0)+1),"")</f>
        <v>10</v>
      </c>
      <c r="R11" s="80" t="str">
        <f>IFERROR(INDEX(CLAS_SUR_ANNEE!$A$1:$CF$52,MATCH($A11,CLAS_SUR_ANNEE!$A:$A,0),MATCH(R$4,CLAS_SUR_ANNEE!$A$3:$CG$3,0)+1),"")</f>
        <v/>
      </c>
      <c r="S11" s="80" t="str">
        <f>IFERROR(INDEX(CLAS_SUR_ANNEE!$A$1:$CF$52,MATCH($A11,CLAS_SUR_ANNEE!$A:$A,0),MATCH(S$4,CLAS_SUR_ANNEE!$A$3:$CG$3,0)+1),"")</f>
        <v/>
      </c>
      <c r="T11" s="80" t="str">
        <f>IFERROR(INDEX(CLAS_SUR_ANNEE!$A$1:$CF$52,MATCH($A11,CLAS_SUR_ANNEE!$A:$A,0),MATCH(T$4,CLAS_SUR_ANNEE!$A$3:$CG$3,0)+1),"")</f>
        <v/>
      </c>
    </row>
    <row r="12" spans="1:20" x14ac:dyDescent="0.25">
      <c r="A12" s="78" t="s">
        <v>49</v>
      </c>
      <c r="B12" s="179">
        <f>IFERROR(IF(E12&gt;=7,SUM(LARGE(F12:T12,{1;2;3;4;5;6;7})),IF(E12=6,SUM(LARGE(F12:T12,{1;2;3;4;5;6})),IF(E12=5,SUM(LARGE(F12:T12,{1;2;3;4;5})),IF(E12=4,SUM(LARGE(F12:T12,{1;2;3;4})),IF(E12=3,SUM(LARGE(F12:T12,{1;2;3})),IF(E12=2,SUM(LARGE(F12:T12,{1;2})),IF(E12=1,SUM(LARGE(F12:T12,1)),0))))))),"")</f>
        <v>463.29</v>
      </c>
      <c r="C12" s="178">
        <f>SUM(F12:T12)</f>
        <v>493.28999999999996</v>
      </c>
      <c r="D12" s="180">
        <f>IFERROR(SMALL(F12:T12,1),"")</f>
        <v>10</v>
      </c>
      <c r="E12" s="181">
        <f>COUNT(F12:T12)</f>
        <v>10</v>
      </c>
      <c r="F12" s="79">
        <f>IFERROR(INDEX(CLAS_SUR_ANNEE!$A$1:$CF$52,MATCH($A12,CLAS_SUR_ANNEE!$A:$A,0),MATCH(F$4,CLAS_SUR_ANNEE!$A$3:$CG$3,0)+1),"")</f>
        <v>30</v>
      </c>
      <c r="G12" s="79">
        <f>IFERROR(INDEX(CLAS_SUR_ANNEE!$A$1:$CF$52,MATCH($A12,CLAS_SUR_ANNEE!$A:$A,0),MATCH(G$4,CLAS_SUR_ANNEE!$A$3:$CG$3,0)+1),"")</f>
        <v>10</v>
      </c>
      <c r="H12" s="79">
        <f>IFERROR(INDEX(CLAS_SUR_ANNEE!$A$1:$CF$52,MATCH($A12,CLAS_SUR_ANNEE!$A:$A,0),MATCH(H$4,CLAS_SUR_ANNEE!$A$3:$CG$3,0)+1),"")</f>
        <v>126.2</v>
      </c>
      <c r="I12" s="79">
        <f>IFERROR(INDEX(CLAS_SUR_ANNEE!$A$1:$CF$52,MATCH($A12,CLAS_SUR_ANNEE!$A:$A,0),MATCH(I$4,CLAS_SUR_ANNEE!$A$3:$CG$3,0)+1),"")</f>
        <v>57.73</v>
      </c>
      <c r="J12" s="79">
        <f>IFERROR(INDEX(CLAS_SUR_ANNEE!$A$1:$CF$52,MATCH($A12,CLAS_SUR_ANNEE!$A:$A,0),MATCH(J$4,CLAS_SUR_ANNEE!$A$3:$CG$3,0)+1),"")</f>
        <v>10</v>
      </c>
      <c r="K12" s="79" t="str">
        <f>IFERROR(INDEX(CLAS_SUR_ANNEE!$A$1:$CF$52,MATCH($A12,CLAS_SUR_ANNEE!$A:$A,0),MATCH(K$4,CLAS_SUR_ANNEE!$A$3:$CG$3,0)+1),"")</f>
        <v/>
      </c>
      <c r="L12" s="79">
        <f>IFERROR(INDEX(CLAS_SUR_ANNEE!$A$1:$CF$52,MATCH($A12,CLAS_SUR_ANNEE!$A:$A,0),MATCH(L$4,CLAS_SUR_ANNEE!$A$3:$CG$3,0)+1),"")</f>
        <v>10</v>
      </c>
      <c r="M12" s="80">
        <f>IFERROR(INDEX(CLAS_SUR_ANNEE!$A$1:$CF$52,MATCH($A12,CLAS_SUR_ANNEE!$A:$A,0),MATCH(M$4,CLAS_SUR_ANNEE!$A$3:$CG$3,0)+1),"")</f>
        <v>84.86</v>
      </c>
      <c r="N12" s="80" t="str">
        <f>IFERROR(INDEX(CLAS_SUR_ANNEE!$A$1:$CF$52,MATCH($A12,CLAS_SUR_ANNEE!$A:$A,0),MATCH(N$4,CLAS_SUR_ANNEE!$A$3:$CG$3,0)+1),"")</f>
        <v/>
      </c>
      <c r="O12" s="80">
        <f>IFERROR(INDEX(CLAS_SUR_ANNEE!$A$1:$CF$52,MATCH($A12,CLAS_SUR_ANNEE!$A:$A,0),MATCH(O$4,CLAS_SUR_ANNEE!$A$3:$CG$3,0)+1),"")</f>
        <v>144.5</v>
      </c>
      <c r="P12" s="79">
        <f>IFERROR(INDEX(CLAS_SUR_ANNEE!$A$1:$CF$52,MATCH($A12,CLAS_SUR_ANNEE!$A:$A,0),MATCH(P$4,CLAS_SUR_ANNEE!$A$3:$CG$3,0)+1),"")</f>
        <v>10</v>
      </c>
      <c r="Q12" s="79">
        <f>IFERROR(INDEX(CLAS_SUR_ANNEE!$A$1:$CF$52,MATCH($A12,CLAS_SUR_ANNEE!$A:$A,0),MATCH(Q$4,CLAS_SUR_ANNEE!$A$3:$CG$3,0)+1),"")</f>
        <v>10</v>
      </c>
      <c r="R12" s="80" t="str">
        <f>IFERROR(INDEX(CLAS_SUR_ANNEE!$A$1:$CF$52,MATCH($A12,CLAS_SUR_ANNEE!$A:$A,0),MATCH(R$4,CLAS_SUR_ANNEE!$A$3:$CG$3,0)+1),"")</f>
        <v/>
      </c>
      <c r="S12" s="80" t="str">
        <f>IFERROR(INDEX(CLAS_SUR_ANNEE!$A$1:$CF$52,MATCH($A12,CLAS_SUR_ANNEE!$A:$A,0),MATCH(S$4,CLAS_SUR_ANNEE!$A$3:$CG$3,0)+1),"")</f>
        <v/>
      </c>
      <c r="T12" s="80" t="str">
        <f>IFERROR(INDEX(CLAS_SUR_ANNEE!$A$1:$CF$52,MATCH($A12,CLAS_SUR_ANNEE!$A:$A,0),MATCH(T$4,CLAS_SUR_ANNEE!$A$3:$CG$3,0)+1),"")</f>
        <v/>
      </c>
    </row>
    <row r="13" spans="1:20" x14ac:dyDescent="0.25">
      <c r="A13" s="78" t="s">
        <v>28</v>
      </c>
      <c r="B13" s="179">
        <f>IFERROR(IF(E13&gt;=7,SUM(LARGE(F13:T13,{1;2;3;4;5;6;7})),IF(E13=6,SUM(LARGE(F13:T13,{1;2;3;4;5;6})),IF(E13=5,SUM(LARGE(F13:T13,{1;2;3;4;5})),IF(E13=4,SUM(LARGE(F13:T13,{1;2;3;4})),IF(E13=3,SUM(LARGE(F13:T13,{1;2;3})),IF(E13=2,SUM(LARGE(F13:T13,{1;2})),IF(E13=1,SUM(LARGE(F13:T13,1)),0))))))),"")</f>
        <v>424.76000000000005</v>
      </c>
      <c r="C13" s="178">
        <f>SUM(F13:T13)</f>
        <v>454.76000000000005</v>
      </c>
      <c r="D13" s="180">
        <f>IFERROR(SMALL(F13:T13,1),"")</f>
        <v>10</v>
      </c>
      <c r="E13" s="181">
        <f>COUNT(F13:T13)</f>
        <v>10</v>
      </c>
      <c r="F13" s="79">
        <f>IFERROR(INDEX(CLAS_SUR_ANNEE!$A$1:$CF$52,MATCH($A13,CLAS_SUR_ANNEE!$A:$A,0),MATCH(F$4,CLAS_SUR_ANNEE!$A$3:$CG$3,0)+1),"")</f>
        <v>10</v>
      </c>
      <c r="G13" s="79">
        <f>IFERROR(INDEX(CLAS_SUR_ANNEE!$A$1:$CF$52,MATCH($A13,CLAS_SUR_ANNEE!$A:$A,0),MATCH(G$4,CLAS_SUR_ANNEE!$A$3:$CG$3,0)+1),"")</f>
        <v>10</v>
      </c>
      <c r="H13" s="79" t="str">
        <f>IFERROR(INDEX(CLAS_SUR_ANNEE!$A$1:$CF$52,MATCH($A13,CLAS_SUR_ANNEE!$A:$A,0),MATCH(H$4,CLAS_SUR_ANNEE!$A$3:$CG$3,0)+1),"")</f>
        <v/>
      </c>
      <c r="I13" s="79">
        <f>IFERROR(INDEX(CLAS_SUR_ANNEE!$A$1:$CF$52,MATCH($A13,CLAS_SUR_ANNEE!$A:$A,0),MATCH(I$4,CLAS_SUR_ANNEE!$A$3:$CG$3,0)+1),"")</f>
        <v>30</v>
      </c>
      <c r="J13" s="79">
        <f>IFERROR(INDEX(CLAS_SUR_ANNEE!$A$1:$CF$52,MATCH($A13,CLAS_SUR_ANNEE!$A:$A,0),MATCH(J$4,CLAS_SUR_ANNEE!$A$3:$CG$3,0)+1),"")</f>
        <v>10</v>
      </c>
      <c r="K13" s="79">
        <f>IFERROR(INDEX(CLAS_SUR_ANNEE!$A$1:$CF$52,MATCH($A13,CLAS_SUR_ANNEE!$A:$A,0),MATCH(K$4,CLAS_SUR_ANNEE!$A$3:$CG$3,0)+1),"")</f>
        <v>84.86</v>
      </c>
      <c r="L13" s="79" t="str">
        <f>IFERROR(INDEX(CLAS_SUR_ANNEE!$A$1:$CF$52,MATCH($A13,CLAS_SUR_ANNEE!$A:$A,0),MATCH(L$4,CLAS_SUR_ANNEE!$A$3:$CG$3,0)+1),"")</f>
        <v/>
      </c>
      <c r="M13" s="80">
        <f>IFERROR(INDEX(CLAS_SUR_ANNEE!$A$1:$CF$52,MATCH($A13,CLAS_SUR_ANNEE!$A:$A,0),MATCH(M$4,CLAS_SUR_ANNEE!$A$3:$CG$3,0)+1),"")</f>
        <v>142.11000000000001</v>
      </c>
      <c r="N13" s="80">
        <f>IFERROR(INDEX(CLAS_SUR_ANNEE!$A$1:$CF$52,MATCH($A13,CLAS_SUR_ANNEE!$A:$A,0),MATCH(N$4,CLAS_SUR_ANNEE!$A$3:$CG$3,0)+1),"")</f>
        <v>10</v>
      </c>
      <c r="O13" s="80">
        <f>IFERROR(INDEX(CLAS_SUR_ANNEE!$A$1:$CF$52,MATCH($A13,CLAS_SUR_ANNEE!$A:$A,0),MATCH(O$4,CLAS_SUR_ANNEE!$A$3:$CG$3,0)+1),"")</f>
        <v>10</v>
      </c>
      <c r="P13" s="79">
        <f>IFERROR(INDEX(CLAS_SUR_ANNEE!$A$1:$CF$52,MATCH($A13,CLAS_SUR_ANNEE!$A:$A,0),MATCH(P$4,CLAS_SUR_ANNEE!$A$3:$CG$3,0)+1),"")</f>
        <v>20</v>
      </c>
      <c r="Q13" s="79">
        <f>IFERROR(INDEX(CLAS_SUR_ANNEE!$A$1:$CF$52,MATCH($A13,CLAS_SUR_ANNEE!$A:$A,0),MATCH(Q$4,CLAS_SUR_ANNEE!$A$3:$CG$3,0)+1),"")</f>
        <v>127.79</v>
      </c>
      <c r="R13" s="80" t="str">
        <f>IFERROR(INDEX(CLAS_SUR_ANNEE!$A$1:$CF$52,MATCH($A13,CLAS_SUR_ANNEE!$A:$A,0),MATCH(R$4,CLAS_SUR_ANNEE!$A$3:$CG$3,0)+1),"")</f>
        <v/>
      </c>
      <c r="S13" s="80" t="str">
        <f>IFERROR(INDEX(CLAS_SUR_ANNEE!$A$1:$CF$52,MATCH($A13,CLAS_SUR_ANNEE!$A:$A,0),MATCH(S$4,CLAS_SUR_ANNEE!$A$3:$CG$3,0)+1),"")</f>
        <v/>
      </c>
      <c r="T13" s="80" t="str">
        <f>IFERROR(INDEX(CLAS_SUR_ANNEE!$A$1:$CF$52,MATCH($A13,CLAS_SUR_ANNEE!$A:$A,0),MATCH(T$4,CLAS_SUR_ANNEE!$A$3:$CG$3,0)+1),"")</f>
        <v/>
      </c>
    </row>
    <row r="14" spans="1:20" x14ac:dyDescent="0.25">
      <c r="A14" s="78" t="s">
        <v>69</v>
      </c>
      <c r="B14" s="179">
        <f>IFERROR(IF(E14&gt;=7,SUM(LARGE(F14:T14,{1;2;3;4;5;6;7})),IF(E14=6,SUM(LARGE(F14:T14,{1;2;3;4;5;6})),IF(E14=5,SUM(LARGE(F14:T14,{1;2;3;4;5})),IF(E14=4,SUM(LARGE(F14:T14,{1;2;3;4})),IF(E14=3,SUM(LARGE(F14:T14,{1;2;3})),IF(E14=2,SUM(LARGE(F14:T14,{1;2})),IF(E14=1,SUM(LARGE(F14:T14,1)),0))))))),"")</f>
        <v>367.16</v>
      </c>
      <c r="C14" s="178">
        <f>SUM(F14:T14)</f>
        <v>417.16</v>
      </c>
      <c r="D14" s="180">
        <f>IFERROR(SMALL(F14:T14,1),"")</f>
        <v>10</v>
      </c>
      <c r="E14" s="181">
        <f>COUNT(F14:T14)</f>
        <v>12</v>
      </c>
      <c r="F14" s="79">
        <f>IFERROR(INDEX(CLAS_SUR_ANNEE!$A$1:$CF$52,MATCH($A14,CLAS_SUR_ANNEE!$A:$A,0),MATCH(F$4,CLAS_SUR_ANNEE!$A$3:$CG$3,0)+1),"")</f>
        <v>10</v>
      </c>
      <c r="G14" s="79">
        <f>IFERROR(INDEX(CLAS_SUR_ANNEE!$A$1:$CF$52,MATCH($A14,CLAS_SUR_ANNEE!$A:$A,0),MATCH(G$4,CLAS_SUR_ANNEE!$A$3:$CG$3,0)+1),"")</f>
        <v>10</v>
      </c>
      <c r="H14" s="79">
        <f>IFERROR(INDEX(CLAS_SUR_ANNEE!$A$1:$CF$52,MATCH($A14,CLAS_SUR_ANNEE!$A:$A,0),MATCH(H$4,CLAS_SUR_ANNEE!$A$3:$CG$3,0)+1),"")</f>
        <v>10</v>
      </c>
      <c r="I14" s="79">
        <f>IFERROR(INDEX(CLAS_SUR_ANNEE!$A$1:$CF$52,MATCH($A14,CLAS_SUR_ANNEE!$A:$A,0),MATCH(I$4,CLAS_SUR_ANNEE!$A$3:$CG$3,0)+1),"")</f>
        <v>10</v>
      </c>
      <c r="J14" s="79">
        <f>IFERROR(INDEX(CLAS_SUR_ANNEE!$A$1:$CF$52,MATCH($A14,CLAS_SUR_ANNEE!$A:$A,0),MATCH(J$4,CLAS_SUR_ANNEE!$A$3:$CG$3,0)+1),"")</f>
        <v>10</v>
      </c>
      <c r="K14" s="79">
        <f>IFERROR(INDEX(CLAS_SUR_ANNEE!$A$1:$CF$52,MATCH($A14,CLAS_SUR_ANNEE!$A:$A,0),MATCH(K$4,CLAS_SUR_ANNEE!$A$3:$CG$3,0)+1),"")</f>
        <v>10</v>
      </c>
      <c r="L14" s="79">
        <f>IFERROR(INDEX(CLAS_SUR_ANNEE!$A$1:$CF$52,MATCH($A14,CLAS_SUR_ANNEE!$A:$A,0),MATCH(L$4,CLAS_SUR_ANNEE!$A$3:$CG$3,0)+1),"")</f>
        <v>102.73</v>
      </c>
      <c r="M14" s="80">
        <f>IFERROR(INDEX(CLAS_SUR_ANNEE!$A$1:$CF$52,MATCH($A14,CLAS_SUR_ANNEE!$A:$A,0),MATCH(M$4,CLAS_SUR_ANNEE!$A$3:$CG$3,0)+1),"")</f>
        <v>111.42</v>
      </c>
      <c r="N14" s="80">
        <f>IFERROR(INDEX(CLAS_SUR_ANNEE!$A$1:$CF$52,MATCH($A14,CLAS_SUR_ANNEE!$A:$A,0),MATCH(N$4,CLAS_SUR_ANNEE!$A$3:$CG$3,0)+1),"")</f>
        <v>10</v>
      </c>
      <c r="O14" s="80">
        <f>IFERROR(INDEX(CLAS_SUR_ANNEE!$A$1:$CF$52,MATCH($A14,CLAS_SUR_ANNEE!$A:$A,0),MATCH(O$4,CLAS_SUR_ANNEE!$A$3:$CG$3,0)+1),"")</f>
        <v>113.01</v>
      </c>
      <c r="P14" s="79">
        <f>IFERROR(INDEX(CLAS_SUR_ANNEE!$A$1:$CF$52,MATCH($A14,CLAS_SUR_ANNEE!$A:$A,0),MATCH(P$4,CLAS_SUR_ANNEE!$A$3:$CG$3,0)+1),"")</f>
        <v>10</v>
      </c>
      <c r="Q14" s="79">
        <f>IFERROR(INDEX(CLAS_SUR_ANNEE!$A$1:$CF$52,MATCH($A14,CLAS_SUR_ANNEE!$A:$A,0),MATCH(Q$4,CLAS_SUR_ANNEE!$A$3:$CG$3,0)+1),"")</f>
        <v>10</v>
      </c>
      <c r="R14" s="80" t="str">
        <f>IFERROR(INDEX(CLAS_SUR_ANNEE!$A$1:$CF$52,MATCH($A14,CLAS_SUR_ANNEE!$A:$A,0),MATCH(R$4,CLAS_SUR_ANNEE!$A$3:$CG$3,0)+1),"")</f>
        <v/>
      </c>
      <c r="S14" s="80" t="str">
        <f>IFERROR(INDEX(CLAS_SUR_ANNEE!$A$1:$CF$52,MATCH($A14,CLAS_SUR_ANNEE!$A:$A,0),MATCH(S$4,CLAS_SUR_ANNEE!$A$3:$CG$3,0)+1),"")</f>
        <v/>
      </c>
      <c r="T14" s="80" t="str">
        <f>IFERROR(INDEX(CLAS_SUR_ANNEE!$A$1:$CF$52,MATCH($A14,CLAS_SUR_ANNEE!$A:$A,0),MATCH(T$4,CLAS_SUR_ANNEE!$A$3:$CG$3,0)+1),"")</f>
        <v/>
      </c>
    </row>
    <row r="15" spans="1:20" x14ac:dyDescent="0.25">
      <c r="A15" s="78" t="s">
        <v>46</v>
      </c>
      <c r="B15" s="179">
        <f>IFERROR(IF(E15&gt;=7,SUM(LARGE(F15:T15,{1;2;3;4;5;6;7})),IF(E15=6,SUM(LARGE(F15:T15,{1;2;3;4;5;6})),IF(E15=5,SUM(LARGE(F15:T15,{1;2;3;4;5})),IF(E15=4,SUM(LARGE(F15:T15,{1;2;3;4})),IF(E15=3,SUM(LARGE(F15:T15,{1;2;3})),IF(E15=2,SUM(LARGE(F15:T15,{1;2})),IF(E15=1,SUM(LARGE(F15:T15,1)),0))))))),"")</f>
        <v>356.15</v>
      </c>
      <c r="C15" s="178">
        <f>SUM(F15:T15)</f>
        <v>406.15</v>
      </c>
      <c r="D15" s="180">
        <f>IFERROR(SMALL(F15:T15,1),"")</f>
        <v>10</v>
      </c>
      <c r="E15" s="181">
        <f>COUNT(F15:T15)</f>
        <v>12</v>
      </c>
      <c r="F15" s="79">
        <f>IFERROR(INDEX(CLAS_SUR_ANNEE!$A$1:$CF$52,MATCH($A15,CLAS_SUR_ANNEE!$A:$A,0),MATCH(F$4,CLAS_SUR_ANNEE!$A$3:$CG$3,0)+1),"")</f>
        <v>176.15</v>
      </c>
      <c r="G15" s="79">
        <f>IFERROR(INDEX(CLAS_SUR_ANNEE!$A$1:$CF$52,MATCH($A15,CLAS_SUR_ANNEE!$A:$A,0),MATCH(G$4,CLAS_SUR_ANNEE!$A$3:$CG$3,0)+1),"")</f>
        <v>10</v>
      </c>
      <c r="H15" s="79">
        <f>IFERROR(INDEX(CLAS_SUR_ANNEE!$A$1:$CF$52,MATCH($A15,CLAS_SUR_ANNEE!$A:$A,0),MATCH(H$4,CLAS_SUR_ANNEE!$A$3:$CG$3,0)+1),"")</f>
        <v>10</v>
      </c>
      <c r="I15" s="79">
        <f>IFERROR(INDEX(CLAS_SUR_ANNEE!$A$1:$CF$52,MATCH($A15,CLAS_SUR_ANNEE!$A:$A,0),MATCH(I$4,CLAS_SUR_ANNEE!$A$3:$CG$3,0)+1),"")</f>
        <v>10</v>
      </c>
      <c r="J15" s="79">
        <f>IFERROR(INDEX(CLAS_SUR_ANNEE!$A$1:$CF$52,MATCH($A15,CLAS_SUR_ANNEE!$A:$A,0),MATCH(J$4,CLAS_SUR_ANNEE!$A$3:$CG$3,0)+1),"")</f>
        <v>80</v>
      </c>
      <c r="K15" s="79">
        <f>IFERROR(INDEX(CLAS_SUR_ANNEE!$A$1:$CF$52,MATCH($A15,CLAS_SUR_ANNEE!$A:$A,0),MATCH(K$4,CLAS_SUR_ANNEE!$A$3:$CG$3,0)+1),"")</f>
        <v>30</v>
      </c>
      <c r="L15" s="79">
        <f>IFERROR(INDEX(CLAS_SUR_ANNEE!$A$1:$CF$52,MATCH($A15,CLAS_SUR_ANNEE!$A:$A,0),MATCH(L$4,CLAS_SUR_ANNEE!$A$3:$CG$3,0)+1),"")</f>
        <v>10</v>
      </c>
      <c r="M15" s="80">
        <f>IFERROR(INDEX(CLAS_SUR_ANNEE!$A$1:$CF$52,MATCH($A15,CLAS_SUR_ANNEE!$A:$A,0),MATCH(M$4,CLAS_SUR_ANNEE!$A$3:$CG$3,0)+1),"")</f>
        <v>10</v>
      </c>
      <c r="N15" s="80">
        <f>IFERROR(INDEX(CLAS_SUR_ANNEE!$A$1:$CF$52,MATCH($A15,CLAS_SUR_ANNEE!$A:$A,0),MATCH(N$4,CLAS_SUR_ANNEE!$A$3:$CG$3,0)+1),"")</f>
        <v>10</v>
      </c>
      <c r="O15" s="80">
        <f>IFERROR(INDEX(CLAS_SUR_ANNEE!$A$1:$CF$52,MATCH($A15,CLAS_SUR_ANNEE!$A:$A,0),MATCH(O$4,CLAS_SUR_ANNEE!$A$3:$CG$3,0)+1),"")</f>
        <v>10</v>
      </c>
      <c r="P15" s="79">
        <f>IFERROR(INDEX(CLAS_SUR_ANNEE!$A$1:$CF$52,MATCH($A15,CLAS_SUR_ANNEE!$A:$A,0),MATCH(P$4,CLAS_SUR_ANNEE!$A$3:$CG$3,0)+1),"")</f>
        <v>10</v>
      </c>
      <c r="Q15" s="79">
        <f>IFERROR(INDEX(CLAS_SUR_ANNEE!$A$1:$CF$52,MATCH($A15,CLAS_SUR_ANNEE!$A:$A,0),MATCH(Q$4,CLAS_SUR_ANNEE!$A$3:$CG$3,0)+1),"")</f>
        <v>40</v>
      </c>
      <c r="R15" s="80" t="str">
        <f>IFERROR(INDEX(CLAS_SUR_ANNEE!$A$1:$CF$52,MATCH($A15,CLAS_SUR_ANNEE!$A:$A,0),MATCH(R$4,CLAS_SUR_ANNEE!$A$3:$CG$3,0)+1),"")</f>
        <v/>
      </c>
      <c r="S15" s="80" t="str">
        <f>IFERROR(INDEX(CLAS_SUR_ANNEE!$A$1:$CF$52,MATCH($A15,CLAS_SUR_ANNEE!$A:$A,0),MATCH(S$4,CLAS_SUR_ANNEE!$A$3:$CG$3,0)+1),"")</f>
        <v/>
      </c>
      <c r="T15" s="80" t="str">
        <f>IFERROR(INDEX(CLAS_SUR_ANNEE!$A$1:$CF$52,MATCH($A15,CLAS_SUR_ANNEE!$A:$A,0),MATCH(T$4,CLAS_SUR_ANNEE!$A$3:$CG$3,0)+1),"")</f>
        <v/>
      </c>
    </row>
    <row r="16" spans="1:20" x14ac:dyDescent="0.25">
      <c r="A16" s="78" t="s">
        <v>39</v>
      </c>
      <c r="B16" s="179">
        <f>IFERROR(IF(E16&gt;=7,SUM(LARGE(F16:T16,{1;2;3;4;5;6;7})),IF(E16=6,SUM(LARGE(F16:T16,{1;2;3;4;5;6})),IF(E16=5,SUM(LARGE(F16:T16,{1;2;3;4;5})),IF(E16=4,SUM(LARGE(F16:T16,{1;2;3;4})),IF(E16=3,SUM(LARGE(F16:T16,{1;2;3})),IF(E16=2,SUM(LARGE(F16:T16,{1;2})),IF(E16=1,SUM(LARGE(F16:T16,1)),0))))))),"")</f>
        <v>352.62</v>
      </c>
      <c r="C16" s="178">
        <f>SUM(F16:T16)</f>
        <v>382.62</v>
      </c>
      <c r="D16" s="180">
        <f>IFERROR(SMALL(F16:T16,1),"")</f>
        <v>10</v>
      </c>
      <c r="E16" s="181">
        <f>COUNT(F16:T16)</f>
        <v>10</v>
      </c>
      <c r="F16" s="79">
        <f>IFERROR(INDEX(CLAS_SUR_ANNEE!$A$1:$CF$52,MATCH($A16,CLAS_SUR_ANNEE!$A:$A,0),MATCH(F$4,CLAS_SUR_ANNEE!$A$3:$CG$3,0)+1),"")</f>
        <v>10</v>
      </c>
      <c r="G16" s="79">
        <f>IFERROR(INDEX(CLAS_SUR_ANNEE!$A$1:$CF$52,MATCH($A16,CLAS_SUR_ANNEE!$A:$A,0),MATCH(G$4,CLAS_SUR_ANNEE!$A$3:$CG$3,0)+1),"")</f>
        <v>10</v>
      </c>
      <c r="H16" s="79">
        <f>IFERROR(INDEX(CLAS_SUR_ANNEE!$A$1:$CF$52,MATCH($A16,CLAS_SUR_ANNEE!$A:$A,0),MATCH(H$4,CLAS_SUR_ANNEE!$A$3:$CG$3,0)+1),"")</f>
        <v>203.94</v>
      </c>
      <c r="I16" s="79">
        <f>IFERROR(INDEX(CLAS_SUR_ANNEE!$A$1:$CF$52,MATCH($A16,CLAS_SUR_ANNEE!$A:$A,0),MATCH(I$4,CLAS_SUR_ANNEE!$A$3:$CG$3,0)+1),"")</f>
        <v>10</v>
      </c>
      <c r="J16" s="79">
        <f>IFERROR(INDEX(CLAS_SUR_ANNEE!$A$1:$CF$52,MATCH($A16,CLAS_SUR_ANNEE!$A:$A,0),MATCH(J$4,CLAS_SUR_ANNEE!$A$3:$CG$3,0)+1),"")</f>
        <v>10</v>
      </c>
      <c r="K16" s="79">
        <f>IFERROR(INDEX(CLAS_SUR_ANNEE!$A$1:$CF$52,MATCH($A16,CLAS_SUR_ANNEE!$A:$A,0),MATCH(K$4,CLAS_SUR_ANNEE!$A$3:$CG$3,0)+1),"")</f>
        <v>10</v>
      </c>
      <c r="L16" s="79">
        <f>IFERROR(INDEX(CLAS_SUR_ANNEE!$A$1:$CF$52,MATCH($A16,CLAS_SUR_ANNEE!$A:$A,0),MATCH(L$4,CLAS_SUR_ANNEE!$A$3:$CG$3,0)+1),"")</f>
        <v>10</v>
      </c>
      <c r="M16" s="80">
        <f>IFERROR(INDEX(CLAS_SUR_ANNEE!$A$1:$CF$52,MATCH($A16,CLAS_SUR_ANNEE!$A:$A,0),MATCH(M$4,CLAS_SUR_ANNEE!$A$3:$CG$3,0)+1),"")</f>
        <v>10</v>
      </c>
      <c r="N16" s="80" t="str">
        <f>IFERROR(INDEX(CLAS_SUR_ANNEE!$A$1:$CF$52,MATCH($A16,CLAS_SUR_ANNEE!$A:$A,0),MATCH(N$4,CLAS_SUR_ANNEE!$A$3:$CG$3,0)+1),"")</f>
        <v/>
      </c>
      <c r="O16" s="80">
        <f>IFERROR(INDEX(CLAS_SUR_ANNEE!$A$1:$CF$52,MATCH($A16,CLAS_SUR_ANNEE!$A:$A,0),MATCH(O$4,CLAS_SUR_ANNEE!$A$3:$CG$3,0)+1),"")</f>
        <v>10</v>
      </c>
      <c r="P16" s="79" t="str">
        <f>IFERROR(INDEX(CLAS_SUR_ANNEE!$A$1:$CF$52,MATCH($A16,CLAS_SUR_ANNEE!$A:$A,0),MATCH(P$4,CLAS_SUR_ANNEE!$A$3:$CG$3,0)+1),"")</f>
        <v/>
      </c>
      <c r="Q16" s="79">
        <f>IFERROR(INDEX(CLAS_SUR_ANNEE!$A$1:$CF$52,MATCH($A16,CLAS_SUR_ANNEE!$A:$A,0),MATCH(Q$4,CLAS_SUR_ANNEE!$A$3:$CG$3,0)+1),"")</f>
        <v>98.68</v>
      </c>
      <c r="R16" s="80" t="str">
        <f>IFERROR(INDEX(CLAS_SUR_ANNEE!$A$1:$CF$52,MATCH($A16,CLAS_SUR_ANNEE!$A:$A,0),MATCH(R$4,CLAS_SUR_ANNEE!$A$3:$CG$3,0)+1),"")</f>
        <v/>
      </c>
      <c r="S16" s="80" t="str">
        <f>IFERROR(INDEX(CLAS_SUR_ANNEE!$A$1:$CF$52,MATCH($A16,CLAS_SUR_ANNEE!$A:$A,0),MATCH(S$4,CLAS_SUR_ANNEE!$A$3:$CG$3,0)+1),"")</f>
        <v/>
      </c>
      <c r="T16" s="80" t="str">
        <f>IFERROR(INDEX(CLAS_SUR_ANNEE!$A$1:$CF$52,MATCH($A16,CLAS_SUR_ANNEE!$A:$A,0),MATCH(T$4,CLAS_SUR_ANNEE!$A$3:$CG$3,0)+1),"")</f>
        <v/>
      </c>
    </row>
    <row r="17" spans="1:20" x14ac:dyDescent="0.25">
      <c r="A17" s="78" t="s">
        <v>38</v>
      </c>
      <c r="B17" s="179">
        <f>IFERROR(IF(E17&gt;=7,SUM(LARGE(F17:T17,{1;2;3;4;5;6;7})),IF(E17=6,SUM(LARGE(F17:T17,{1;2;3;4;5;6})),IF(E17=5,SUM(LARGE(F17:T17,{1;2;3;4;5})),IF(E17=4,SUM(LARGE(F17:T17,{1;2;3;4})),IF(E17=3,SUM(LARGE(F17:T17,{1;2;3})),IF(E17=2,SUM(LARGE(F17:T17,{1;2})),IF(E17=1,SUM(LARGE(F17:T17,1)),0))))))),"")</f>
        <v>328.92</v>
      </c>
      <c r="C17" s="178">
        <f>SUM(F17:T17)</f>
        <v>378.92</v>
      </c>
      <c r="D17" s="180">
        <f>IFERROR(SMALL(F17:T17,1),"")</f>
        <v>10</v>
      </c>
      <c r="E17" s="181">
        <f>COUNT(F17:T17)</f>
        <v>12</v>
      </c>
      <c r="F17" s="79">
        <f>IFERROR(INDEX(CLAS_SUR_ANNEE!$A$1:$CF$52,MATCH($A17,CLAS_SUR_ANNEE!$A:$A,0),MATCH(F$4,CLAS_SUR_ANNEE!$A$3:$CG$3,0)+1),"")</f>
        <v>10</v>
      </c>
      <c r="G17" s="79">
        <f>IFERROR(INDEX(CLAS_SUR_ANNEE!$A$1:$CF$52,MATCH($A17,CLAS_SUR_ANNEE!$A:$A,0),MATCH(G$4,CLAS_SUR_ANNEE!$A$3:$CG$3,0)+1),"")</f>
        <v>10</v>
      </c>
      <c r="H17" s="79">
        <f>IFERROR(INDEX(CLAS_SUR_ANNEE!$A$1:$CF$52,MATCH($A17,CLAS_SUR_ANNEE!$A:$A,0),MATCH(H$4,CLAS_SUR_ANNEE!$A$3:$CG$3,0)+1),"")</f>
        <v>10</v>
      </c>
      <c r="I17" s="79">
        <f>IFERROR(INDEX(CLAS_SUR_ANNEE!$A$1:$CF$52,MATCH($A17,CLAS_SUR_ANNEE!$A:$A,0),MATCH(I$4,CLAS_SUR_ANNEE!$A$3:$CG$3,0)+1),"")</f>
        <v>84.86</v>
      </c>
      <c r="J17" s="79">
        <f>IFERROR(INDEX(CLAS_SUR_ANNEE!$A$1:$CF$52,MATCH($A17,CLAS_SUR_ANNEE!$A:$A,0),MATCH(J$4,CLAS_SUR_ANNEE!$A$3:$CG$3,0)+1),"")</f>
        <v>194.06</v>
      </c>
      <c r="K17" s="79">
        <f>IFERROR(INDEX(CLAS_SUR_ANNEE!$A$1:$CF$52,MATCH($A17,CLAS_SUR_ANNEE!$A:$A,0),MATCH(K$4,CLAS_SUR_ANNEE!$A$3:$CG$3,0)+1),"")</f>
        <v>10</v>
      </c>
      <c r="L17" s="79">
        <f>IFERROR(INDEX(CLAS_SUR_ANNEE!$A$1:$CF$52,MATCH($A17,CLAS_SUR_ANNEE!$A:$A,0),MATCH(L$4,CLAS_SUR_ANNEE!$A$3:$CG$3,0)+1),"")</f>
        <v>10</v>
      </c>
      <c r="M17" s="80">
        <f>IFERROR(INDEX(CLAS_SUR_ANNEE!$A$1:$CF$52,MATCH($A17,CLAS_SUR_ANNEE!$A:$A,0),MATCH(M$4,CLAS_SUR_ANNEE!$A$3:$CG$3,0)+1),"")</f>
        <v>10</v>
      </c>
      <c r="N17" s="80">
        <f>IFERROR(INDEX(CLAS_SUR_ANNEE!$A$1:$CF$52,MATCH($A17,CLAS_SUR_ANNEE!$A:$A,0),MATCH(N$4,CLAS_SUR_ANNEE!$A$3:$CG$3,0)+1),"")</f>
        <v>10</v>
      </c>
      <c r="O17" s="80">
        <f>IFERROR(INDEX(CLAS_SUR_ANNEE!$A$1:$CF$52,MATCH($A17,CLAS_SUR_ANNEE!$A:$A,0),MATCH(O$4,CLAS_SUR_ANNEE!$A$3:$CG$3,0)+1),"")</f>
        <v>10</v>
      </c>
      <c r="P17" s="79">
        <f>IFERROR(INDEX(CLAS_SUR_ANNEE!$A$1:$CF$52,MATCH($A17,CLAS_SUR_ANNEE!$A:$A,0),MATCH(P$4,CLAS_SUR_ANNEE!$A$3:$CG$3,0)+1),"")</f>
        <v>10</v>
      </c>
      <c r="Q17" s="79">
        <f>IFERROR(INDEX(CLAS_SUR_ANNEE!$A$1:$CF$52,MATCH($A17,CLAS_SUR_ANNEE!$A:$A,0),MATCH(Q$4,CLAS_SUR_ANNEE!$A$3:$CG$3,0)+1),"")</f>
        <v>10</v>
      </c>
      <c r="R17" s="80" t="str">
        <f>IFERROR(INDEX(CLAS_SUR_ANNEE!$A$1:$CF$52,MATCH($A17,CLAS_SUR_ANNEE!$A:$A,0),MATCH(R$4,CLAS_SUR_ANNEE!$A$3:$CG$3,0)+1),"")</f>
        <v/>
      </c>
      <c r="S17" s="80" t="str">
        <f>IFERROR(INDEX(CLAS_SUR_ANNEE!$A$1:$CF$52,MATCH($A17,CLAS_SUR_ANNEE!$A:$A,0),MATCH(S$4,CLAS_SUR_ANNEE!$A$3:$CG$3,0)+1),"")</f>
        <v/>
      </c>
      <c r="T17" s="80" t="str">
        <f>IFERROR(INDEX(CLAS_SUR_ANNEE!$A$1:$CF$52,MATCH($A17,CLAS_SUR_ANNEE!$A:$A,0),MATCH(T$4,CLAS_SUR_ANNEE!$A$3:$CG$3,0)+1),"")</f>
        <v/>
      </c>
    </row>
    <row r="18" spans="1:20" x14ac:dyDescent="0.25">
      <c r="A18" s="78" t="s">
        <v>45</v>
      </c>
      <c r="B18" s="179">
        <f>IFERROR(IF(E18&gt;=7,SUM(LARGE(F18:T18,{1;2;3;4;5;6;7})),IF(E18=6,SUM(LARGE(F18:T18,{1;2;3;4;5;6})),IF(E18=5,SUM(LARGE(F18:T18,{1;2;3;4;5})),IF(E18=4,SUM(LARGE(F18:T18,{1;2;3;4})),IF(E18=3,SUM(LARGE(F18:T18,{1;2;3})),IF(E18=2,SUM(LARGE(F18:T18,{1;2})),IF(E18=1,SUM(LARGE(F18:T18,1)),0))))))),"")</f>
        <v>320.77</v>
      </c>
      <c r="C18" s="178">
        <f>SUM(F18:T18)</f>
        <v>330.77</v>
      </c>
      <c r="D18" s="180">
        <f>IFERROR(SMALL(F18:T18,1),"")</f>
        <v>10</v>
      </c>
      <c r="E18" s="181">
        <f>COUNT(F18:T18)</f>
        <v>8</v>
      </c>
      <c r="F18" s="79">
        <f>IFERROR(INDEX(CLAS_SUR_ANNEE!$A$1:$CF$52,MATCH($A18,CLAS_SUR_ANNEE!$A:$A,0),MATCH(F$4,CLAS_SUR_ANNEE!$A$3:$CG$3,0)+1),"")</f>
        <v>20</v>
      </c>
      <c r="G18" s="79">
        <f>IFERROR(INDEX(CLAS_SUR_ANNEE!$A$1:$CF$52,MATCH($A18,CLAS_SUR_ANNEE!$A:$A,0),MATCH(G$4,CLAS_SUR_ANNEE!$A$3:$CG$3,0)+1),"")</f>
        <v>159.28</v>
      </c>
      <c r="H18" s="79" t="str">
        <f>IFERROR(INDEX(CLAS_SUR_ANNEE!$A$1:$CF$52,MATCH($A18,CLAS_SUR_ANNEE!$A:$A,0),MATCH(H$4,CLAS_SUR_ANNEE!$A$3:$CG$3,0)+1),"")</f>
        <v/>
      </c>
      <c r="I18" s="79">
        <f>IFERROR(INDEX(CLAS_SUR_ANNEE!$A$1:$CF$52,MATCH($A18,CLAS_SUR_ANNEE!$A:$A,0),MATCH(I$4,CLAS_SUR_ANNEE!$A$3:$CG$3,0)+1),"")</f>
        <v>10</v>
      </c>
      <c r="J18" s="79" t="str">
        <f>IFERROR(INDEX(CLAS_SUR_ANNEE!$A$1:$CF$52,MATCH($A18,CLAS_SUR_ANNEE!$A:$A,0),MATCH(J$4,CLAS_SUR_ANNEE!$A$3:$CG$3,0)+1),"")</f>
        <v/>
      </c>
      <c r="K18" s="79">
        <f>IFERROR(INDEX(CLAS_SUR_ANNEE!$A$1:$CF$52,MATCH($A18,CLAS_SUR_ANNEE!$A:$A,0),MATCH(K$4,CLAS_SUR_ANNEE!$A$3:$CG$3,0)+1),"")</f>
        <v>20</v>
      </c>
      <c r="L18" s="79">
        <f>IFERROR(INDEX(CLAS_SUR_ANNEE!$A$1:$CF$52,MATCH($A18,CLAS_SUR_ANNEE!$A:$A,0),MATCH(L$4,CLAS_SUR_ANNEE!$A$3:$CG$3,0)+1),"")</f>
        <v>10</v>
      </c>
      <c r="M18" s="80" t="str">
        <f>IFERROR(INDEX(CLAS_SUR_ANNEE!$A$1:$CF$52,MATCH($A18,CLAS_SUR_ANNEE!$A:$A,0),MATCH(M$4,CLAS_SUR_ANNEE!$A$3:$CG$3,0)+1),"")</f>
        <v/>
      </c>
      <c r="N18" s="80">
        <f>IFERROR(INDEX(CLAS_SUR_ANNEE!$A$1:$CF$52,MATCH($A18,CLAS_SUR_ANNEE!$A:$A,0),MATCH(N$4,CLAS_SUR_ANNEE!$A$3:$CG$3,0)+1),"")</f>
        <v>71.489999999999995</v>
      </c>
      <c r="O18" s="80">
        <f>IFERROR(INDEX(CLAS_SUR_ANNEE!$A$1:$CF$52,MATCH($A18,CLAS_SUR_ANNEE!$A:$A,0),MATCH(O$4,CLAS_SUR_ANNEE!$A$3:$CG$3,0)+1),"")</f>
        <v>30</v>
      </c>
      <c r="P18" s="79">
        <f>IFERROR(INDEX(CLAS_SUR_ANNEE!$A$1:$CF$52,MATCH($A18,CLAS_SUR_ANNEE!$A:$A,0),MATCH(P$4,CLAS_SUR_ANNEE!$A$3:$CG$3,0)+1),"")</f>
        <v>10</v>
      </c>
      <c r="Q18" s="79" t="str">
        <f>IFERROR(INDEX(CLAS_SUR_ANNEE!$A$1:$CF$52,MATCH($A18,CLAS_SUR_ANNEE!$A:$A,0),MATCH(Q$4,CLAS_SUR_ANNEE!$A$3:$CG$3,0)+1),"")</f>
        <v/>
      </c>
      <c r="R18" s="80" t="str">
        <f>IFERROR(INDEX(CLAS_SUR_ANNEE!$A$1:$CF$52,MATCH($A18,CLAS_SUR_ANNEE!$A:$A,0),MATCH(R$4,CLAS_SUR_ANNEE!$A$3:$CG$3,0)+1),"")</f>
        <v/>
      </c>
      <c r="S18" s="80" t="str">
        <f>IFERROR(INDEX(CLAS_SUR_ANNEE!$A$1:$CF$52,MATCH($A18,CLAS_SUR_ANNEE!$A:$A,0),MATCH(S$4,CLAS_SUR_ANNEE!$A$3:$CG$3,0)+1),"")</f>
        <v/>
      </c>
      <c r="T18" s="80" t="str">
        <f>IFERROR(INDEX(CLAS_SUR_ANNEE!$A$1:$CF$52,MATCH($A18,CLAS_SUR_ANNEE!$A:$A,0),MATCH(T$4,CLAS_SUR_ANNEE!$A$3:$CG$3,0)+1),"")</f>
        <v/>
      </c>
    </row>
    <row r="19" spans="1:20" x14ac:dyDescent="0.25">
      <c r="A19" s="78" t="s">
        <v>44</v>
      </c>
      <c r="B19" s="179">
        <f>IFERROR(IF(E19&gt;=7,SUM(LARGE(F19:T19,{1;2;3;4;5;6;7})),IF(E19=6,SUM(LARGE(F19:T19,{1;2;3;4;5;6})),IF(E19=5,SUM(LARGE(F19:T19,{1;2;3;4;5})),IF(E19=4,SUM(LARGE(F19:T19,{1;2;3;4})),IF(E19=3,SUM(LARGE(F19:T19,{1;2;3})),IF(E19=2,SUM(LARGE(F19:T19,{1;2})),IF(E19=1,SUM(LARGE(F19:T19,1)),0))))))),"")</f>
        <v>310.14999999999998</v>
      </c>
      <c r="C19" s="178">
        <f>SUM(F19:T19)</f>
        <v>360.15</v>
      </c>
      <c r="D19" s="180">
        <f>IFERROR(SMALL(F19:T19,1),"")</f>
        <v>10</v>
      </c>
      <c r="E19" s="181">
        <f>COUNT(F19:T19)</f>
        <v>12</v>
      </c>
      <c r="F19" s="79">
        <f>IFERROR(INDEX(CLAS_SUR_ANNEE!$A$1:$CF$52,MATCH($A19,CLAS_SUR_ANNEE!$A:$A,0),MATCH(F$4,CLAS_SUR_ANNEE!$A$3:$CG$3,0)+1),"")</f>
        <v>75.650000000000006</v>
      </c>
      <c r="G19" s="79">
        <f>IFERROR(INDEX(CLAS_SUR_ANNEE!$A$1:$CF$52,MATCH($A19,CLAS_SUR_ANNEE!$A:$A,0),MATCH(G$4,CLAS_SUR_ANNEE!$A$3:$CG$3,0)+1),"")</f>
        <v>30</v>
      </c>
      <c r="H19" s="79">
        <f>IFERROR(INDEX(CLAS_SUR_ANNEE!$A$1:$CF$52,MATCH($A19,CLAS_SUR_ANNEE!$A:$A,0),MATCH(H$4,CLAS_SUR_ANNEE!$A$3:$CG$3,0)+1),"")</f>
        <v>10</v>
      </c>
      <c r="I19" s="79">
        <f>IFERROR(INDEX(CLAS_SUR_ANNEE!$A$1:$CF$52,MATCH($A19,CLAS_SUR_ANNEE!$A:$A,0),MATCH(I$4,CLAS_SUR_ANNEE!$A$3:$CG$3,0)+1),"")</f>
        <v>20</v>
      </c>
      <c r="J19" s="79">
        <f>IFERROR(INDEX(CLAS_SUR_ANNEE!$A$1:$CF$52,MATCH($A19,CLAS_SUR_ANNEE!$A:$A,0),MATCH(J$4,CLAS_SUR_ANNEE!$A$3:$CG$3,0)+1),"")</f>
        <v>20</v>
      </c>
      <c r="K19" s="79">
        <f>IFERROR(INDEX(CLAS_SUR_ANNEE!$A$1:$CF$52,MATCH($A19,CLAS_SUR_ANNEE!$A:$A,0),MATCH(K$4,CLAS_SUR_ANNEE!$A$3:$CG$3,0)+1),"")</f>
        <v>10</v>
      </c>
      <c r="L19" s="79">
        <f>IFERROR(INDEX(CLAS_SUR_ANNEE!$A$1:$CF$52,MATCH($A19,CLAS_SUR_ANNEE!$A:$A,0),MATCH(L$4,CLAS_SUR_ANNEE!$A$3:$CG$3,0)+1),"")</f>
        <v>10</v>
      </c>
      <c r="M19" s="80">
        <f>IFERROR(INDEX(CLAS_SUR_ANNEE!$A$1:$CF$52,MATCH($A19,CLAS_SUR_ANNEE!$A:$A,0),MATCH(M$4,CLAS_SUR_ANNEE!$A$3:$CG$3,0)+1),"")</f>
        <v>10</v>
      </c>
      <c r="N19" s="80">
        <f>IFERROR(INDEX(CLAS_SUR_ANNEE!$A$1:$CF$52,MATCH($A19,CLAS_SUR_ANNEE!$A:$A,0),MATCH(N$4,CLAS_SUR_ANNEE!$A$3:$CG$3,0)+1),"")</f>
        <v>10</v>
      </c>
      <c r="O19" s="80">
        <f>IFERROR(INDEX(CLAS_SUR_ANNEE!$A$1:$CF$52,MATCH($A19,CLAS_SUR_ANNEE!$A:$A,0),MATCH(O$4,CLAS_SUR_ANNEE!$A$3:$CG$3,0)+1),"")</f>
        <v>10</v>
      </c>
      <c r="P19" s="79">
        <f>IFERROR(INDEX(CLAS_SUR_ANNEE!$A$1:$CF$52,MATCH($A19,CLAS_SUR_ANNEE!$A:$A,0),MATCH(P$4,CLAS_SUR_ANNEE!$A$3:$CG$3,0)+1),"")</f>
        <v>144.5</v>
      </c>
      <c r="Q19" s="79">
        <f>IFERROR(INDEX(CLAS_SUR_ANNEE!$A$1:$CF$52,MATCH($A19,CLAS_SUR_ANNEE!$A:$A,0),MATCH(Q$4,CLAS_SUR_ANNEE!$A$3:$CG$3,0)+1),"")</f>
        <v>10</v>
      </c>
      <c r="R19" s="80" t="str">
        <f>IFERROR(INDEX(CLAS_SUR_ANNEE!$A$1:$CF$52,MATCH($A19,CLAS_SUR_ANNEE!$A:$A,0),MATCH(R$4,CLAS_SUR_ANNEE!$A$3:$CG$3,0)+1),"")</f>
        <v/>
      </c>
      <c r="S19" s="80" t="str">
        <f>IFERROR(INDEX(CLAS_SUR_ANNEE!$A$1:$CF$52,MATCH($A19,CLAS_SUR_ANNEE!$A:$A,0),MATCH(S$4,CLAS_SUR_ANNEE!$A$3:$CG$3,0)+1),"")</f>
        <v/>
      </c>
      <c r="T19" s="80" t="str">
        <f>IFERROR(INDEX(CLAS_SUR_ANNEE!$A$1:$CF$52,MATCH($A19,CLAS_SUR_ANNEE!$A:$A,0),MATCH(T$4,CLAS_SUR_ANNEE!$A$3:$CG$3,0)+1),"")</f>
        <v/>
      </c>
    </row>
    <row r="20" spans="1:20" x14ac:dyDescent="0.25">
      <c r="A20" s="78" t="s">
        <v>57</v>
      </c>
      <c r="B20" s="179">
        <f>IFERROR(IF(E20&gt;=7,SUM(LARGE(F20:T20,{1;2;3;4;5;6;7})),IF(E20=6,SUM(LARGE(F20:T20,{1;2;3;4;5;6})),IF(E20=5,SUM(LARGE(F20:T20,{1;2;3;4;5})),IF(E20=4,SUM(LARGE(F20:T20,{1;2;3;4})),IF(E20=3,SUM(LARGE(F20:T20,{1;2;3})),IF(E20=2,SUM(LARGE(F20:T20,{1;2})),IF(E20=1,SUM(LARGE(F20:T20,1)),0))))))),"")</f>
        <v>303.96000000000004</v>
      </c>
      <c r="C20" s="178">
        <f>SUM(F20:T20)</f>
        <v>333.96000000000004</v>
      </c>
      <c r="D20" s="180">
        <f>IFERROR(SMALL(F20:T20,1),"")</f>
        <v>10</v>
      </c>
      <c r="E20" s="181">
        <f>COUNT(F20:T20)</f>
        <v>10</v>
      </c>
      <c r="F20" s="79" t="str">
        <f>IFERROR(INDEX(CLAS_SUR_ANNEE!$A$1:$CF$52,MATCH($A20,CLAS_SUR_ANNEE!$A:$A,0),MATCH(F$4,CLAS_SUR_ANNEE!$A$3:$CG$3,0)+1),"")</f>
        <v/>
      </c>
      <c r="G20" s="79">
        <f>IFERROR(INDEX(CLAS_SUR_ANNEE!$A$1:$CF$52,MATCH($A20,CLAS_SUR_ANNEE!$A:$A,0),MATCH(G$4,CLAS_SUR_ANNEE!$A$3:$CG$3,0)+1),"")</f>
        <v>10</v>
      </c>
      <c r="H20" s="79">
        <f>IFERROR(INDEX(CLAS_SUR_ANNEE!$A$1:$CF$52,MATCH($A20,CLAS_SUR_ANNEE!$A:$A,0),MATCH(H$4,CLAS_SUR_ANNEE!$A$3:$CG$3,0)+1),"")</f>
        <v>159.28</v>
      </c>
      <c r="I20" s="79">
        <f>IFERROR(INDEX(CLAS_SUR_ANNEE!$A$1:$CF$52,MATCH($A20,CLAS_SUR_ANNEE!$A:$A,0),MATCH(I$4,CLAS_SUR_ANNEE!$A$3:$CG$3,0)+1),"")</f>
        <v>10</v>
      </c>
      <c r="J20" s="79">
        <f>IFERROR(INDEX(CLAS_SUR_ANNEE!$A$1:$CF$52,MATCH($A20,CLAS_SUR_ANNEE!$A:$A,0),MATCH(J$4,CLAS_SUR_ANNEE!$A$3:$CG$3,0)+1),"")</f>
        <v>94.68</v>
      </c>
      <c r="K20" s="79">
        <f>IFERROR(INDEX(CLAS_SUR_ANNEE!$A$1:$CF$52,MATCH($A20,CLAS_SUR_ANNEE!$A:$A,0),MATCH(K$4,CLAS_SUR_ANNEE!$A$3:$CG$3,0)+1),"")</f>
        <v>10</v>
      </c>
      <c r="L20" s="79">
        <f>IFERROR(INDEX(CLAS_SUR_ANNEE!$A$1:$CF$52,MATCH($A20,CLAS_SUR_ANNEE!$A:$A,0),MATCH(L$4,CLAS_SUR_ANNEE!$A$3:$CG$3,0)+1),"")</f>
        <v>10</v>
      </c>
      <c r="M20" s="80" t="str">
        <f>IFERROR(INDEX(CLAS_SUR_ANNEE!$A$1:$CF$52,MATCH($A20,CLAS_SUR_ANNEE!$A:$A,0),MATCH(M$4,CLAS_SUR_ANNEE!$A$3:$CG$3,0)+1),"")</f>
        <v/>
      </c>
      <c r="N20" s="80">
        <f>IFERROR(INDEX(CLAS_SUR_ANNEE!$A$1:$CF$52,MATCH($A20,CLAS_SUR_ANNEE!$A:$A,0),MATCH(N$4,CLAS_SUR_ANNEE!$A$3:$CG$3,0)+1),"")</f>
        <v>10</v>
      </c>
      <c r="O20" s="80">
        <f>IFERROR(INDEX(CLAS_SUR_ANNEE!$A$1:$CF$52,MATCH($A20,CLAS_SUR_ANNEE!$A:$A,0),MATCH(O$4,CLAS_SUR_ANNEE!$A$3:$CG$3,0)+1),"")</f>
        <v>10</v>
      </c>
      <c r="P20" s="79">
        <f>IFERROR(INDEX(CLAS_SUR_ANNEE!$A$1:$CF$52,MATCH($A20,CLAS_SUR_ANNEE!$A:$A,0),MATCH(P$4,CLAS_SUR_ANNEE!$A$3:$CG$3,0)+1),"")</f>
        <v>10</v>
      </c>
      <c r="Q20" s="79">
        <f>IFERROR(INDEX(CLAS_SUR_ANNEE!$A$1:$CF$52,MATCH($A20,CLAS_SUR_ANNEE!$A:$A,0),MATCH(Q$4,CLAS_SUR_ANNEE!$A$3:$CG$3,0)+1),"")</f>
        <v>10</v>
      </c>
      <c r="R20" s="80" t="str">
        <f>IFERROR(INDEX(CLAS_SUR_ANNEE!$A$1:$CF$52,MATCH($A20,CLAS_SUR_ANNEE!$A:$A,0),MATCH(R$4,CLAS_SUR_ANNEE!$A$3:$CG$3,0)+1),"")</f>
        <v/>
      </c>
      <c r="S20" s="80" t="str">
        <f>IFERROR(INDEX(CLAS_SUR_ANNEE!$A$1:$CF$52,MATCH($A20,CLAS_SUR_ANNEE!$A:$A,0),MATCH(S$4,CLAS_SUR_ANNEE!$A$3:$CG$3,0)+1),"")</f>
        <v/>
      </c>
      <c r="T20" s="80" t="str">
        <f>IFERROR(INDEX(CLAS_SUR_ANNEE!$A$1:$CF$52,MATCH($A20,CLAS_SUR_ANNEE!$A:$A,0),MATCH(T$4,CLAS_SUR_ANNEE!$A$3:$CG$3,0)+1),"")</f>
        <v/>
      </c>
    </row>
    <row r="21" spans="1:20" x14ac:dyDescent="0.25">
      <c r="A21" s="78" t="s">
        <v>59</v>
      </c>
      <c r="B21" s="179">
        <f>IFERROR(IF(E21&gt;=7,SUM(LARGE(F21:T21,{1;2;3;4;5;6;7})),IF(E21=6,SUM(LARGE(F21:T21,{1;2;3;4;5;6})),IF(E21=5,SUM(LARGE(F21:T21,{1;2;3;4;5})),IF(E21=4,SUM(LARGE(F21:T21,{1;2;3;4})),IF(E21=3,SUM(LARGE(F21:T21,{1;2;3})),IF(E21=2,SUM(LARGE(F21:T21,{1;2})),IF(E21=1,SUM(LARGE(F21:T21,1)),0))))))),"")</f>
        <v>300.90999999999997</v>
      </c>
      <c r="C21" s="178">
        <f>SUM(F21:T21)</f>
        <v>330.91</v>
      </c>
      <c r="D21" s="180">
        <f>IFERROR(SMALL(F21:T21,1),"")</f>
        <v>10</v>
      </c>
      <c r="E21" s="181">
        <f>COUNT(F21:T21)</f>
        <v>10</v>
      </c>
      <c r="F21" s="79" t="str">
        <f>IFERROR(INDEX(CLAS_SUR_ANNEE!$A$1:$CF$52,MATCH($A21,CLAS_SUR_ANNEE!$A:$A,0),MATCH(F$4,CLAS_SUR_ANNEE!$A$3:$CG$3,0)+1),"")</f>
        <v/>
      </c>
      <c r="G21" s="79">
        <f>IFERROR(INDEX(CLAS_SUR_ANNEE!$A$1:$CF$52,MATCH($A21,CLAS_SUR_ANNEE!$A:$A,0),MATCH(G$4,CLAS_SUR_ANNEE!$A$3:$CG$3,0)+1),"")</f>
        <v>10</v>
      </c>
      <c r="H21" s="79">
        <f>IFERROR(INDEX(CLAS_SUR_ANNEE!$A$1:$CF$52,MATCH($A21,CLAS_SUR_ANNEE!$A:$A,0),MATCH(H$4,CLAS_SUR_ANNEE!$A$3:$CG$3,0)+1),"")</f>
        <v>10</v>
      </c>
      <c r="I21" s="79">
        <f>IFERROR(INDEX(CLAS_SUR_ANNEE!$A$1:$CF$52,MATCH($A21,CLAS_SUR_ANNEE!$A:$A,0),MATCH(I$4,CLAS_SUR_ANNEE!$A$3:$CG$3,0)+1),"")</f>
        <v>183.18</v>
      </c>
      <c r="J21" s="79">
        <f>IFERROR(INDEX(CLAS_SUR_ANNEE!$A$1:$CF$52,MATCH($A21,CLAS_SUR_ANNEE!$A:$A,0),MATCH(J$4,CLAS_SUR_ANNEE!$A$3:$CG$3,0)+1),"")</f>
        <v>10</v>
      </c>
      <c r="K21" s="79">
        <f>IFERROR(INDEX(CLAS_SUR_ANNEE!$A$1:$CF$52,MATCH($A21,CLAS_SUR_ANNEE!$A:$A,0),MATCH(K$4,CLAS_SUR_ANNEE!$A$3:$CG$3,0)+1),"")</f>
        <v>10</v>
      </c>
      <c r="L21" s="79" t="str">
        <f>IFERROR(INDEX(CLAS_SUR_ANNEE!$A$1:$CF$52,MATCH($A21,CLAS_SUR_ANNEE!$A:$A,0),MATCH(L$4,CLAS_SUR_ANNEE!$A$3:$CG$3,0)+1),"")</f>
        <v/>
      </c>
      <c r="M21" s="80">
        <f>IFERROR(INDEX(CLAS_SUR_ANNEE!$A$1:$CF$52,MATCH($A21,CLAS_SUR_ANNEE!$A:$A,0),MATCH(M$4,CLAS_SUR_ANNEE!$A$3:$CG$3,0)+1),"")</f>
        <v>57.73</v>
      </c>
      <c r="N21" s="80">
        <f>IFERROR(INDEX(CLAS_SUR_ANNEE!$A$1:$CF$52,MATCH($A21,CLAS_SUR_ANNEE!$A:$A,0),MATCH(N$4,CLAS_SUR_ANNEE!$A$3:$CG$3,0)+1),"")</f>
        <v>10</v>
      </c>
      <c r="O21" s="80">
        <f>IFERROR(INDEX(CLAS_SUR_ANNEE!$A$1:$CF$52,MATCH($A21,CLAS_SUR_ANNEE!$A:$A,0),MATCH(O$4,CLAS_SUR_ANNEE!$A$3:$CG$3,0)+1),"")</f>
        <v>20</v>
      </c>
      <c r="P21" s="79">
        <f>IFERROR(INDEX(CLAS_SUR_ANNEE!$A$1:$CF$52,MATCH($A21,CLAS_SUR_ANNEE!$A:$A,0),MATCH(P$4,CLAS_SUR_ANNEE!$A$3:$CG$3,0)+1),"")</f>
        <v>10</v>
      </c>
      <c r="Q21" s="79">
        <f>IFERROR(INDEX(CLAS_SUR_ANNEE!$A$1:$CF$52,MATCH($A21,CLAS_SUR_ANNEE!$A:$A,0),MATCH(Q$4,CLAS_SUR_ANNEE!$A$3:$CG$3,0)+1),"")</f>
        <v>10</v>
      </c>
      <c r="R21" s="80" t="str">
        <f>IFERROR(INDEX(CLAS_SUR_ANNEE!$A$1:$CF$52,MATCH($A21,CLAS_SUR_ANNEE!$A:$A,0),MATCH(R$4,CLAS_SUR_ANNEE!$A$3:$CG$3,0)+1),"")</f>
        <v/>
      </c>
      <c r="S21" s="80" t="str">
        <f>IFERROR(INDEX(CLAS_SUR_ANNEE!$A$1:$CF$52,MATCH($A21,CLAS_SUR_ANNEE!$A:$A,0),MATCH(S$4,CLAS_SUR_ANNEE!$A$3:$CG$3,0)+1),"")</f>
        <v/>
      </c>
      <c r="T21" s="80" t="str">
        <f>IFERROR(INDEX(CLAS_SUR_ANNEE!$A$1:$CF$52,MATCH($A21,CLAS_SUR_ANNEE!$A:$A,0),MATCH(T$4,CLAS_SUR_ANNEE!$A$3:$CG$3,0)+1),"")</f>
        <v/>
      </c>
    </row>
    <row r="22" spans="1:20" x14ac:dyDescent="0.25">
      <c r="A22" s="78" t="s">
        <v>32</v>
      </c>
      <c r="B22" s="179">
        <f>IFERROR(IF(E22&gt;=7,SUM(LARGE(F22:T22,{1;2;3;4;5;6;7})),IF(E22=6,SUM(LARGE(F22:T22,{1;2;3;4;5;6})),IF(E22=5,SUM(LARGE(F22:T22,{1;2;3;4;5})),IF(E22=4,SUM(LARGE(F22:T22,{1;2;3;4})),IF(E22=3,SUM(LARGE(F22:T22,{1;2;3})),IF(E22=2,SUM(LARGE(F22:T22,{1;2})),IF(E22=1,SUM(LARGE(F22:T22,1)),0))))))),"")</f>
        <v>282.84000000000003</v>
      </c>
      <c r="C22" s="178">
        <f>SUM(F22:T22)</f>
        <v>332.84000000000003</v>
      </c>
      <c r="D22" s="180">
        <f>IFERROR(SMALL(F22:T22,1),"")</f>
        <v>10</v>
      </c>
      <c r="E22" s="181">
        <f>COUNT(F22:T22)</f>
        <v>12</v>
      </c>
      <c r="F22" s="79">
        <f>IFERROR(INDEX(CLAS_SUR_ANNEE!$A$1:$CF$52,MATCH($A22,CLAS_SUR_ANNEE!$A:$A,0),MATCH(F$4,CLAS_SUR_ANNEE!$A$3:$CG$3,0)+1),"")</f>
        <v>10</v>
      </c>
      <c r="G22" s="79">
        <f>IFERROR(INDEX(CLAS_SUR_ANNEE!$A$1:$CF$52,MATCH($A22,CLAS_SUR_ANNEE!$A:$A,0),MATCH(G$4,CLAS_SUR_ANNEE!$A$3:$CG$3,0)+1),"")</f>
        <v>10</v>
      </c>
      <c r="H22" s="79">
        <f>IFERROR(INDEX(CLAS_SUR_ANNEE!$A$1:$CF$52,MATCH($A22,CLAS_SUR_ANNEE!$A:$A,0),MATCH(H$4,CLAS_SUR_ANNEE!$A$3:$CG$3,0)+1),"")</f>
        <v>10</v>
      </c>
      <c r="I22" s="79">
        <f>IFERROR(INDEX(CLAS_SUR_ANNEE!$A$1:$CF$52,MATCH($A22,CLAS_SUR_ANNEE!$A:$A,0),MATCH(I$4,CLAS_SUR_ANNEE!$A$3:$CG$3,0)+1),"")</f>
        <v>111.42</v>
      </c>
      <c r="J22" s="79">
        <f>IFERROR(INDEX(CLAS_SUR_ANNEE!$A$1:$CF$52,MATCH($A22,CLAS_SUR_ANNEE!$A:$A,0),MATCH(J$4,CLAS_SUR_ANNEE!$A$3:$CG$3,0)+1),"")</f>
        <v>10</v>
      </c>
      <c r="K22" s="79">
        <f>IFERROR(INDEX(CLAS_SUR_ANNEE!$A$1:$CF$52,MATCH($A22,CLAS_SUR_ANNEE!$A:$A,0),MATCH(K$4,CLAS_SUR_ANNEE!$A$3:$CG$3,0)+1),"")</f>
        <v>111.42</v>
      </c>
      <c r="L22" s="79">
        <f>IFERROR(INDEX(CLAS_SUR_ANNEE!$A$1:$CF$52,MATCH($A22,CLAS_SUR_ANNEE!$A:$A,0),MATCH(L$4,CLAS_SUR_ANNEE!$A$3:$CG$3,0)+1),"")</f>
        <v>10</v>
      </c>
      <c r="M22" s="80">
        <f>IFERROR(INDEX(CLAS_SUR_ANNEE!$A$1:$CF$52,MATCH($A22,CLAS_SUR_ANNEE!$A:$A,0),MATCH(M$4,CLAS_SUR_ANNEE!$A$3:$CG$3,0)+1),"")</f>
        <v>20</v>
      </c>
      <c r="N22" s="80">
        <f>IFERROR(INDEX(CLAS_SUR_ANNEE!$A$1:$CF$52,MATCH($A22,CLAS_SUR_ANNEE!$A:$A,0),MATCH(N$4,CLAS_SUR_ANNEE!$A$3:$CG$3,0)+1),"")</f>
        <v>10</v>
      </c>
      <c r="O22" s="80">
        <f>IFERROR(INDEX(CLAS_SUR_ANNEE!$A$1:$CF$52,MATCH($A22,CLAS_SUR_ANNEE!$A:$A,0),MATCH(O$4,CLAS_SUR_ANNEE!$A$3:$CG$3,0)+1),"")</f>
        <v>10</v>
      </c>
      <c r="P22" s="79">
        <f>IFERROR(INDEX(CLAS_SUR_ANNEE!$A$1:$CF$52,MATCH($A22,CLAS_SUR_ANNEE!$A:$A,0),MATCH(P$4,CLAS_SUR_ANNEE!$A$3:$CG$3,0)+1),"")</f>
        <v>10</v>
      </c>
      <c r="Q22" s="79">
        <f>IFERROR(INDEX(CLAS_SUR_ANNEE!$A$1:$CF$52,MATCH($A22,CLAS_SUR_ANNEE!$A:$A,0),MATCH(Q$4,CLAS_SUR_ANNEE!$A$3:$CG$3,0)+1),"")</f>
        <v>10</v>
      </c>
      <c r="R22" s="80" t="str">
        <f>IFERROR(INDEX(CLAS_SUR_ANNEE!$A$1:$CF$52,MATCH($A22,CLAS_SUR_ANNEE!$A:$A,0),MATCH(R$4,CLAS_SUR_ANNEE!$A$3:$CG$3,0)+1),"")</f>
        <v/>
      </c>
      <c r="S22" s="80" t="str">
        <f>IFERROR(INDEX(CLAS_SUR_ANNEE!$A$1:$CF$52,MATCH($A22,CLAS_SUR_ANNEE!$A:$A,0),MATCH(S$4,CLAS_SUR_ANNEE!$A$3:$CG$3,0)+1),"")</f>
        <v/>
      </c>
      <c r="T22" s="80" t="str">
        <f>IFERROR(INDEX(CLAS_SUR_ANNEE!$A$1:$CF$52,MATCH($A22,CLAS_SUR_ANNEE!$A:$A,0),MATCH(T$4,CLAS_SUR_ANNEE!$A$3:$CG$3,0)+1),"")</f>
        <v/>
      </c>
    </row>
    <row r="23" spans="1:20" x14ac:dyDescent="0.25">
      <c r="A23" s="78" t="s">
        <v>34</v>
      </c>
      <c r="B23" s="179">
        <f>IFERROR(IF(E23&gt;=7,SUM(LARGE(F23:T23,{1;2;3;4;5;6;7})),IF(E23=6,SUM(LARGE(F23:T23,{1;2;3;4;5;6})),IF(E23=5,SUM(LARGE(F23:T23,{1;2;3;4;5})),IF(E23=4,SUM(LARGE(F23:T23,{1;2;3;4})),IF(E23=3,SUM(LARGE(F23:T23,{1;2;3})),IF(E23=2,SUM(LARGE(F23:T23,{1;2})),IF(E23=1,SUM(LARGE(F23:T23,1)),0))))))),"")</f>
        <v>275.19</v>
      </c>
      <c r="C23" s="178">
        <f>SUM(F23:T23)</f>
        <v>325.19</v>
      </c>
      <c r="D23" s="180">
        <f>IFERROR(SMALL(F23:T23,1),"")</f>
        <v>10</v>
      </c>
      <c r="E23" s="181">
        <f>COUNT(F23:T23)</f>
        <v>12</v>
      </c>
      <c r="F23" s="79">
        <f>IFERROR(INDEX(CLAS_SUR_ANNEE!$A$1:$CF$52,MATCH($A23,CLAS_SUR_ANNEE!$A:$A,0),MATCH(F$4,CLAS_SUR_ANNEE!$A$3:$CG$3,0)+1),"")</f>
        <v>10</v>
      </c>
      <c r="G23" s="79">
        <f>IFERROR(INDEX(CLAS_SUR_ANNEE!$A$1:$CF$52,MATCH($A23,CLAS_SUR_ANNEE!$A:$A,0),MATCH(G$4,CLAS_SUR_ANNEE!$A$3:$CG$3,0)+1),"")</f>
        <v>10</v>
      </c>
      <c r="H23" s="79">
        <f>IFERROR(INDEX(CLAS_SUR_ANNEE!$A$1:$CF$52,MATCH($A23,CLAS_SUR_ANNEE!$A:$A,0),MATCH(H$4,CLAS_SUR_ANNEE!$A$3:$CG$3,0)+1),"")</f>
        <v>10</v>
      </c>
      <c r="I23" s="79">
        <f>IFERROR(INDEX(CLAS_SUR_ANNEE!$A$1:$CF$52,MATCH($A23,CLAS_SUR_ANNEE!$A:$A,0),MATCH(I$4,CLAS_SUR_ANNEE!$A$3:$CG$3,0)+1),"")</f>
        <v>10</v>
      </c>
      <c r="J23" s="79">
        <f>IFERROR(INDEX(CLAS_SUR_ANNEE!$A$1:$CF$52,MATCH($A23,CLAS_SUR_ANNEE!$A:$A,0),MATCH(J$4,CLAS_SUR_ANNEE!$A$3:$CG$3,0)+1),"")</f>
        <v>139.38</v>
      </c>
      <c r="K23" s="79">
        <f>IFERROR(INDEX(CLAS_SUR_ANNEE!$A$1:$CF$52,MATCH($A23,CLAS_SUR_ANNEE!$A:$A,0),MATCH(K$4,CLAS_SUR_ANNEE!$A$3:$CG$3,0)+1),"")</f>
        <v>10</v>
      </c>
      <c r="L23" s="79">
        <f>IFERROR(INDEX(CLAS_SUR_ANNEE!$A$1:$CF$52,MATCH($A23,CLAS_SUR_ANNEE!$A:$A,0),MATCH(L$4,CLAS_SUR_ANNEE!$A$3:$CG$3,0)+1),"")</f>
        <v>10</v>
      </c>
      <c r="M23" s="80">
        <f>IFERROR(INDEX(CLAS_SUR_ANNEE!$A$1:$CF$52,MATCH($A23,CLAS_SUR_ANNEE!$A:$A,0),MATCH(M$4,CLAS_SUR_ANNEE!$A$3:$CG$3,0)+1),"")</f>
        <v>10</v>
      </c>
      <c r="N23" s="80">
        <f>IFERROR(INDEX(CLAS_SUR_ANNEE!$A$1:$CF$52,MATCH($A23,CLAS_SUR_ANNEE!$A:$A,0),MATCH(N$4,CLAS_SUR_ANNEE!$A$3:$CG$3,0)+1),"")</f>
        <v>10</v>
      </c>
      <c r="O23" s="80">
        <f>IFERROR(INDEX(CLAS_SUR_ANNEE!$A$1:$CF$52,MATCH($A23,CLAS_SUR_ANNEE!$A:$A,0),MATCH(O$4,CLAS_SUR_ANNEE!$A$3:$CG$3,0)+1),"")</f>
        <v>10</v>
      </c>
      <c r="P23" s="79">
        <f>IFERROR(INDEX(CLAS_SUR_ANNEE!$A$1:$CF$52,MATCH($A23,CLAS_SUR_ANNEE!$A:$A,0),MATCH(P$4,CLAS_SUR_ANNEE!$A$3:$CG$3,0)+1),"")</f>
        <v>85.81</v>
      </c>
      <c r="Q23" s="79">
        <f>IFERROR(INDEX(CLAS_SUR_ANNEE!$A$1:$CF$52,MATCH($A23,CLAS_SUR_ANNEE!$A:$A,0),MATCH(Q$4,CLAS_SUR_ANNEE!$A$3:$CG$3,0)+1),"")</f>
        <v>10</v>
      </c>
      <c r="R23" s="80" t="str">
        <f>IFERROR(INDEX(CLAS_SUR_ANNEE!$A$1:$CF$52,MATCH($A23,CLAS_SUR_ANNEE!$A:$A,0),MATCH(R$4,CLAS_SUR_ANNEE!$A$3:$CG$3,0)+1),"")</f>
        <v/>
      </c>
      <c r="S23" s="80" t="str">
        <f>IFERROR(INDEX(CLAS_SUR_ANNEE!$A$1:$CF$52,MATCH($A23,CLAS_SUR_ANNEE!$A:$A,0),MATCH(S$4,CLAS_SUR_ANNEE!$A$3:$CG$3,0)+1),"")</f>
        <v/>
      </c>
      <c r="T23" s="80" t="str">
        <f>IFERROR(INDEX(CLAS_SUR_ANNEE!$A$1:$CF$52,MATCH($A23,CLAS_SUR_ANNEE!$A:$A,0),MATCH(T$4,CLAS_SUR_ANNEE!$A$3:$CG$3,0)+1),"")</f>
        <v/>
      </c>
    </row>
    <row r="24" spans="1:20" x14ac:dyDescent="0.25">
      <c r="A24" s="78" t="s">
        <v>36</v>
      </c>
      <c r="B24" s="179">
        <f>IFERROR(IF(E24&gt;=7,SUM(LARGE(F24:T24,{1;2;3;4;5;6;7})),IF(E24=6,SUM(LARGE(F24:T24,{1;2;3;4;5;6})),IF(E24=5,SUM(LARGE(F24:T24,{1;2;3;4;5})),IF(E24=4,SUM(LARGE(F24:T24,{1;2;3;4})),IF(E24=3,SUM(LARGE(F24:T24,{1;2;3})),IF(E24=2,SUM(LARGE(F24:T24,{1;2})),IF(E24=1,SUM(LARGE(F24:T24,1)),0))))))),"")</f>
        <v>253.18</v>
      </c>
      <c r="C24" s="178">
        <f>SUM(F24:T24)</f>
        <v>303.18</v>
      </c>
      <c r="D24" s="180">
        <f>IFERROR(SMALL(F24:T24,1),"")</f>
        <v>10</v>
      </c>
      <c r="E24" s="181">
        <f>COUNT(F24:T24)</f>
        <v>12</v>
      </c>
      <c r="F24" s="79">
        <f>IFERROR(INDEX(CLAS_SUR_ANNEE!$A$1:$CF$52,MATCH($A24,CLAS_SUR_ANNEE!$A:$A,0),MATCH(F$4,CLAS_SUR_ANNEE!$A$3:$CG$3,0)+1),"")</f>
        <v>10</v>
      </c>
      <c r="G24" s="79">
        <f>IFERROR(INDEX(CLAS_SUR_ANNEE!$A$1:$CF$52,MATCH($A24,CLAS_SUR_ANNEE!$A:$A,0),MATCH(G$4,CLAS_SUR_ANNEE!$A$3:$CG$3,0)+1),"")</f>
        <v>10</v>
      </c>
      <c r="H24" s="79">
        <f>IFERROR(INDEX(CLAS_SUR_ANNEE!$A$1:$CF$52,MATCH($A24,CLAS_SUR_ANNEE!$A:$A,0),MATCH(H$4,CLAS_SUR_ANNEE!$A$3:$CG$3,0)+1),"")</f>
        <v>10</v>
      </c>
      <c r="I24" s="79">
        <f>IFERROR(INDEX(CLAS_SUR_ANNEE!$A$1:$CF$52,MATCH($A24,CLAS_SUR_ANNEE!$A:$A,0),MATCH(I$4,CLAS_SUR_ANNEE!$A$3:$CG$3,0)+1),"")</f>
        <v>10</v>
      </c>
      <c r="J24" s="79">
        <f>IFERROR(INDEX(CLAS_SUR_ANNEE!$A$1:$CF$52,MATCH($A24,CLAS_SUR_ANNEE!$A:$A,0),MATCH(J$4,CLAS_SUR_ANNEE!$A$3:$CG$3,0)+1),"")</f>
        <v>10</v>
      </c>
      <c r="K24" s="79">
        <f>IFERROR(INDEX(CLAS_SUR_ANNEE!$A$1:$CF$52,MATCH($A24,CLAS_SUR_ANNEE!$A:$A,0),MATCH(K$4,CLAS_SUR_ANNEE!$A$3:$CG$3,0)+1),"")</f>
        <v>10</v>
      </c>
      <c r="L24" s="79">
        <f>IFERROR(INDEX(CLAS_SUR_ANNEE!$A$1:$CF$52,MATCH($A24,CLAS_SUR_ANNEE!$A:$A,0),MATCH(L$4,CLAS_SUR_ANNEE!$A$3:$CG$3,0)+1),"")</f>
        <v>20</v>
      </c>
      <c r="M24" s="80">
        <f>IFERROR(INDEX(CLAS_SUR_ANNEE!$A$1:$CF$52,MATCH($A24,CLAS_SUR_ANNEE!$A:$A,0),MATCH(M$4,CLAS_SUR_ANNEE!$A$3:$CG$3,0)+1),"")</f>
        <v>183.18</v>
      </c>
      <c r="N24" s="80">
        <f>IFERROR(INDEX(CLAS_SUR_ANNEE!$A$1:$CF$52,MATCH($A24,CLAS_SUR_ANNEE!$A:$A,0),MATCH(N$4,CLAS_SUR_ANNEE!$A$3:$CG$3,0)+1),"")</f>
        <v>10</v>
      </c>
      <c r="O24" s="80">
        <f>IFERROR(INDEX(CLAS_SUR_ANNEE!$A$1:$CF$52,MATCH($A24,CLAS_SUR_ANNEE!$A:$A,0),MATCH(O$4,CLAS_SUR_ANNEE!$A$3:$CG$3,0)+1),"")</f>
        <v>10</v>
      </c>
      <c r="P24" s="79">
        <f>IFERROR(INDEX(CLAS_SUR_ANNEE!$A$1:$CF$52,MATCH($A24,CLAS_SUR_ANNEE!$A:$A,0),MATCH(P$4,CLAS_SUR_ANNEE!$A$3:$CG$3,0)+1),"")</f>
        <v>10</v>
      </c>
      <c r="Q24" s="79">
        <f>IFERROR(INDEX(CLAS_SUR_ANNEE!$A$1:$CF$52,MATCH($A24,CLAS_SUR_ANNEE!$A:$A,0),MATCH(Q$4,CLAS_SUR_ANNEE!$A$3:$CG$3,0)+1),"")</f>
        <v>10</v>
      </c>
      <c r="R24" s="80" t="str">
        <f>IFERROR(INDEX(CLAS_SUR_ANNEE!$A$1:$CF$52,MATCH($A24,CLAS_SUR_ANNEE!$A:$A,0),MATCH(R$4,CLAS_SUR_ANNEE!$A$3:$CG$3,0)+1),"")</f>
        <v/>
      </c>
      <c r="S24" s="80" t="str">
        <f>IFERROR(INDEX(CLAS_SUR_ANNEE!$A$1:$CF$52,MATCH($A24,CLAS_SUR_ANNEE!$A:$A,0),MATCH(S$4,CLAS_SUR_ANNEE!$A$3:$CG$3,0)+1),"")</f>
        <v/>
      </c>
      <c r="T24" s="80" t="str">
        <f>IFERROR(INDEX(CLAS_SUR_ANNEE!$A$1:$CF$52,MATCH($A24,CLAS_SUR_ANNEE!$A:$A,0),MATCH(T$4,CLAS_SUR_ANNEE!$A$3:$CG$3,0)+1),"")</f>
        <v/>
      </c>
    </row>
    <row r="25" spans="1:20" x14ac:dyDescent="0.25">
      <c r="A25" s="78" t="s">
        <v>33</v>
      </c>
      <c r="B25" s="179">
        <f>IFERROR(IF(E25&gt;=7,SUM(LARGE(F25:T25,{1;2;3;4;5;6;7})),IF(E25=6,SUM(LARGE(F25:T25,{1;2;3;4;5;6})),IF(E25=5,SUM(LARGE(F25:T25,{1;2;3;4;5})),IF(E25=4,SUM(LARGE(F25:T25,{1;2;3;4})),IF(E25=3,SUM(LARGE(F25:T25,{1;2;3})),IF(E25=2,SUM(LARGE(F25:T25,{1;2})),IF(E25=1,SUM(LARGE(F25:T25,1)),0))))))),"")</f>
        <v>242.17999999999998</v>
      </c>
      <c r="C25" s="178">
        <f>SUM(F25:T25)</f>
        <v>292.18</v>
      </c>
      <c r="D25" s="180">
        <f>IFERROR(SMALL(F25:T25,1),"")</f>
        <v>10</v>
      </c>
      <c r="E25" s="181">
        <f>COUNT(F25:T25)</f>
        <v>12</v>
      </c>
      <c r="F25" s="79">
        <f>IFERROR(INDEX(CLAS_SUR_ANNEE!$A$1:$CF$52,MATCH($A25,CLAS_SUR_ANNEE!$A:$A,0),MATCH(F$4,CLAS_SUR_ANNEE!$A$3:$CG$3,0)+1),"")</f>
        <v>10</v>
      </c>
      <c r="G25" s="79">
        <f>IFERROR(INDEX(CLAS_SUR_ANNEE!$A$1:$CF$52,MATCH($A25,CLAS_SUR_ANNEE!$A:$A,0),MATCH(G$4,CLAS_SUR_ANNEE!$A$3:$CG$3,0)+1),"")</f>
        <v>10</v>
      </c>
      <c r="H25" s="79">
        <f>IFERROR(INDEX(CLAS_SUR_ANNEE!$A$1:$CF$52,MATCH($A25,CLAS_SUR_ANNEE!$A:$A,0),MATCH(H$4,CLAS_SUR_ANNEE!$A$3:$CG$3,0)+1),"")</f>
        <v>83.08</v>
      </c>
      <c r="I25" s="79">
        <f>IFERROR(INDEX(CLAS_SUR_ANNEE!$A$1:$CF$52,MATCH($A25,CLAS_SUR_ANNEE!$A:$A,0),MATCH(I$4,CLAS_SUR_ANNEE!$A$3:$CG$3,0)+1),"")</f>
        <v>10</v>
      </c>
      <c r="J25" s="79">
        <f>IFERROR(INDEX(CLAS_SUR_ANNEE!$A$1:$CF$52,MATCH($A25,CLAS_SUR_ANNEE!$A:$A,0),MATCH(J$4,CLAS_SUR_ANNEE!$A$3:$CG$3,0)+1),"")</f>
        <v>10</v>
      </c>
      <c r="K25" s="79">
        <f>IFERROR(INDEX(CLAS_SUR_ANNEE!$A$1:$CF$52,MATCH($A25,CLAS_SUR_ANNEE!$A:$A,0),MATCH(K$4,CLAS_SUR_ANNEE!$A$3:$CG$3,0)+1),"")</f>
        <v>57.73</v>
      </c>
      <c r="L25" s="79">
        <f>IFERROR(INDEX(CLAS_SUR_ANNEE!$A$1:$CF$52,MATCH($A25,CLAS_SUR_ANNEE!$A:$A,0),MATCH(L$4,CLAS_SUR_ANNEE!$A$3:$CG$3,0)+1),"")</f>
        <v>61.37</v>
      </c>
      <c r="M25" s="80">
        <f>IFERROR(INDEX(CLAS_SUR_ANNEE!$A$1:$CF$52,MATCH($A25,CLAS_SUR_ANNEE!$A:$A,0),MATCH(M$4,CLAS_SUR_ANNEE!$A$3:$CG$3,0)+1),"")</f>
        <v>10</v>
      </c>
      <c r="N25" s="80">
        <f>IFERROR(INDEX(CLAS_SUR_ANNEE!$A$1:$CF$52,MATCH($A25,CLAS_SUR_ANNEE!$A:$A,0),MATCH(N$4,CLAS_SUR_ANNEE!$A$3:$CG$3,0)+1),"")</f>
        <v>10</v>
      </c>
      <c r="O25" s="80">
        <f>IFERROR(INDEX(CLAS_SUR_ANNEE!$A$1:$CF$52,MATCH($A25,CLAS_SUR_ANNEE!$A:$A,0),MATCH(O$4,CLAS_SUR_ANNEE!$A$3:$CG$3,0)+1),"")</f>
        <v>10</v>
      </c>
      <c r="P25" s="79">
        <f>IFERROR(INDEX(CLAS_SUR_ANNEE!$A$1:$CF$52,MATCH($A25,CLAS_SUR_ANNEE!$A:$A,0),MATCH(P$4,CLAS_SUR_ANNEE!$A$3:$CG$3,0)+1),"")</f>
        <v>10</v>
      </c>
      <c r="Q25" s="79">
        <f>IFERROR(INDEX(CLAS_SUR_ANNEE!$A$1:$CF$52,MATCH($A25,CLAS_SUR_ANNEE!$A:$A,0),MATCH(Q$4,CLAS_SUR_ANNEE!$A$3:$CG$3,0)+1),"")</f>
        <v>10</v>
      </c>
      <c r="R25" s="80" t="str">
        <f>IFERROR(INDEX(CLAS_SUR_ANNEE!$A$1:$CF$52,MATCH($A25,CLAS_SUR_ANNEE!$A:$A,0),MATCH(R$4,CLAS_SUR_ANNEE!$A$3:$CG$3,0)+1),"")</f>
        <v/>
      </c>
      <c r="S25" s="80" t="str">
        <f>IFERROR(INDEX(CLAS_SUR_ANNEE!$A$1:$CF$52,MATCH($A25,CLAS_SUR_ANNEE!$A:$A,0),MATCH(S$4,CLAS_SUR_ANNEE!$A$3:$CG$3,0)+1),"")</f>
        <v/>
      </c>
      <c r="T25" s="80" t="str">
        <f>IFERROR(INDEX(CLAS_SUR_ANNEE!$A$1:$CF$52,MATCH($A25,CLAS_SUR_ANNEE!$A:$A,0),MATCH(T$4,CLAS_SUR_ANNEE!$A$3:$CG$3,0)+1),"")</f>
        <v/>
      </c>
    </row>
    <row r="26" spans="1:20" x14ac:dyDescent="0.25">
      <c r="A26" s="78" t="s">
        <v>48</v>
      </c>
      <c r="B26" s="179">
        <f>IFERROR(IF(E26&gt;=7,SUM(LARGE(F26:T26,{1;2;3;4;5;6;7})),IF(E26=6,SUM(LARGE(F26:T26,{1;2;3;4;5;6})),IF(E26=5,SUM(LARGE(F26:T26,{1;2;3;4;5})),IF(E26=4,SUM(LARGE(F26:T26,{1;2;3;4})),IF(E26=3,SUM(LARGE(F26:T26,{1;2;3})),IF(E26=2,SUM(LARGE(F26:T26,{1;2})),IF(E26=1,SUM(LARGE(F26:T26,1)),0))))))),"")</f>
        <v>232.73000000000002</v>
      </c>
      <c r="C26" s="178">
        <f>SUM(F26:T26)</f>
        <v>232.73000000000002</v>
      </c>
      <c r="D26" s="180">
        <f>IFERROR(SMALL(F26:T26,1),"")</f>
        <v>10</v>
      </c>
      <c r="E26" s="181">
        <f>COUNT(F26:T26)</f>
        <v>7</v>
      </c>
      <c r="F26" s="79">
        <f>IFERROR(INDEX(CLAS_SUR_ANNEE!$A$1:$CF$52,MATCH($A26,CLAS_SUR_ANNEE!$A:$A,0),MATCH(F$4,CLAS_SUR_ANNEE!$A$3:$CG$3,0)+1),"")</f>
        <v>102.73</v>
      </c>
      <c r="G26" s="79">
        <f>IFERROR(INDEX(CLAS_SUR_ANNEE!$A$1:$CF$52,MATCH($A26,CLAS_SUR_ANNEE!$A:$A,0),MATCH(G$4,CLAS_SUR_ANNEE!$A$3:$CG$3,0)+1),"")</f>
        <v>60</v>
      </c>
      <c r="H26" s="79">
        <f>IFERROR(INDEX(CLAS_SUR_ANNEE!$A$1:$CF$52,MATCH($A26,CLAS_SUR_ANNEE!$A:$A,0),MATCH(H$4,CLAS_SUR_ANNEE!$A$3:$CG$3,0)+1),"")</f>
        <v>10</v>
      </c>
      <c r="I26" s="79" t="str">
        <f>IFERROR(INDEX(CLAS_SUR_ANNEE!$A$1:$CF$52,MATCH($A26,CLAS_SUR_ANNEE!$A:$A,0),MATCH(I$4,CLAS_SUR_ANNEE!$A$3:$CG$3,0)+1),"")</f>
        <v/>
      </c>
      <c r="J26" s="79">
        <f>IFERROR(INDEX(CLAS_SUR_ANNEE!$A$1:$CF$52,MATCH($A26,CLAS_SUR_ANNEE!$A:$A,0),MATCH(J$4,CLAS_SUR_ANNEE!$A$3:$CG$3,0)+1),"")</f>
        <v>10</v>
      </c>
      <c r="K26" s="79">
        <f>IFERROR(INDEX(CLAS_SUR_ANNEE!$A$1:$CF$52,MATCH($A26,CLAS_SUR_ANNEE!$A:$A,0),MATCH(K$4,CLAS_SUR_ANNEE!$A$3:$CG$3,0)+1),"")</f>
        <v>30</v>
      </c>
      <c r="L26" s="79" t="str">
        <f>IFERROR(INDEX(CLAS_SUR_ANNEE!$A$1:$CF$52,MATCH($A26,CLAS_SUR_ANNEE!$A:$A,0),MATCH(L$4,CLAS_SUR_ANNEE!$A$3:$CG$3,0)+1),"")</f>
        <v/>
      </c>
      <c r="M26" s="80" t="str">
        <f>IFERROR(INDEX(CLAS_SUR_ANNEE!$A$1:$CF$52,MATCH($A26,CLAS_SUR_ANNEE!$A:$A,0),MATCH(M$4,CLAS_SUR_ANNEE!$A$3:$CG$3,0)+1),"")</f>
        <v/>
      </c>
      <c r="N26" s="80">
        <f>IFERROR(INDEX(CLAS_SUR_ANNEE!$A$1:$CF$52,MATCH($A26,CLAS_SUR_ANNEE!$A:$A,0),MATCH(N$4,CLAS_SUR_ANNEE!$A$3:$CG$3,0)+1),"")</f>
        <v>10</v>
      </c>
      <c r="O26" s="80" t="str">
        <f>IFERROR(INDEX(CLAS_SUR_ANNEE!$A$1:$CF$52,MATCH($A26,CLAS_SUR_ANNEE!$A:$A,0),MATCH(O$4,CLAS_SUR_ANNEE!$A$3:$CG$3,0)+1),"")</f>
        <v/>
      </c>
      <c r="P26" s="79">
        <f>IFERROR(INDEX(CLAS_SUR_ANNEE!$A$1:$CF$52,MATCH($A26,CLAS_SUR_ANNEE!$A:$A,0),MATCH(P$4,CLAS_SUR_ANNEE!$A$3:$CG$3,0)+1),"")</f>
        <v>10</v>
      </c>
      <c r="Q26" s="79" t="str">
        <f>IFERROR(INDEX(CLAS_SUR_ANNEE!$A$1:$CF$52,MATCH($A26,CLAS_SUR_ANNEE!$A:$A,0),MATCH(Q$4,CLAS_SUR_ANNEE!$A$3:$CG$3,0)+1),"")</f>
        <v/>
      </c>
      <c r="R26" s="80" t="str">
        <f>IFERROR(INDEX(CLAS_SUR_ANNEE!$A$1:$CF$52,MATCH($A26,CLAS_SUR_ANNEE!$A:$A,0),MATCH(R$4,CLAS_SUR_ANNEE!$A$3:$CG$3,0)+1),"")</f>
        <v/>
      </c>
      <c r="S26" s="80" t="str">
        <f>IFERROR(INDEX(CLAS_SUR_ANNEE!$A$1:$CF$52,MATCH($A26,CLAS_SUR_ANNEE!$A:$A,0),MATCH(S$4,CLAS_SUR_ANNEE!$A$3:$CG$3,0)+1),"")</f>
        <v/>
      </c>
      <c r="T26" s="80" t="str">
        <f>IFERROR(INDEX(CLAS_SUR_ANNEE!$A$1:$CF$52,MATCH($A26,CLAS_SUR_ANNEE!$A:$A,0),MATCH(T$4,CLAS_SUR_ANNEE!$A$3:$CG$3,0)+1),"")</f>
        <v/>
      </c>
    </row>
    <row r="27" spans="1:20" x14ac:dyDescent="0.25">
      <c r="A27" s="78" t="s">
        <v>75</v>
      </c>
      <c r="B27" s="179">
        <f>IFERROR(IF(E27&gt;=7,SUM(LARGE(F27:T27,{1;2;3;4;5;6;7})),IF(E27=6,SUM(LARGE(F27:T27,{1;2;3;4;5;6})),IF(E27=5,SUM(LARGE(F27:T27,{1;2;3;4;5})),IF(E27=4,SUM(LARGE(F27:T27,{1;2;3;4})),IF(E27=3,SUM(LARGE(F27:T27,{1;2;3})),IF(E27=2,SUM(LARGE(F27:T27,{1;2})),IF(E27=1,SUM(LARGE(F27:T27,1)),0))))))),"")</f>
        <v>226.77</v>
      </c>
      <c r="C27" s="178">
        <f>SUM(F27:T27)</f>
        <v>226.77</v>
      </c>
      <c r="D27" s="180">
        <f>IFERROR(SMALL(F27:T27,1),"")</f>
        <v>10</v>
      </c>
      <c r="E27" s="181">
        <f>COUNT(F27:T27)</f>
        <v>3</v>
      </c>
      <c r="F27" s="79" t="str">
        <f>IFERROR(INDEX(CLAS_SUR_ANNEE!$A$1:$CF$52,MATCH($A27,CLAS_SUR_ANNEE!$A:$A,0),MATCH(F$4,CLAS_SUR_ANNEE!$A$3:$CG$3,0)+1),"")</f>
        <v/>
      </c>
      <c r="G27" s="79" t="str">
        <f>IFERROR(INDEX(CLAS_SUR_ANNEE!$A$1:$CF$52,MATCH($A27,CLAS_SUR_ANNEE!$A:$A,0),MATCH(G$4,CLAS_SUR_ANNEE!$A$3:$CG$3,0)+1),"")</f>
        <v/>
      </c>
      <c r="H27" s="79" t="str">
        <f>IFERROR(INDEX(CLAS_SUR_ANNEE!$A$1:$CF$52,MATCH($A27,CLAS_SUR_ANNEE!$A:$A,0),MATCH(H$4,CLAS_SUR_ANNEE!$A$3:$CG$3,0)+1),"")</f>
        <v/>
      </c>
      <c r="I27" s="79" t="str">
        <f>IFERROR(INDEX(CLAS_SUR_ANNEE!$A$1:$CF$52,MATCH($A27,CLAS_SUR_ANNEE!$A:$A,0),MATCH(I$4,CLAS_SUR_ANNEE!$A$3:$CG$3,0)+1),"")</f>
        <v/>
      </c>
      <c r="J27" s="79" t="str">
        <f>IFERROR(INDEX(CLAS_SUR_ANNEE!$A$1:$CF$52,MATCH($A27,CLAS_SUR_ANNEE!$A:$A,0),MATCH(J$4,CLAS_SUR_ANNEE!$A$3:$CG$3,0)+1),"")</f>
        <v/>
      </c>
      <c r="K27" s="79" t="str">
        <f>IFERROR(INDEX(CLAS_SUR_ANNEE!$A$1:$CF$52,MATCH($A27,CLAS_SUR_ANNEE!$A:$A,0),MATCH(K$4,CLAS_SUR_ANNEE!$A$3:$CG$3,0)+1),"")</f>
        <v/>
      </c>
      <c r="L27" s="79" t="str">
        <f>IFERROR(INDEX(CLAS_SUR_ANNEE!$A$1:$CF$52,MATCH($A27,CLAS_SUR_ANNEE!$A:$A,0),MATCH(L$4,CLAS_SUR_ANNEE!$A$3:$CG$3,0)+1),"")</f>
        <v/>
      </c>
      <c r="M27" s="80" t="str">
        <f>IFERROR(INDEX(CLAS_SUR_ANNEE!$A$1:$CF$52,MATCH($A27,CLAS_SUR_ANNEE!$A:$A,0),MATCH(M$4,CLAS_SUR_ANNEE!$A$3:$CG$3,0)+1),"")</f>
        <v/>
      </c>
      <c r="N27" s="80">
        <f>IFERROR(INDEX(CLAS_SUR_ANNEE!$A$1:$CF$52,MATCH($A27,CLAS_SUR_ANNEE!$A:$A,0),MATCH(N$4,CLAS_SUR_ANNEE!$A$3:$CG$3,0)+1),"")</f>
        <v>10</v>
      </c>
      <c r="O27" s="80" t="str">
        <f>IFERROR(INDEX(CLAS_SUR_ANNEE!$A$1:$CF$52,MATCH($A27,CLAS_SUR_ANNEE!$A:$A,0),MATCH(O$4,CLAS_SUR_ANNEE!$A$3:$CG$3,0)+1),"")</f>
        <v/>
      </c>
      <c r="P27" s="79">
        <f>IFERROR(INDEX(CLAS_SUR_ANNEE!$A$1:$CF$52,MATCH($A27,CLAS_SUR_ANNEE!$A:$A,0),MATCH(P$4,CLAS_SUR_ANNEE!$A$3:$CG$3,0)+1),"")</f>
        <v>206.77</v>
      </c>
      <c r="Q27" s="79">
        <f>IFERROR(INDEX(CLAS_SUR_ANNEE!$A$1:$CF$52,MATCH($A27,CLAS_SUR_ANNEE!$A:$A,0),MATCH(Q$4,CLAS_SUR_ANNEE!$A$3:$CG$3,0)+1),"")</f>
        <v>10</v>
      </c>
      <c r="R27" s="80" t="str">
        <f>IFERROR(INDEX(CLAS_SUR_ANNEE!$A$1:$CF$52,MATCH($A27,CLAS_SUR_ANNEE!$A:$A,0),MATCH(R$4,CLAS_SUR_ANNEE!$A$3:$CG$3,0)+1),"")</f>
        <v/>
      </c>
      <c r="S27" s="80" t="str">
        <f>IFERROR(INDEX(CLAS_SUR_ANNEE!$A$1:$CF$52,MATCH($A27,CLAS_SUR_ANNEE!$A:$A,0),MATCH(S$4,CLAS_SUR_ANNEE!$A$3:$CG$3,0)+1),"")</f>
        <v/>
      </c>
      <c r="T27" s="80" t="str">
        <f>IFERROR(INDEX(CLAS_SUR_ANNEE!$A$1:$CF$52,MATCH($A27,CLAS_SUR_ANNEE!$A:$A,0),MATCH(T$4,CLAS_SUR_ANNEE!$A$3:$CG$3,0)+1),"")</f>
        <v/>
      </c>
    </row>
    <row r="28" spans="1:20" x14ac:dyDescent="0.25">
      <c r="A28" s="78" t="s">
        <v>41</v>
      </c>
      <c r="B28" s="179">
        <f>IFERROR(IF(E28&gt;=7,SUM(LARGE(F28:T28,{1;2;3;4;5;6;7})),IF(E28=6,SUM(LARGE(F28:T28,{1;2;3;4;5;6})),IF(E28=5,SUM(LARGE(F28:T28,{1;2;3;4;5})),IF(E28=4,SUM(LARGE(F28:T28,{1;2;3;4})),IF(E28=3,SUM(LARGE(F28:T28,{1;2;3})),IF(E28=2,SUM(LARGE(F28:T28,{1;2})),IF(E28=1,SUM(LARGE(F28:T28,1)),0))))))),"")</f>
        <v>216.11</v>
      </c>
      <c r="C28" s="178">
        <f>SUM(F28:T28)</f>
        <v>236.11</v>
      </c>
      <c r="D28" s="180">
        <f>IFERROR(SMALL(F28:T28,1),"")</f>
        <v>10</v>
      </c>
      <c r="E28" s="181">
        <f>COUNT(F28:T28)</f>
        <v>9</v>
      </c>
      <c r="F28" s="79">
        <f>IFERROR(INDEX(CLAS_SUR_ANNEE!$A$1:$CF$52,MATCH($A28,CLAS_SUR_ANNEE!$A:$A,0),MATCH(F$4,CLAS_SUR_ANNEE!$A$3:$CG$3,0)+1),"")</f>
        <v>10</v>
      </c>
      <c r="G28" s="79">
        <f>IFERROR(INDEX(CLAS_SUR_ANNEE!$A$1:$CF$52,MATCH($A28,CLAS_SUR_ANNEE!$A:$A,0),MATCH(G$4,CLAS_SUR_ANNEE!$A$3:$CG$3,0)+1),"")</f>
        <v>10</v>
      </c>
      <c r="H28" s="79">
        <f>IFERROR(INDEX(CLAS_SUR_ANNEE!$A$1:$CF$52,MATCH($A28,CLAS_SUR_ANNEE!$A:$A,0),MATCH(H$4,CLAS_SUR_ANNEE!$A$3:$CG$3,0)+1),"")</f>
        <v>10</v>
      </c>
      <c r="I28" s="79">
        <f>IFERROR(INDEX(CLAS_SUR_ANNEE!$A$1:$CF$52,MATCH($A28,CLAS_SUR_ANNEE!$A:$A,0),MATCH(I$4,CLAS_SUR_ANNEE!$A$3:$CG$3,0)+1),"")</f>
        <v>10</v>
      </c>
      <c r="J28" s="79">
        <f>IFERROR(INDEX(CLAS_SUR_ANNEE!$A$1:$CF$52,MATCH($A28,CLAS_SUR_ANNEE!$A:$A,0),MATCH(J$4,CLAS_SUR_ANNEE!$A$3:$CG$3,0)+1),"")</f>
        <v>10</v>
      </c>
      <c r="K28" s="79" t="str">
        <f>IFERROR(INDEX(CLAS_SUR_ANNEE!$A$1:$CF$52,MATCH($A28,CLAS_SUR_ANNEE!$A:$A,0),MATCH(K$4,CLAS_SUR_ANNEE!$A$3:$CG$3,0)+1),"")</f>
        <v/>
      </c>
      <c r="L28" s="79">
        <f>IFERROR(INDEX(CLAS_SUR_ANNEE!$A$1:$CF$52,MATCH($A28,CLAS_SUR_ANNEE!$A:$A,0),MATCH(L$4,CLAS_SUR_ANNEE!$A$3:$CG$3,0)+1),"")</f>
        <v>75.650000000000006</v>
      </c>
      <c r="M28" s="80">
        <f>IFERROR(INDEX(CLAS_SUR_ANNEE!$A$1:$CF$52,MATCH($A28,CLAS_SUR_ANNEE!$A:$A,0),MATCH(M$4,CLAS_SUR_ANNEE!$A$3:$CG$3,0)+1),"")</f>
        <v>10</v>
      </c>
      <c r="N28" s="80" t="str">
        <f>IFERROR(INDEX(CLAS_SUR_ANNEE!$A$1:$CF$52,MATCH($A28,CLAS_SUR_ANNEE!$A:$A,0),MATCH(N$4,CLAS_SUR_ANNEE!$A$3:$CG$3,0)+1),"")</f>
        <v/>
      </c>
      <c r="O28" s="80">
        <f>IFERROR(INDEX(CLAS_SUR_ANNEE!$A$1:$CF$52,MATCH($A28,CLAS_SUR_ANNEE!$A:$A,0),MATCH(O$4,CLAS_SUR_ANNEE!$A$3:$CG$3,0)+1),"")</f>
        <v>10</v>
      </c>
      <c r="P28" s="79" t="str">
        <f>IFERROR(INDEX(CLAS_SUR_ANNEE!$A$1:$CF$52,MATCH($A28,CLAS_SUR_ANNEE!$A:$A,0),MATCH(P$4,CLAS_SUR_ANNEE!$A$3:$CG$3,0)+1),"")</f>
        <v/>
      </c>
      <c r="Q28" s="79">
        <f>IFERROR(INDEX(CLAS_SUR_ANNEE!$A$1:$CF$52,MATCH($A28,CLAS_SUR_ANNEE!$A:$A,0),MATCH(Q$4,CLAS_SUR_ANNEE!$A$3:$CG$3,0)+1),"")</f>
        <v>90.46</v>
      </c>
      <c r="R28" s="80" t="str">
        <f>IFERROR(INDEX(CLAS_SUR_ANNEE!$A$1:$CF$52,MATCH($A28,CLAS_SUR_ANNEE!$A:$A,0),MATCH(R$4,CLAS_SUR_ANNEE!$A$3:$CG$3,0)+1),"")</f>
        <v/>
      </c>
      <c r="S28" s="80" t="str">
        <f>IFERROR(INDEX(CLAS_SUR_ANNEE!$A$1:$CF$52,MATCH($A28,CLAS_SUR_ANNEE!$A:$A,0),MATCH(S$4,CLAS_SUR_ANNEE!$A$3:$CG$3,0)+1),"")</f>
        <v/>
      </c>
      <c r="T28" s="80" t="str">
        <f>IFERROR(INDEX(CLAS_SUR_ANNEE!$A$1:$CF$52,MATCH($A28,CLAS_SUR_ANNEE!$A:$A,0),MATCH(T$4,CLAS_SUR_ANNEE!$A$3:$CG$3,0)+1),"")</f>
        <v/>
      </c>
    </row>
    <row r="29" spans="1:20" x14ac:dyDescent="0.25">
      <c r="A29" s="78" t="s">
        <v>29</v>
      </c>
      <c r="B29" s="179">
        <f>IFERROR(IF(E29&gt;=7,SUM(LARGE(F29:T29,{1;2;3;4;5;6;7})),IF(E29=6,SUM(LARGE(F29:T29,{1;2;3;4;5;6})),IF(E29=5,SUM(LARGE(F29:T29,{1;2;3;4;5})),IF(E29=4,SUM(LARGE(F29:T29,{1;2;3;4})),IF(E29=3,SUM(LARGE(F29:T29,{1;2;3})),IF(E29=2,SUM(LARGE(F29:T29,{1;2})),IF(E29=1,SUM(LARGE(F29:T29,1)),0))))))),"")</f>
        <v>200.92000000000002</v>
      </c>
      <c r="C29" s="178">
        <f>SUM(F29:T29)</f>
        <v>230.92000000000002</v>
      </c>
      <c r="D29" s="180">
        <f>IFERROR(SMALL(F29:T29,1),"")</f>
        <v>10</v>
      </c>
      <c r="E29" s="181">
        <f>COUNT(F29:T29)</f>
        <v>10</v>
      </c>
      <c r="F29" s="79">
        <f>IFERROR(INDEX(CLAS_SUR_ANNEE!$A$1:$CF$52,MATCH($A29,CLAS_SUR_ANNEE!$A:$A,0),MATCH(F$4,CLAS_SUR_ANNEE!$A$3:$CG$3,0)+1),"")</f>
        <v>10</v>
      </c>
      <c r="G29" s="79">
        <f>IFERROR(INDEX(CLAS_SUR_ANNEE!$A$1:$CF$52,MATCH($A29,CLAS_SUR_ANNEE!$A:$A,0),MATCH(G$4,CLAS_SUR_ANNEE!$A$3:$CG$3,0)+1),"")</f>
        <v>69.78</v>
      </c>
      <c r="H29" s="79">
        <f>IFERROR(INDEX(CLAS_SUR_ANNEE!$A$1:$CF$52,MATCH($A29,CLAS_SUR_ANNEE!$A:$A,0),MATCH(H$4,CLAS_SUR_ANNEE!$A$3:$CG$3,0)+1),"")</f>
        <v>10</v>
      </c>
      <c r="I29" s="79">
        <f>IFERROR(INDEX(CLAS_SUR_ANNEE!$A$1:$CF$52,MATCH($A29,CLAS_SUR_ANNEE!$A:$A,0),MATCH(I$4,CLAS_SUR_ANNEE!$A$3:$CG$3,0)+1),"")</f>
        <v>10</v>
      </c>
      <c r="J29" s="79">
        <f>IFERROR(INDEX(CLAS_SUR_ANNEE!$A$1:$CF$52,MATCH($A29,CLAS_SUR_ANNEE!$A:$A,0),MATCH(J$4,CLAS_SUR_ANNEE!$A$3:$CG$3,0)+1),"")</f>
        <v>81.14</v>
      </c>
      <c r="K29" s="79">
        <f>IFERROR(INDEX(CLAS_SUR_ANNEE!$A$1:$CF$52,MATCH($A29,CLAS_SUR_ANNEE!$A:$A,0),MATCH(K$4,CLAS_SUR_ANNEE!$A$3:$CG$3,0)+1),"")</f>
        <v>10</v>
      </c>
      <c r="L29" s="79" t="str">
        <f>IFERROR(INDEX(CLAS_SUR_ANNEE!$A$1:$CF$52,MATCH($A29,CLAS_SUR_ANNEE!$A:$A,0),MATCH(L$4,CLAS_SUR_ANNEE!$A$3:$CG$3,0)+1),"")</f>
        <v/>
      </c>
      <c r="M29" s="80">
        <f>IFERROR(INDEX(CLAS_SUR_ANNEE!$A$1:$CF$52,MATCH($A29,CLAS_SUR_ANNEE!$A:$A,0),MATCH(M$4,CLAS_SUR_ANNEE!$A$3:$CG$3,0)+1),"")</f>
        <v>10</v>
      </c>
      <c r="N29" s="80">
        <f>IFERROR(INDEX(CLAS_SUR_ANNEE!$A$1:$CF$52,MATCH($A29,CLAS_SUR_ANNEE!$A:$A,0),MATCH(N$4,CLAS_SUR_ANNEE!$A$3:$CG$3,0)+1),"")</f>
        <v>10</v>
      </c>
      <c r="O29" s="80">
        <f>IFERROR(INDEX(CLAS_SUR_ANNEE!$A$1:$CF$52,MATCH($A29,CLAS_SUR_ANNEE!$A:$A,0),MATCH(O$4,CLAS_SUR_ANNEE!$A$3:$CG$3,0)+1),"")</f>
        <v>10</v>
      </c>
      <c r="P29" s="79" t="str">
        <f>IFERROR(INDEX(CLAS_SUR_ANNEE!$A$1:$CF$52,MATCH($A29,CLAS_SUR_ANNEE!$A:$A,0),MATCH(P$4,CLAS_SUR_ANNEE!$A$3:$CG$3,0)+1),"")</f>
        <v/>
      </c>
      <c r="Q29" s="79">
        <f>IFERROR(INDEX(CLAS_SUR_ANNEE!$A$1:$CF$52,MATCH($A29,CLAS_SUR_ANNEE!$A:$A,0),MATCH(Q$4,CLAS_SUR_ANNEE!$A$3:$CG$3,0)+1),"")</f>
        <v>10</v>
      </c>
      <c r="R29" s="80" t="str">
        <f>IFERROR(INDEX(CLAS_SUR_ANNEE!$A$1:$CF$52,MATCH($A29,CLAS_SUR_ANNEE!$A:$A,0),MATCH(R$4,CLAS_SUR_ANNEE!$A$3:$CG$3,0)+1),"")</f>
        <v/>
      </c>
      <c r="S29" s="80" t="str">
        <f>IFERROR(INDEX(CLAS_SUR_ANNEE!$A$1:$CF$52,MATCH($A29,CLAS_SUR_ANNEE!$A:$A,0),MATCH(S$4,CLAS_SUR_ANNEE!$A$3:$CG$3,0)+1),"")</f>
        <v/>
      </c>
      <c r="T29" s="80" t="str">
        <f>IFERROR(INDEX(CLAS_SUR_ANNEE!$A$1:$CF$52,MATCH($A29,CLAS_SUR_ANNEE!$A:$A,0),MATCH(T$4,CLAS_SUR_ANNEE!$A$3:$CG$3,0)+1),"")</f>
        <v/>
      </c>
    </row>
    <row r="30" spans="1:20" x14ac:dyDescent="0.25">
      <c r="A30" s="78" t="s">
        <v>30</v>
      </c>
      <c r="B30" s="179">
        <f>IFERROR(IF(E30&gt;=7,SUM(LARGE(F30:T30,{1;2;3;4;5;6;7})),IF(E30=6,SUM(LARGE(F30:T30,{1;2;3;4;5;6})),IF(E30=5,SUM(LARGE(F30:T30,{1;2;3;4;5})),IF(E30=4,SUM(LARGE(F30:T30,{1;2;3;4})),IF(E30=3,SUM(LARGE(F30:T30,{1;2;3})),IF(E30=2,SUM(LARGE(F30:T30,{1;2})),IF(E30=1,SUM(LARGE(F30:T30,1)),0))))))),"")</f>
        <v>179.12</v>
      </c>
      <c r="C30" s="178">
        <f>SUM(F30:T30)</f>
        <v>229.12</v>
      </c>
      <c r="D30" s="180">
        <f>IFERROR(SMALL(F30:T30,1),"")</f>
        <v>10</v>
      </c>
      <c r="E30" s="181">
        <f>COUNT(F30:T30)</f>
        <v>12</v>
      </c>
      <c r="F30" s="79">
        <f>IFERROR(INDEX(CLAS_SUR_ANNEE!$A$1:$CF$52,MATCH($A30,CLAS_SUR_ANNEE!$A:$A,0),MATCH(F$4,CLAS_SUR_ANNEE!$A$3:$CG$3,0)+1),"")</f>
        <v>10</v>
      </c>
      <c r="G30" s="79">
        <f>IFERROR(INDEX(CLAS_SUR_ANNEE!$A$1:$CF$52,MATCH($A30,CLAS_SUR_ANNEE!$A:$A,0),MATCH(G$4,CLAS_SUR_ANNEE!$A$3:$CG$3,0)+1),"")</f>
        <v>10</v>
      </c>
      <c r="H30" s="79">
        <f>IFERROR(INDEX(CLAS_SUR_ANNEE!$A$1:$CF$52,MATCH($A30,CLAS_SUR_ANNEE!$A:$A,0),MATCH(H$4,CLAS_SUR_ANNEE!$A$3:$CG$3,0)+1),"")</f>
        <v>10</v>
      </c>
      <c r="I30" s="79">
        <f>IFERROR(INDEX(CLAS_SUR_ANNEE!$A$1:$CF$52,MATCH($A30,CLAS_SUR_ANNEE!$A:$A,0),MATCH(I$4,CLAS_SUR_ANNEE!$A$3:$CG$3,0)+1),"")</f>
        <v>10</v>
      </c>
      <c r="J30" s="79">
        <f>IFERROR(INDEX(CLAS_SUR_ANNEE!$A$1:$CF$52,MATCH($A30,CLAS_SUR_ANNEE!$A:$A,0),MATCH(J$4,CLAS_SUR_ANNEE!$A$3:$CG$3,0)+1),"")</f>
        <v>10</v>
      </c>
      <c r="K30" s="79">
        <f>IFERROR(INDEX(CLAS_SUR_ANNEE!$A$1:$CF$52,MATCH($A30,CLAS_SUR_ANNEE!$A:$A,0),MATCH(K$4,CLAS_SUR_ANNEE!$A$3:$CG$3,0)+1),"")</f>
        <v>70.7</v>
      </c>
      <c r="L30" s="79">
        <f>IFERROR(INDEX(CLAS_SUR_ANNEE!$A$1:$CF$52,MATCH($A30,CLAS_SUR_ANNEE!$A:$A,0),MATCH(L$4,CLAS_SUR_ANNEE!$A$3:$CG$3,0)+1),"")</f>
        <v>10</v>
      </c>
      <c r="M30" s="80">
        <f>IFERROR(INDEX(CLAS_SUR_ANNEE!$A$1:$CF$52,MATCH($A30,CLAS_SUR_ANNEE!$A:$A,0),MATCH(M$4,CLAS_SUR_ANNEE!$A$3:$CG$3,0)+1),"")</f>
        <v>10</v>
      </c>
      <c r="N30" s="80">
        <f>IFERROR(INDEX(CLAS_SUR_ANNEE!$A$1:$CF$52,MATCH($A30,CLAS_SUR_ANNEE!$A:$A,0),MATCH(N$4,CLAS_SUR_ANNEE!$A$3:$CG$3,0)+1),"")</f>
        <v>58.42</v>
      </c>
      <c r="O30" s="80">
        <f>IFERROR(INDEX(CLAS_SUR_ANNEE!$A$1:$CF$52,MATCH($A30,CLAS_SUR_ANNEE!$A:$A,0),MATCH(O$4,CLAS_SUR_ANNEE!$A$3:$CG$3,0)+1),"")</f>
        <v>10</v>
      </c>
      <c r="P30" s="79">
        <f>IFERROR(INDEX(CLAS_SUR_ANNEE!$A$1:$CF$52,MATCH($A30,CLAS_SUR_ANNEE!$A:$A,0),MATCH(P$4,CLAS_SUR_ANNEE!$A$3:$CG$3,0)+1),"")</f>
        <v>10</v>
      </c>
      <c r="Q30" s="79">
        <f>IFERROR(INDEX(CLAS_SUR_ANNEE!$A$1:$CF$52,MATCH($A30,CLAS_SUR_ANNEE!$A:$A,0),MATCH(Q$4,CLAS_SUR_ANNEE!$A$3:$CG$3,0)+1),"")</f>
        <v>10</v>
      </c>
      <c r="R30" s="80" t="str">
        <f>IFERROR(INDEX(CLAS_SUR_ANNEE!$A$1:$CF$52,MATCH($A30,CLAS_SUR_ANNEE!$A:$A,0),MATCH(R$4,CLAS_SUR_ANNEE!$A$3:$CG$3,0)+1),"")</f>
        <v/>
      </c>
      <c r="S30" s="80" t="str">
        <f>IFERROR(INDEX(CLAS_SUR_ANNEE!$A$1:$CF$52,MATCH($A30,CLAS_SUR_ANNEE!$A:$A,0),MATCH(S$4,CLAS_SUR_ANNEE!$A$3:$CG$3,0)+1),"")</f>
        <v/>
      </c>
      <c r="T30" s="80" t="str">
        <f>IFERROR(INDEX(CLAS_SUR_ANNEE!$A$1:$CF$52,MATCH($A30,CLAS_SUR_ANNEE!$A:$A,0),MATCH(T$4,CLAS_SUR_ANNEE!$A$3:$CG$3,0)+1),"")</f>
        <v/>
      </c>
    </row>
    <row r="31" spans="1:20" x14ac:dyDescent="0.25">
      <c r="A31" s="172" t="s">
        <v>55</v>
      </c>
      <c r="B31" s="179">
        <f>IFERROR(IF(E31&gt;=7,SUM(LARGE(F31:T31,{1;2;3;4;5;6;7})),IF(E31=6,SUM(LARGE(F31:T31,{1;2;3;4;5;6})),IF(E31=5,SUM(LARGE(F31:T31,{1;2;3;4;5})),IF(E31=4,SUM(LARGE(F31:T31,{1;2;3;4})),IF(E31=3,SUM(LARGE(F31:T31,{1;2;3})),IF(E31=2,SUM(LARGE(F31:T31,{1;2})),IF(E31=1,SUM(LARGE(F31:T31,1)),0))))))),"")</f>
        <v>143.88</v>
      </c>
      <c r="C31" s="178">
        <f>SUM(F31:T31)</f>
        <v>153.88</v>
      </c>
      <c r="D31" s="180">
        <f>IFERROR(SMALL(F31:T31,1),"")</f>
        <v>10</v>
      </c>
      <c r="E31" s="181">
        <f>COUNT(F31:T31)</f>
        <v>8</v>
      </c>
      <c r="F31" s="79" t="str">
        <f>IFERROR(INDEX(CLAS_SUR_ANNEE!$A$1:$CF$52,MATCH($A31,CLAS_SUR_ANNEE!$A:$A,0),MATCH(F$4,CLAS_SUR_ANNEE!$A$3:$CG$3,0)+1),"")</f>
        <v/>
      </c>
      <c r="G31" s="79">
        <f>IFERROR(INDEX(CLAS_SUR_ANNEE!$A$1:$CF$52,MATCH($A31,CLAS_SUR_ANNEE!$A:$A,0),MATCH(G$4,CLAS_SUR_ANNEE!$A$3:$CG$3,0)+1),"")</f>
        <v>10</v>
      </c>
      <c r="H31" s="79">
        <f>IFERROR(INDEX(CLAS_SUR_ANNEE!$A$1:$CF$52,MATCH($A31,CLAS_SUR_ANNEE!$A:$A,0),MATCH(H$4,CLAS_SUR_ANNEE!$A$3:$CG$3,0)+1),"")</f>
        <v>10</v>
      </c>
      <c r="I31" s="79" t="str">
        <f>IFERROR(INDEX(CLAS_SUR_ANNEE!$A$1:$CF$52,MATCH($A31,CLAS_SUR_ANNEE!$A:$A,0),MATCH(I$4,CLAS_SUR_ANNEE!$A$3:$CG$3,0)+1),"")</f>
        <v/>
      </c>
      <c r="J31" s="79">
        <f>IFERROR(INDEX(CLAS_SUR_ANNEE!$A$1:$CF$52,MATCH($A31,CLAS_SUR_ANNEE!$A:$A,0),MATCH(J$4,CLAS_SUR_ANNEE!$A$3:$CG$3,0)+1),"")</f>
        <v>10</v>
      </c>
      <c r="K31" s="79" t="str">
        <f>IFERROR(INDEX(CLAS_SUR_ANNEE!$A$1:$CF$52,MATCH($A31,CLAS_SUR_ANNEE!$A:$A,0),MATCH(K$4,CLAS_SUR_ANNEE!$A$3:$CG$3,0)+1),"")</f>
        <v/>
      </c>
      <c r="L31" s="79">
        <f>IFERROR(INDEX(CLAS_SUR_ANNEE!$A$1:$CF$52,MATCH($A31,CLAS_SUR_ANNEE!$A:$A,0),MATCH(L$4,CLAS_SUR_ANNEE!$A$3:$CG$3,0)+1),"")</f>
        <v>10</v>
      </c>
      <c r="M31" s="80">
        <f>IFERROR(INDEX(CLAS_SUR_ANNEE!$A$1:$CF$52,MATCH($A31,CLAS_SUR_ANNEE!$A:$A,0),MATCH(M$4,CLAS_SUR_ANNEE!$A$3:$CG$3,0)+1),"")</f>
        <v>10</v>
      </c>
      <c r="N31" s="80">
        <f>IFERROR(INDEX(CLAS_SUR_ANNEE!$A$1:$CF$52,MATCH($A31,CLAS_SUR_ANNEE!$A:$A,0),MATCH(N$4,CLAS_SUR_ANNEE!$A$3:$CG$3,0)+1),"")</f>
        <v>10</v>
      </c>
      <c r="O31" s="80" t="str">
        <f>IFERROR(INDEX(CLAS_SUR_ANNEE!$A$1:$CF$52,MATCH($A31,CLAS_SUR_ANNEE!$A:$A,0),MATCH(O$4,CLAS_SUR_ANNEE!$A$3:$CG$3,0)+1),"")</f>
        <v/>
      </c>
      <c r="P31" s="79">
        <f>IFERROR(INDEX(CLAS_SUR_ANNEE!$A$1:$CF$52,MATCH($A31,CLAS_SUR_ANNEE!$A:$A,0),MATCH(P$4,CLAS_SUR_ANNEE!$A$3:$CG$3,0)+1),"")</f>
        <v>10</v>
      </c>
      <c r="Q31" s="79">
        <f>IFERROR(INDEX(CLAS_SUR_ANNEE!$A$1:$CF$52,MATCH($A31,CLAS_SUR_ANNEE!$A:$A,0),MATCH(Q$4,CLAS_SUR_ANNEE!$A$3:$CG$3,0)+1),"")</f>
        <v>83.88</v>
      </c>
      <c r="R31" s="80" t="str">
        <f>IFERROR(INDEX(CLAS_SUR_ANNEE!$A$1:$CF$52,MATCH($A31,CLAS_SUR_ANNEE!$A:$A,0),MATCH(R$4,CLAS_SUR_ANNEE!$A$3:$CG$3,0)+1),"")</f>
        <v/>
      </c>
      <c r="S31" s="80" t="str">
        <f>IFERROR(INDEX(CLAS_SUR_ANNEE!$A$1:$CF$52,MATCH($A31,CLAS_SUR_ANNEE!$A:$A,0),MATCH(S$4,CLAS_SUR_ANNEE!$A$3:$CG$3,0)+1),"")</f>
        <v/>
      </c>
      <c r="T31" s="80" t="str">
        <f>IFERROR(INDEX(CLAS_SUR_ANNEE!$A$1:$CF$52,MATCH($A31,CLAS_SUR_ANNEE!$A:$A,0),MATCH(T$4,CLAS_SUR_ANNEE!$A$3:$CG$3,0)+1),"")</f>
        <v/>
      </c>
    </row>
    <row r="32" spans="1:20" x14ac:dyDescent="0.25">
      <c r="A32" s="172" t="s">
        <v>58</v>
      </c>
      <c r="B32" s="179">
        <f>IFERROR(IF(E32&gt;=7,SUM(LARGE(F32:T32,{1;2;3;4;5;6;7})),IF(E32=6,SUM(LARGE(F32:T32,{1;2;3;4;5;6})),IF(E32=5,SUM(LARGE(F32:T32,{1;2;3;4;5})),IF(E32=4,SUM(LARGE(F32:T32,{1;2;3;4})),IF(E32=3,SUM(LARGE(F32:T32,{1;2;3})),IF(E32=2,SUM(LARGE(F32:T32,{1;2})),IF(E32=1,SUM(LARGE(F32:T32,1)),0))))))),"")</f>
        <v>127.72</v>
      </c>
      <c r="C32" s="178">
        <f>SUM(F32:T32)</f>
        <v>127.72</v>
      </c>
      <c r="D32" s="180">
        <f>IFERROR(SMALL(F32:T32,1),"")</f>
        <v>10</v>
      </c>
      <c r="E32" s="181">
        <f>COUNT(F32:T32)</f>
        <v>4</v>
      </c>
      <c r="F32" s="79" t="str">
        <f>IFERROR(INDEX(CLAS_SUR_ANNEE!$A$1:$CF$52,MATCH($A32,CLAS_SUR_ANNEE!$A:$A,0),MATCH(F$4,CLAS_SUR_ANNEE!$A$3:$CG$3,0)+1),"")</f>
        <v/>
      </c>
      <c r="G32" s="79">
        <f>IFERROR(INDEX(CLAS_SUR_ANNEE!$A$1:$CF$52,MATCH($A32,CLAS_SUR_ANNEE!$A:$A,0),MATCH(G$4,CLAS_SUR_ANNEE!$A$3:$CG$3,0)+1),"")</f>
        <v>97.72</v>
      </c>
      <c r="H32" s="79" t="str">
        <f>IFERROR(INDEX(CLAS_SUR_ANNEE!$A$1:$CF$52,MATCH($A32,CLAS_SUR_ANNEE!$A:$A,0),MATCH(H$4,CLAS_SUR_ANNEE!$A$3:$CG$3,0)+1),"")</f>
        <v/>
      </c>
      <c r="I32" s="79" t="str">
        <f>IFERROR(INDEX(CLAS_SUR_ANNEE!$A$1:$CF$52,MATCH($A32,CLAS_SUR_ANNEE!$A:$A,0),MATCH(I$4,CLAS_SUR_ANNEE!$A$3:$CG$3,0)+1),"")</f>
        <v/>
      </c>
      <c r="J32" s="79" t="str">
        <f>IFERROR(INDEX(CLAS_SUR_ANNEE!$A$1:$CF$52,MATCH($A32,CLAS_SUR_ANNEE!$A:$A,0),MATCH(J$4,CLAS_SUR_ANNEE!$A$3:$CG$3,0)+1),"")</f>
        <v/>
      </c>
      <c r="K32" s="79" t="str">
        <f>IFERROR(INDEX(CLAS_SUR_ANNEE!$A$1:$CF$52,MATCH($A32,CLAS_SUR_ANNEE!$A:$A,0),MATCH(K$4,CLAS_SUR_ANNEE!$A$3:$CG$3,0)+1),"")</f>
        <v/>
      </c>
      <c r="L32" s="79" t="str">
        <f>IFERROR(INDEX(CLAS_SUR_ANNEE!$A$1:$CF$52,MATCH($A32,CLAS_SUR_ANNEE!$A:$A,0),MATCH(L$4,CLAS_SUR_ANNEE!$A$3:$CG$3,0)+1),"")</f>
        <v/>
      </c>
      <c r="M32" s="80">
        <f>IFERROR(INDEX(CLAS_SUR_ANNEE!$A$1:$CF$52,MATCH($A32,CLAS_SUR_ANNEE!$A:$A,0),MATCH(M$4,CLAS_SUR_ANNEE!$A$3:$CG$3,0)+1),"")</f>
        <v>10</v>
      </c>
      <c r="N32" s="80">
        <f>IFERROR(INDEX(CLAS_SUR_ANNEE!$A$1:$CF$52,MATCH($A32,CLAS_SUR_ANNEE!$A:$A,0),MATCH(N$4,CLAS_SUR_ANNEE!$A$3:$CG$3,0)+1),"")</f>
        <v>10</v>
      </c>
      <c r="O32" s="80" t="str">
        <f>IFERROR(INDEX(CLAS_SUR_ANNEE!$A$1:$CF$52,MATCH($A32,CLAS_SUR_ANNEE!$A:$A,0),MATCH(O$4,CLAS_SUR_ANNEE!$A$3:$CG$3,0)+1),"")</f>
        <v/>
      </c>
      <c r="P32" s="79">
        <f>IFERROR(INDEX(CLAS_SUR_ANNEE!$A$1:$CF$52,MATCH($A32,CLAS_SUR_ANNEE!$A:$A,0),MATCH(P$4,CLAS_SUR_ANNEE!$A$3:$CG$3,0)+1),"")</f>
        <v>10</v>
      </c>
      <c r="Q32" s="79" t="str">
        <f>IFERROR(INDEX(CLAS_SUR_ANNEE!$A$1:$CF$52,MATCH($A32,CLAS_SUR_ANNEE!$A:$A,0),MATCH(Q$4,CLAS_SUR_ANNEE!$A$3:$CG$3,0)+1),"")</f>
        <v/>
      </c>
      <c r="R32" s="80" t="str">
        <f>IFERROR(INDEX(CLAS_SUR_ANNEE!$A$1:$CF$52,MATCH($A32,CLAS_SUR_ANNEE!$A:$A,0),MATCH(R$4,CLAS_SUR_ANNEE!$A$3:$CG$3,0)+1),"")</f>
        <v/>
      </c>
      <c r="S32" s="80" t="str">
        <f>IFERROR(INDEX(CLAS_SUR_ANNEE!$A$1:$CF$52,MATCH($A32,CLAS_SUR_ANNEE!$A:$A,0),MATCH(S$4,CLAS_SUR_ANNEE!$A$3:$CG$3,0)+1),"")</f>
        <v/>
      </c>
      <c r="T32" s="80" t="str">
        <f>IFERROR(INDEX(CLAS_SUR_ANNEE!$A$1:$CF$52,MATCH($A32,CLAS_SUR_ANNEE!$A:$A,0),MATCH(T$4,CLAS_SUR_ANNEE!$A$3:$CG$3,0)+1),"")</f>
        <v/>
      </c>
    </row>
    <row r="33" spans="1:20" x14ac:dyDescent="0.25">
      <c r="A33" s="78" t="s">
        <v>47</v>
      </c>
      <c r="B33" s="179">
        <f>IFERROR(IF(E33&gt;=7,SUM(LARGE(F33:T33,{1;2;3;4;5;6;7})),IF(E33=6,SUM(LARGE(F33:T33,{1;2;3;4;5;6})),IF(E33=5,SUM(LARGE(F33:T33,{1;2;3;4;5})),IF(E33=4,SUM(LARGE(F33:T33,{1;2;3;4})),IF(E33=3,SUM(LARGE(F33:T33,{1;2;3})),IF(E33=2,SUM(LARGE(F33:T33,{1;2})),IF(E33=1,SUM(LARGE(F33:T33,1)),0))))))),"")</f>
        <v>100</v>
      </c>
      <c r="C33" s="178">
        <f>SUM(F33:T33)</f>
        <v>150</v>
      </c>
      <c r="D33" s="180">
        <f>IFERROR(SMALL(F33:T33,1),"")</f>
        <v>10</v>
      </c>
      <c r="E33" s="181">
        <f>COUNT(F33:T33)</f>
        <v>12</v>
      </c>
      <c r="F33" s="79">
        <f>IFERROR(INDEX(CLAS_SUR_ANNEE!$A$1:$CF$52,MATCH($A33,CLAS_SUR_ANNEE!$A:$A,0),MATCH(F$4,CLAS_SUR_ANNEE!$A$3:$CG$3,0)+1),"")</f>
        <v>10</v>
      </c>
      <c r="G33" s="79">
        <f>IFERROR(INDEX(CLAS_SUR_ANNEE!$A$1:$CF$52,MATCH($A33,CLAS_SUR_ANNEE!$A:$A,0),MATCH(G$4,CLAS_SUR_ANNEE!$A$3:$CG$3,0)+1),"")</f>
        <v>20</v>
      </c>
      <c r="H33" s="79">
        <f>IFERROR(INDEX(CLAS_SUR_ANNEE!$A$1:$CF$52,MATCH($A33,CLAS_SUR_ANNEE!$A:$A,0),MATCH(H$4,CLAS_SUR_ANNEE!$A$3:$CG$3,0)+1),"")</f>
        <v>10</v>
      </c>
      <c r="I33" s="79">
        <f>IFERROR(INDEX(CLAS_SUR_ANNEE!$A$1:$CF$52,MATCH($A33,CLAS_SUR_ANNEE!$A:$A,0),MATCH(I$4,CLAS_SUR_ANNEE!$A$3:$CG$3,0)+1),"")</f>
        <v>10</v>
      </c>
      <c r="J33" s="79">
        <f>IFERROR(INDEX(CLAS_SUR_ANNEE!$A$1:$CF$52,MATCH($A33,CLAS_SUR_ANNEE!$A:$A,0),MATCH(J$4,CLAS_SUR_ANNEE!$A$3:$CG$3,0)+1),"")</f>
        <v>10</v>
      </c>
      <c r="K33" s="79">
        <f>IFERROR(INDEX(CLAS_SUR_ANNEE!$A$1:$CF$52,MATCH($A33,CLAS_SUR_ANNEE!$A:$A,0),MATCH(K$4,CLAS_SUR_ANNEE!$A$3:$CG$3,0)+1),"")</f>
        <v>10</v>
      </c>
      <c r="L33" s="79">
        <f>IFERROR(INDEX(CLAS_SUR_ANNEE!$A$1:$CF$52,MATCH($A33,CLAS_SUR_ANNEE!$A:$A,0),MATCH(L$4,CLAS_SUR_ANNEE!$A$3:$CG$3,0)+1),"")</f>
        <v>10</v>
      </c>
      <c r="M33" s="80">
        <f>IFERROR(INDEX(CLAS_SUR_ANNEE!$A$1:$CF$52,MATCH($A33,CLAS_SUR_ANNEE!$A:$A,0),MATCH(M$4,CLAS_SUR_ANNEE!$A$3:$CG$3,0)+1),"")</f>
        <v>10</v>
      </c>
      <c r="N33" s="80">
        <f>IFERROR(INDEX(CLAS_SUR_ANNEE!$A$1:$CF$52,MATCH($A33,CLAS_SUR_ANNEE!$A:$A,0),MATCH(N$4,CLAS_SUR_ANNEE!$A$3:$CG$3,0)+1),"")</f>
        <v>30</v>
      </c>
      <c r="O33" s="80">
        <f>IFERROR(INDEX(CLAS_SUR_ANNEE!$A$1:$CF$52,MATCH($A33,CLAS_SUR_ANNEE!$A:$A,0),MATCH(O$4,CLAS_SUR_ANNEE!$A$3:$CG$3,0)+1),"")</f>
        <v>10</v>
      </c>
      <c r="P33" s="79">
        <f>IFERROR(INDEX(CLAS_SUR_ANNEE!$A$1:$CF$52,MATCH($A33,CLAS_SUR_ANNEE!$A:$A,0),MATCH(P$4,CLAS_SUR_ANNEE!$A$3:$CG$3,0)+1),"")</f>
        <v>10</v>
      </c>
      <c r="Q33" s="79">
        <f>IFERROR(INDEX(CLAS_SUR_ANNEE!$A$1:$CF$52,MATCH($A33,CLAS_SUR_ANNEE!$A:$A,0),MATCH(Q$4,CLAS_SUR_ANNEE!$A$3:$CG$3,0)+1),"")</f>
        <v>10</v>
      </c>
      <c r="R33" s="80" t="str">
        <f>IFERROR(INDEX(CLAS_SUR_ANNEE!$A$1:$CF$52,MATCH($A33,CLAS_SUR_ANNEE!$A:$A,0),MATCH(R$4,CLAS_SUR_ANNEE!$A$3:$CG$3,0)+1),"")</f>
        <v/>
      </c>
      <c r="S33" s="80" t="str">
        <f>IFERROR(INDEX(CLAS_SUR_ANNEE!$A$1:$CF$52,MATCH($A33,CLAS_SUR_ANNEE!$A:$A,0),MATCH(S$4,CLAS_SUR_ANNEE!$A$3:$CG$3,0)+1),"")</f>
        <v/>
      </c>
      <c r="T33" s="80" t="str">
        <f>IFERROR(INDEX(CLAS_SUR_ANNEE!$A$1:$CF$52,MATCH($A33,CLAS_SUR_ANNEE!$A:$A,0),MATCH(T$4,CLAS_SUR_ANNEE!$A$3:$CG$3,0)+1),"")</f>
        <v/>
      </c>
    </row>
    <row r="34" spans="1:20" x14ac:dyDescent="0.25">
      <c r="A34" s="78" t="s">
        <v>53</v>
      </c>
      <c r="B34" s="179">
        <f>IFERROR(IF(E34&gt;=7,SUM(LARGE(F34:T34,{1;2;3;4;5;6;7})),IF(E34=6,SUM(LARGE(F34:T34,{1;2;3;4;5;6})),IF(E34=5,SUM(LARGE(F34:T34,{1;2;3;4;5})),IF(E34=4,SUM(LARGE(F34:T34,{1;2;3;4})),IF(E34=3,SUM(LARGE(F34:T34,{1;2;3})),IF(E34=2,SUM(LARGE(F34:T34,{1;2})),IF(E34=1,SUM(LARGE(F34:T34,1)),0))))))),"")</f>
        <v>81.489999999999995</v>
      </c>
      <c r="C34" s="178">
        <f>SUM(F34:T34)</f>
        <v>81.489999999999995</v>
      </c>
      <c r="D34" s="180">
        <f>IFERROR(SMALL(F34:T34,1),"")</f>
        <v>10</v>
      </c>
      <c r="E34" s="181">
        <f>COUNT(F34:T34)</f>
        <v>2</v>
      </c>
      <c r="F34" s="79">
        <f>IFERROR(INDEX(CLAS_SUR_ANNEE!$A$1:$CF$52,MATCH($A34,CLAS_SUR_ANNEE!$A:$A,0),MATCH(F$4,CLAS_SUR_ANNEE!$A$3:$CG$3,0)+1),"")</f>
        <v>10</v>
      </c>
      <c r="G34" s="79" t="str">
        <f>IFERROR(INDEX(CLAS_SUR_ANNEE!$A$1:$CF$52,MATCH($A34,CLAS_SUR_ANNEE!$A:$A,0),MATCH(G$4,CLAS_SUR_ANNEE!$A$3:$CG$3,0)+1),"")</f>
        <v/>
      </c>
      <c r="H34" s="79" t="str">
        <f>IFERROR(INDEX(CLAS_SUR_ANNEE!$A$1:$CF$52,MATCH($A34,CLAS_SUR_ANNEE!$A:$A,0),MATCH(H$4,CLAS_SUR_ANNEE!$A$3:$CG$3,0)+1),"")</f>
        <v/>
      </c>
      <c r="I34" s="79" t="str">
        <f>IFERROR(INDEX(CLAS_SUR_ANNEE!$A$1:$CF$52,MATCH($A34,CLAS_SUR_ANNEE!$A:$A,0),MATCH(I$4,CLAS_SUR_ANNEE!$A$3:$CG$3,0)+1),"")</f>
        <v/>
      </c>
      <c r="J34" s="79" t="str">
        <f>IFERROR(INDEX(CLAS_SUR_ANNEE!$A$1:$CF$52,MATCH($A34,CLAS_SUR_ANNEE!$A:$A,0),MATCH(J$4,CLAS_SUR_ANNEE!$A$3:$CG$3,0)+1),"")</f>
        <v/>
      </c>
      <c r="K34" s="79" t="str">
        <f>IFERROR(INDEX(CLAS_SUR_ANNEE!$A$1:$CF$52,MATCH($A34,CLAS_SUR_ANNEE!$A:$A,0),MATCH(K$4,CLAS_SUR_ANNEE!$A$3:$CG$3,0)+1),"")</f>
        <v/>
      </c>
      <c r="L34" s="79" t="str">
        <f>IFERROR(INDEX(CLAS_SUR_ANNEE!$A$1:$CF$52,MATCH($A34,CLAS_SUR_ANNEE!$A:$A,0),MATCH(L$4,CLAS_SUR_ANNEE!$A$3:$CG$3,0)+1),"")</f>
        <v/>
      </c>
      <c r="M34" s="80" t="str">
        <f>IFERROR(INDEX(CLAS_SUR_ANNEE!$A$1:$CF$52,MATCH($A34,CLAS_SUR_ANNEE!$A:$A,0),MATCH(M$4,CLAS_SUR_ANNEE!$A$3:$CG$3,0)+1),"")</f>
        <v/>
      </c>
      <c r="N34" s="80" t="str">
        <f>IFERROR(INDEX(CLAS_SUR_ANNEE!$A$1:$CF$52,MATCH($A34,CLAS_SUR_ANNEE!$A:$A,0),MATCH(N$4,CLAS_SUR_ANNEE!$A$3:$CG$3,0)+1),"")</f>
        <v/>
      </c>
      <c r="O34" s="80">
        <f>IFERROR(INDEX(CLAS_SUR_ANNEE!$A$1:$CF$52,MATCH($A34,CLAS_SUR_ANNEE!$A:$A,0),MATCH(O$4,CLAS_SUR_ANNEE!$A$3:$CG$3,0)+1),"")</f>
        <v>71.489999999999995</v>
      </c>
      <c r="P34" s="79" t="str">
        <f>IFERROR(INDEX(CLAS_SUR_ANNEE!$A$1:$CF$52,MATCH($A34,CLAS_SUR_ANNEE!$A:$A,0),MATCH(P$4,CLAS_SUR_ANNEE!$A$3:$CG$3,0)+1),"")</f>
        <v/>
      </c>
      <c r="Q34" s="79" t="str">
        <f>IFERROR(INDEX(CLAS_SUR_ANNEE!$A$1:$CF$52,MATCH($A34,CLAS_SUR_ANNEE!$A:$A,0),MATCH(Q$4,CLAS_SUR_ANNEE!$A$3:$CG$3,0)+1),"")</f>
        <v/>
      </c>
      <c r="R34" s="80" t="str">
        <f>IFERROR(INDEX(CLAS_SUR_ANNEE!$A$1:$CF$52,MATCH($A34,CLAS_SUR_ANNEE!$A:$A,0),MATCH(R$4,CLAS_SUR_ANNEE!$A$3:$CG$3,0)+1),"")</f>
        <v/>
      </c>
      <c r="S34" s="80" t="str">
        <f>IFERROR(INDEX(CLAS_SUR_ANNEE!$A$1:$CF$52,MATCH($A34,CLAS_SUR_ANNEE!$A:$A,0),MATCH(S$4,CLAS_SUR_ANNEE!$A$3:$CG$3,0)+1),"")</f>
        <v/>
      </c>
      <c r="T34" s="80" t="str">
        <f>IFERROR(INDEX(CLAS_SUR_ANNEE!$A$1:$CF$52,MATCH($A34,CLAS_SUR_ANNEE!$A:$A,0),MATCH(T$4,CLAS_SUR_ANNEE!$A$3:$CG$3,0)+1),"")</f>
        <v/>
      </c>
    </row>
    <row r="35" spans="1:20" x14ac:dyDescent="0.25">
      <c r="A35" s="172" t="s">
        <v>54</v>
      </c>
      <c r="B35" s="179">
        <f>IFERROR(IF(E35&gt;=7,SUM(LARGE(F35:T35,{1;2;3;4;5;6;7})),IF(E35=6,SUM(LARGE(F35:T35,{1;2;3;4;5;6})),IF(E35=5,SUM(LARGE(F35:T35,{1;2;3;4;5})),IF(E35=4,SUM(LARGE(F35:T35,{1;2;3;4})),IF(E35=3,SUM(LARGE(F35:T35,{1;2;3})),IF(E35=2,SUM(LARGE(F35:T35,{1;2})),IF(E35=1,SUM(LARGE(F35:T35,1)),0))))))),"")</f>
        <v>80</v>
      </c>
      <c r="C35" s="178">
        <f>SUM(F35:T35)</f>
        <v>80</v>
      </c>
      <c r="D35" s="180">
        <f>IFERROR(SMALL(F35:T35,1),"")</f>
        <v>10</v>
      </c>
      <c r="E35" s="181">
        <f>COUNT(F35:T35)</f>
        <v>6</v>
      </c>
      <c r="F35" s="79">
        <f>IFERROR(INDEX(CLAS_SUR_ANNEE!$A$1:$CF$52,MATCH($A35,CLAS_SUR_ANNEE!$A:$A,0),MATCH(F$4,CLAS_SUR_ANNEE!$A$3:$CG$3,0)+1),"")</f>
        <v>10</v>
      </c>
      <c r="G35" s="79" t="str">
        <f>IFERROR(INDEX(CLAS_SUR_ANNEE!$A$1:$CF$52,MATCH($A35,CLAS_SUR_ANNEE!$A:$A,0),MATCH(G$4,CLAS_SUR_ANNEE!$A$3:$CG$3,0)+1),"")</f>
        <v/>
      </c>
      <c r="H35" s="79" t="str">
        <f>IFERROR(INDEX(CLAS_SUR_ANNEE!$A$1:$CF$52,MATCH($A35,CLAS_SUR_ANNEE!$A:$A,0),MATCH(H$4,CLAS_SUR_ANNEE!$A$3:$CG$3,0)+1),"")</f>
        <v/>
      </c>
      <c r="I35" s="79" t="str">
        <f>IFERROR(INDEX(CLAS_SUR_ANNEE!$A$1:$CF$52,MATCH($A35,CLAS_SUR_ANNEE!$A:$A,0),MATCH(I$4,CLAS_SUR_ANNEE!$A$3:$CG$3,0)+1),"")</f>
        <v/>
      </c>
      <c r="J35" s="79">
        <f>IFERROR(INDEX(CLAS_SUR_ANNEE!$A$1:$CF$52,MATCH($A35,CLAS_SUR_ANNEE!$A:$A,0),MATCH(J$4,CLAS_SUR_ANNEE!$A$3:$CG$3,0)+1),"")</f>
        <v>10</v>
      </c>
      <c r="K35" s="79">
        <f>IFERROR(INDEX(CLAS_SUR_ANNEE!$A$1:$CF$52,MATCH($A35,CLAS_SUR_ANNEE!$A:$A,0),MATCH(K$4,CLAS_SUR_ANNEE!$A$3:$CG$3,0)+1),"")</f>
        <v>10</v>
      </c>
      <c r="L35" s="79">
        <f>IFERROR(INDEX(CLAS_SUR_ANNEE!$A$1:$CF$52,MATCH($A35,CLAS_SUR_ANNEE!$A:$A,0),MATCH(L$4,CLAS_SUR_ANNEE!$A$3:$CG$3,0)+1),"")</f>
        <v>10</v>
      </c>
      <c r="M35" s="80">
        <f>IFERROR(INDEX(CLAS_SUR_ANNEE!$A$1:$CF$52,MATCH($A35,CLAS_SUR_ANNEE!$A:$A,0),MATCH(M$4,CLAS_SUR_ANNEE!$A$3:$CG$3,0)+1),"")</f>
        <v>10</v>
      </c>
      <c r="N35" s="80" t="str">
        <f>IFERROR(INDEX(CLAS_SUR_ANNEE!$A$1:$CF$52,MATCH($A35,CLAS_SUR_ANNEE!$A:$A,0),MATCH(N$4,CLAS_SUR_ANNEE!$A$3:$CG$3,0)+1),"")</f>
        <v/>
      </c>
      <c r="O35" s="80" t="str">
        <f>IFERROR(INDEX(CLAS_SUR_ANNEE!$A$1:$CF$52,MATCH($A35,CLAS_SUR_ANNEE!$A:$A,0),MATCH(O$4,CLAS_SUR_ANNEE!$A$3:$CG$3,0)+1),"")</f>
        <v/>
      </c>
      <c r="P35" s="79" t="str">
        <f>IFERROR(INDEX(CLAS_SUR_ANNEE!$A$1:$CF$52,MATCH($A35,CLAS_SUR_ANNEE!$A:$A,0),MATCH(P$4,CLAS_SUR_ANNEE!$A$3:$CG$3,0)+1),"")</f>
        <v/>
      </c>
      <c r="Q35" s="79">
        <f>IFERROR(INDEX(CLAS_SUR_ANNEE!$A$1:$CF$52,MATCH($A35,CLAS_SUR_ANNEE!$A:$A,0),MATCH(Q$4,CLAS_SUR_ANNEE!$A$3:$CG$3,0)+1),"")</f>
        <v>30</v>
      </c>
      <c r="R35" s="80" t="str">
        <f>IFERROR(INDEX(CLAS_SUR_ANNEE!$A$1:$CF$52,MATCH($A35,CLAS_SUR_ANNEE!$A:$A,0),MATCH(R$4,CLAS_SUR_ANNEE!$A$3:$CG$3,0)+1),"")</f>
        <v/>
      </c>
      <c r="S35" s="80" t="str">
        <f>IFERROR(INDEX(CLAS_SUR_ANNEE!$A$1:$CF$52,MATCH($A35,CLAS_SUR_ANNEE!$A:$A,0),MATCH(S$4,CLAS_SUR_ANNEE!$A$3:$CG$3,0)+1),"")</f>
        <v/>
      </c>
      <c r="T35" s="80" t="str">
        <f>IFERROR(INDEX(CLAS_SUR_ANNEE!$A$1:$CF$52,MATCH($A35,CLAS_SUR_ANNEE!$A:$A,0),MATCH(T$4,CLAS_SUR_ANNEE!$A$3:$CG$3,0)+1),"")</f>
        <v/>
      </c>
    </row>
    <row r="36" spans="1:20" x14ac:dyDescent="0.25">
      <c r="A36" s="78" t="s">
        <v>43</v>
      </c>
      <c r="B36" s="179">
        <f>IFERROR(IF(E36&gt;=7,SUM(LARGE(F36:T36,{1;2;3;4;5;6;7})),IF(E36=6,SUM(LARGE(F36:T36,{1;2;3;4;5;6})),IF(E36=5,SUM(LARGE(F36:T36,{1;2;3;4;5})),IF(E36=4,SUM(LARGE(F36:T36,{1;2;3;4})),IF(E36=3,SUM(LARGE(F36:T36,{1;2;3})),IF(E36=2,SUM(LARGE(F36:T36,{1;2})),IF(E36=1,SUM(LARGE(F36:T36,1)),0))))))),"")</f>
        <v>60</v>
      </c>
      <c r="C36" s="178">
        <f>SUM(F36:T36)</f>
        <v>60</v>
      </c>
      <c r="D36" s="180">
        <f>IFERROR(SMALL(F36:T36,1),"")</f>
        <v>10</v>
      </c>
      <c r="E36" s="181">
        <f>COUNT(F36:T36)</f>
        <v>6</v>
      </c>
      <c r="F36" s="79">
        <f>IFERROR(INDEX(CLAS_SUR_ANNEE!$A$1:$CF$52,MATCH($A36,CLAS_SUR_ANNEE!$A:$A,0),MATCH(F$4,CLAS_SUR_ANNEE!$A$3:$CG$3,0)+1),"")</f>
        <v>10</v>
      </c>
      <c r="G36" s="79">
        <f>IFERROR(INDEX(CLAS_SUR_ANNEE!$A$1:$CF$52,MATCH($A36,CLAS_SUR_ANNEE!$A:$A,0),MATCH(G$4,CLAS_SUR_ANNEE!$A$3:$CG$3,0)+1),"")</f>
        <v>10</v>
      </c>
      <c r="H36" s="79">
        <f>IFERROR(INDEX(CLAS_SUR_ANNEE!$A$1:$CF$52,MATCH($A36,CLAS_SUR_ANNEE!$A:$A,0),MATCH(H$4,CLAS_SUR_ANNEE!$A$3:$CG$3,0)+1),"")</f>
        <v>10</v>
      </c>
      <c r="I36" s="79">
        <f>IFERROR(INDEX(CLAS_SUR_ANNEE!$A$1:$CF$52,MATCH($A36,CLAS_SUR_ANNEE!$A:$A,0),MATCH(I$4,CLAS_SUR_ANNEE!$A$3:$CG$3,0)+1),"")</f>
        <v>10</v>
      </c>
      <c r="J36" s="79">
        <f>IFERROR(INDEX(CLAS_SUR_ANNEE!$A$1:$CF$52,MATCH($A36,CLAS_SUR_ANNEE!$A:$A,0),MATCH(J$4,CLAS_SUR_ANNEE!$A$3:$CG$3,0)+1),"")</f>
        <v>10</v>
      </c>
      <c r="K36" s="79">
        <f>IFERROR(INDEX(CLAS_SUR_ANNEE!$A$1:$CF$52,MATCH($A36,CLAS_SUR_ANNEE!$A:$A,0),MATCH(K$4,CLAS_SUR_ANNEE!$A$3:$CG$3,0)+1),"")</f>
        <v>10</v>
      </c>
      <c r="L36" s="79" t="str">
        <f>IFERROR(INDEX(CLAS_SUR_ANNEE!$A$1:$CF$52,MATCH($A36,CLAS_SUR_ANNEE!$A:$A,0),MATCH(L$4,CLAS_SUR_ANNEE!$A$3:$CG$3,0)+1),"")</f>
        <v/>
      </c>
      <c r="M36" s="80" t="str">
        <f>IFERROR(INDEX(CLAS_SUR_ANNEE!$A$1:$CF$52,MATCH($A36,CLAS_SUR_ANNEE!$A:$A,0),MATCH(M$4,CLAS_SUR_ANNEE!$A$3:$CG$3,0)+1),"")</f>
        <v/>
      </c>
      <c r="N36" s="80" t="str">
        <f>IFERROR(INDEX(CLAS_SUR_ANNEE!$A$1:$CF$52,MATCH($A36,CLAS_SUR_ANNEE!$A:$A,0),MATCH(N$4,CLAS_SUR_ANNEE!$A$3:$CG$3,0)+1),"")</f>
        <v/>
      </c>
      <c r="O36" s="80" t="str">
        <f>IFERROR(INDEX(CLAS_SUR_ANNEE!$A$1:$CF$52,MATCH($A36,CLAS_SUR_ANNEE!$A:$A,0),MATCH(O$4,CLAS_SUR_ANNEE!$A$3:$CG$3,0)+1),"")</f>
        <v/>
      </c>
      <c r="P36" s="79" t="str">
        <f>IFERROR(INDEX(CLAS_SUR_ANNEE!$A$1:$CF$52,MATCH($A36,CLAS_SUR_ANNEE!$A:$A,0),MATCH(P$4,CLAS_SUR_ANNEE!$A$3:$CG$3,0)+1),"")</f>
        <v/>
      </c>
      <c r="Q36" s="79" t="str">
        <f>IFERROR(INDEX(CLAS_SUR_ANNEE!$A$1:$CF$52,MATCH($A36,CLAS_SUR_ANNEE!$A:$A,0),MATCH(Q$4,CLAS_SUR_ANNEE!$A$3:$CG$3,0)+1),"")</f>
        <v/>
      </c>
      <c r="R36" s="80" t="str">
        <f>IFERROR(INDEX(CLAS_SUR_ANNEE!$A$1:$CF$52,MATCH($A36,CLAS_SUR_ANNEE!$A:$A,0),MATCH(R$4,CLAS_SUR_ANNEE!$A$3:$CG$3,0)+1),"")</f>
        <v/>
      </c>
      <c r="S36" s="80" t="str">
        <f>IFERROR(INDEX(CLAS_SUR_ANNEE!$A$1:$CF$52,MATCH($A36,CLAS_SUR_ANNEE!$A:$A,0),MATCH(S$4,CLAS_SUR_ANNEE!$A$3:$CG$3,0)+1),"")</f>
        <v/>
      </c>
      <c r="T36" s="80" t="str">
        <f>IFERROR(INDEX(CLAS_SUR_ANNEE!$A$1:$CF$52,MATCH($A36,CLAS_SUR_ANNEE!$A:$A,0),MATCH(T$4,CLAS_SUR_ANNEE!$A$3:$CG$3,0)+1),"")</f>
        <v/>
      </c>
    </row>
    <row r="37" spans="1:20" x14ac:dyDescent="0.25">
      <c r="A37" s="78" t="s">
        <v>71</v>
      </c>
      <c r="B37" s="179">
        <f>IFERROR(IF(E37&gt;=7,SUM(LARGE(F37:T37,{1;2;3;4;5;6;7})),IF(E37=6,SUM(LARGE(F37:T37,{1;2;3;4;5;6})),IF(E37=5,SUM(LARGE(F37:T37,{1;2;3;4;5})),IF(E37=4,SUM(LARGE(F37:T37,{1;2;3;4})),IF(E37=3,SUM(LARGE(F37:T37,{1;2;3})),IF(E37=2,SUM(LARGE(F37:T37,{1;2})),IF(E37=1,SUM(LARGE(F37:T37,1)),0))))))),"")</f>
        <v>50</v>
      </c>
      <c r="C37" s="178">
        <f>SUM(F37:T37)</f>
        <v>50</v>
      </c>
      <c r="D37" s="180">
        <f>IFERROR(SMALL(F37:T37,1),"")</f>
        <v>10</v>
      </c>
      <c r="E37" s="181">
        <f>COUNT(F37:T37)</f>
        <v>4</v>
      </c>
      <c r="F37" s="79"/>
      <c r="G37" s="79"/>
      <c r="H37" s="79"/>
      <c r="I37" s="79"/>
      <c r="J37" s="79"/>
      <c r="K37" s="79"/>
      <c r="L37" s="79">
        <f>IFERROR(INDEX(CLAS_SUR_ANNEE!$A$1:$CF$52,MATCH($A37,CLAS_SUR_ANNEE!$A:$A,0),MATCH(L$4,CLAS_SUR_ANNEE!$A$3:$CG$3,0)+1),"")</f>
        <v>10</v>
      </c>
      <c r="M37" s="80">
        <f>IFERROR(INDEX(CLAS_SUR_ANNEE!$A$1:$CF$52,MATCH($A37,CLAS_SUR_ANNEE!$A:$A,0),MATCH(M$4,CLAS_SUR_ANNEE!$A$3:$CG$3,0)+1),"")</f>
        <v>10</v>
      </c>
      <c r="N37" s="80">
        <f>IFERROR(INDEX(CLAS_SUR_ANNEE!$A$1:$CF$52,MATCH($A37,CLAS_SUR_ANNEE!$A:$A,0),MATCH(N$4,CLAS_SUR_ANNEE!$A$3:$CG$3,0)+1),"")</f>
        <v>20</v>
      </c>
      <c r="O37" s="80" t="str">
        <f>IFERROR(INDEX(CLAS_SUR_ANNEE!$A$1:$CF$52,MATCH($A37,CLAS_SUR_ANNEE!$A:$A,0),MATCH(O$4,CLAS_SUR_ANNEE!$A$3:$CG$3,0)+1),"")</f>
        <v/>
      </c>
      <c r="P37" s="79" t="str">
        <f>IFERROR(INDEX(CLAS_SUR_ANNEE!$A$1:$CF$52,MATCH($A37,CLAS_SUR_ANNEE!$A:$A,0),MATCH(P$4,CLAS_SUR_ANNEE!$A$3:$CG$3,0)+1),"")</f>
        <v/>
      </c>
      <c r="Q37" s="79">
        <f>IFERROR(INDEX(CLAS_SUR_ANNEE!$A$1:$CF$52,MATCH($A37,CLAS_SUR_ANNEE!$A:$A,0),MATCH(Q$4,CLAS_SUR_ANNEE!$A$3:$CG$3,0)+1),"")</f>
        <v>10</v>
      </c>
      <c r="R37" s="80" t="str">
        <f>IFERROR(INDEX(CLAS_SUR_ANNEE!$A$1:$CF$52,MATCH($A37,CLAS_SUR_ANNEE!$A:$A,0),MATCH(R$4,CLAS_SUR_ANNEE!$A$3:$CG$3,0)+1),"")</f>
        <v/>
      </c>
      <c r="S37" s="80" t="str">
        <f>IFERROR(INDEX(CLAS_SUR_ANNEE!$A$1:$CF$52,MATCH($A37,CLAS_SUR_ANNEE!$A:$A,0),MATCH(S$4,CLAS_SUR_ANNEE!$A$3:$CG$3,0)+1),"")</f>
        <v/>
      </c>
      <c r="T37" s="80" t="str">
        <f>IFERROR(INDEX(CLAS_SUR_ANNEE!$A$1:$CF$52,MATCH($A37,CLAS_SUR_ANNEE!$A:$A,0),MATCH(T$4,CLAS_SUR_ANNEE!$A$3:$CG$3,0)+1),"")</f>
        <v/>
      </c>
    </row>
    <row r="38" spans="1:20" x14ac:dyDescent="0.25">
      <c r="A38" s="78" t="s">
        <v>50</v>
      </c>
      <c r="B38" s="179">
        <f>IFERROR(IF(E38&gt;=7,SUM(LARGE(F38:T38,{1;2;3;4;5;6;7})),IF(E38=6,SUM(LARGE(F38:T38,{1;2;3;4;5;6})),IF(E38=5,SUM(LARGE(F38:T38,{1;2;3;4;5})),IF(E38=4,SUM(LARGE(F38:T38,{1;2;3;4})),IF(E38=3,SUM(LARGE(F38:T38,{1;2;3})),IF(E38=2,SUM(LARGE(F38:T38,{1;2})),IF(E38=1,SUM(LARGE(F38:T38,1)),0))))))),"")</f>
        <v>30</v>
      </c>
      <c r="C38" s="178">
        <f>SUM(F38:T38)</f>
        <v>30</v>
      </c>
      <c r="D38" s="180">
        <f>IFERROR(SMALL(F38:T38,1),"")</f>
        <v>30</v>
      </c>
      <c r="E38" s="181">
        <f>COUNT(F38:T38)</f>
        <v>1</v>
      </c>
      <c r="F38" s="79">
        <f>IFERROR(INDEX(CLAS_SUR_ANNEE!$A$1:$CF$52,MATCH($A38,CLAS_SUR_ANNEE!$A:$A,0),MATCH(F$4,CLAS_SUR_ANNEE!$A$3:$CG$3,0)+1),"")</f>
        <v>30</v>
      </c>
      <c r="G38" s="79" t="str">
        <f>IFERROR(INDEX(CLAS_SUR_ANNEE!$A$1:$CF$52,MATCH($A38,CLAS_SUR_ANNEE!$A:$A,0),MATCH(G$4,CLAS_SUR_ANNEE!$A$3:$CG$3,0)+1),"")</f>
        <v/>
      </c>
      <c r="H38" s="79" t="str">
        <f>IFERROR(INDEX(CLAS_SUR_ANNEE!$A$1:$CF$52,MATCH($A38,CLAS_SUR_ANNEE!$A:$A,0),MATCH(H$4,CLAS_SUR_ANNEE!$A$3:$CG$3,0)+1),"")</f>
        <v/>
      </c>
      <c r="I38" s="79" t="str">
        <f>IFERROR(INDEX(CLAS_SUR_ANNEE!$A$1:$CF$52,MATCH($A38,CLAS_SUR_ANNEE!$A:$A,0),MATCH(I$4,CLAS_SUR_ANNEE!$A$3:$CG$3,0)+1),"")</f>
        <v/>
      </c>
      <c r="J38" s="79" t="str">
        <f>IFERROR(INDEX(CLAS_SUR_ANNEE!$A$1:$CF$52,MATCH($A38,CLAS_SUR_ANNEE!$A:$A,0),MATCH(J$4,CLAS_SUR_ANNEE!$A$3:$CG$3,0)+1),"")</f>
        <v/>
      </c>
      <c r="K38" s="79" t="str">
        <f>IFERROR(INDEX(CLAS_SUR_ANNEE!$A$1:$CF$52,MATCH($A38,CLAS_SUR_ANNEE!$A:$A,0),MATCH(K$4,CLAS_SUR_ANNEE!$A$3:$CG$3,0)+1),"")</f>
        <v/>
      </c>
      <c r="L38" s="79" t="str">
        <f>IFERROR(INDEX(CLAS_SUR_ANNEE!$A$1:$CF$52,MATCH($A38,CLAS_SUR_ANNEE!$A:$A,0),MATCH(L$4,CLAS_SUR_ANNEE!$A$3:$CG$3,0)+1),"")</f>
        <v/>
      </c>
      <c r="M38" s="80" t="str">
        <f>IFERROR(INDEX(CLAS_SUR_ANNEE!$A$1:$CF$52,MATCH($A38,CLAS_SUR_ANNEE!$A:$A,0),MATCH(M$4,CLAS_SUR_ANNEE!$A$3:$CG$3,0)+1),"")</f>
        <v/>
      </c>
      <c r="N38" s="80" t="str">
        <f>IFERROR(INDEX(CLAS_SUR_ANNEE!$A$1:$CF$52,MATCH($A38,CLAS_SUR_ANNEE!$A:$A,0),MATCH(N$4,CLAS_SUR_ANNEE!$A$3:$CG$3,0)+1),"")</f>
        <v/>
      </c>
      <c r="O38" s="80" t="str">
        <f>IFERROR(INDEX(CLAS_SUR_ANNEE!$A$1:$CF$52,MATCH($A38,CLAS_SUR_ANNEE!$A:$A,0),MATCH(O$4,CLAS_SUR_ANNEE!$A$3:$CG$3,0)+1),"")</f>
        <v/>
      </c>
      <c r="P38" s="79" t="str">
        <f>IFERROR(INDEX(CLAS_SUR_ANNEE!$A$1:$CF$52,MATCH($A38,CLAS_SUR_ANNEE!$A:$A,0),MATCH(P$4,CLAS_SUR_ANNEE!$A$3:$CG$3,0)+1),"")</f>
        <v/>
      </c>
      <c r="Q38" s="79" t="str">
        <f>IFERROR(INDEX(CLAS_SUR_ANNEE!$A$1:$CF$52,MATCH($A38,CLAS_SUR_ANNEE!$A:$A,0),MATCH(Q$4,CLAS_SUR_ANNEE!$A$3:$CG$3,0)+1),"")</f>
        <v/>
      </c>
      <c r="R38" s="80" t="str">
        <f>IFERROR(INDEX(CLAS_SUR_ANNEE!$A$1:$CF$52,MATCH($A38,CLAS_SUR_ANNEE!$A:$A,0),MATCH(R$4,CLAS_SUR_ANNEE!$A$3:$CG$3,0)+1),"")</f>
        <v/>
      </c>
      <c r="S38" s="80" t="str">
        <f>IFERROR(INDEX(CLAS_SUR_ANNEE!$A$1:$CF$52,MATCH($A38,CLAS_SUR_ANNEE!$A:$A,0),MATCH(S$4,CLAS_SUR_ANNEE!$A$3:$CG$3,0)+1),"")</f>
        <v/>
      </c>
      <c r="T38" s="80" t="str">
        <f>IFERROR(INDEX(CLAS_SUR_ANNEE!$A$1:$CF$52,MATCH($A38,CLAS_SUR_ANNEE!$A:$A,0),MATCH(T$4,CLAS_SUR_ANNEE!$A$3:$CG$3,0)+1),"")</f>
        <v/>
      </c>
    </row>
    <row r="39" spans="1:20" x14ac:dyDescent="0.25">
      <c r="A39" s="158" t="s">
        <v>61</v>
      </c>
      <c r="B39" s="179">
        <f>IFERROR(IF(E39&gt;=7,SUM(LARGE(F39:T39,{1;2;3;4;5;6;7})),IF(E39=6,SUM(LARGE(F39:T39,{1;2;3;4;5;6})),IF(E39=5,SUM(LARGE(F39:T39,{1;2;3;4;5})),IF(E39=4,SUM(LARGE(F39:T39,{1;2;3;4})),IF(E39=3,SUM(LARGE(F39:T39,{1;2;3})),IF(E39=2,SUM(LARGE(F39:T39,{1;2})),IF(E39=1,SUM(LARGE(F39:T39,1)),0))))))),"")</f>
        <v>30</v>
      </c>
      <c r="C39" s="178">
        <f>SUM(F39:T39)</f>
        <v>30</v>
      </c>
      <c r="D39" s="180">
        <f>IFERROR(SMALL(F39:T39,1),"")</f>
        <v>30</v>
      </c>
      <c r="E39" s="181">
        <f>COUNT(F39:T39)</f>
        <v>1</v>
      </c>
      <c r="F39" s="79" t="str">
        <f>IFERROR(INDEX(CLAS_SUR_ANNEE!$A$1:$CF$52,MATCH($A39,CLAS_SUR_ANNEE!$A:$A,0),MATCH(F$4,CLAS_SUR_ANNEE!$A$3:$CG$3,0)+1),"")</f>
        <v/>
      </c>
      <c r="G39" s="79" t="str">
        <f>IFERROR(INDEX(CLAS_SUR_ANNEE!$A$1:$CF$52,MATCH($A39,CLAS_SUR_ANNEE!$A:$A,0),MATCH(G$4,CLAS_SUR_ANNEE!$A$3:$CG$3,0)+1),"")</f>
        <v/>
      </c>
      <c r="H39" s="79">
        <f>IFERROR(INDEX(CLAS_SUR_ANNEE!$A$1:$CF$52,MATCH($A39,CLAS_SUR_ANNEE!$A:$A,0),MATCH(H$4,CLAS_SUR_ANNEE!$A$3:$CG$3,0)+1),"")</f>
        <v>30</v>
      </c>
      <c r="I39" s="79" t="str">
        <f>IFERROR(INDEX(CLAS_SUR_ANNEE!$A$1:$CF$52,MATCH($A39,CLAS_SUR_ANNEE!$A:$A,0),MATCH(I$4,CLAS_SUR_ANNEE!$A$3:$CG$3,0)+1),"")</f>
        <v/>
      </c>
      <c r="J39" s="79" t="str">
        <f>IFERROR(INDEX(CLAS_SUR_ANNEE!$A$1:$CF$52,MATCH($A39,CLAS_SUR_ANNEE!$A:$A,0),MATCH(J$4,CLAS_SUR_ANNEE!$A$3:$CG$3,0)+1),"")</f>
        <v/>
      </c>
      <c r="K39" s="79" t="str">
        <f>IFERROR(INDEX(CLAS_SUR_ANNEE!$A$1:$CF$52,MATCH($A39,CLAS_SUR_ANNEE!$A:$A,0),MATCH(K$4,CLAS_SUR_ANNEE!$A$3:$CG$3,0)+1),"")</f>
        <v/>
      </c>
      <c r="L39" s="79" t="str">
        <f>IFERROR(INDEX(CLAS_SUR_ANNEE!$A$1:$CF$52,MATCH($A39,CLAS_SUR_ANNEE!$A:$A,0),MATCH(L$4,CLAS_SUR_ANNEE!$A$3:$CG$3,0)+1),"")</f>
        <v/>
      </c>
      <c r="M39" s="80" t="str">
        <f>IFERROR(INDEX(CLAS_SUR_ANNEE!$A$1:$CF$52,MATCH($A39,CLAS_SUR_ANNEE!$A:$A,0),MATCH(M$4,CLAS_SUR_ANNEE!$A$3:$CG$3,0)+1),"")</f>
        <v/>
      </c>
      <c r="N39" s="80" t="str">
        <f>IFERROR(INDEX(CLAS_SUR_ANNEE!$A$1:$CF$52,MATCH($A39,CLAS_SUR_ANNEE!$A:$A,0),MATCH(N$4,CLAS_SUR_ANNEE!$A$3:$CG$3,0)+1),"")</f>
        <v/>
      </c>
      <c r="O39" s="80" t="str">
        <f>IFERROR(INDEX(CLAS_SUR_ANNEE!$A$1:$CF$52,MATCH($A39,CLAS_SUR_ANNEE!$A:$A,0),MATCH(O$4,CLAS_SUR_ANNEE!$A$3:$CG$3,0)+1),"")</f>
        <v/>
      </c>
      <c r="P39" s="79" t="str">
        <f>IFERROR(INDEX(CLAS_SUR_ANNEE!$A$1:$CF$52,MATCH($A39,CLAS_SUR_ANNEE!$A:$A,0),MATCH(P$4,CLAS_SUR_ANNEE!$A$3:$CG$3,0)+1),"")</f>
        <v/>
      </c>
      <c r="Q39" s="79" t="str">
        <f>IFERROR(INDEX(CLAS_SUR_ANNEE!$A$1:$CF$52,MATCH($A39,CLAS_SUR_ANNEE!$A:$A,0),MATCH(Q$4,CLAS_SUR_ANNEE!$A$3:$CG$3,0)+1),"")</f>
        <v/>
      </c>
      <c r="R39" s="80" t="str">
        <f>IFERROR(INDEX(CLAS_SUR_ANNEE!$A$1:$CF$52,MATCH($A39,CLAS_SUR_ANNEE!$A:$A,0),MATCH(R$4,CLAS_SUR_ANNEE!$A$3:$CG$3,0)+1),"")</f>
        <v/>
      </c>
      <c r="S39" s="80" t="str">
        <f>IFERROR(INDEX(CLAS_SUR_ANNEE!$A$1:$CF$52,MATCH($A39,CLAS_SUR_ANNEE!$A:$A,0),MATCH(S$4,CLAS_SUR_ANNEE!$A$3:$CG$3,0)+1),"")</f>
        <v/>
      </c>
      <c r="T39" s="80" t="str">
        <f>IFERROR(INDEX(CLAS_SUR_ANNEE!$A$1:$CF$52,MATCH($A39,CLAS_SUR_ANNEE!$A:$A,0),MATCH(T$4,CLAS_SUR_ANNEE!$A$3:$CG$3,0)+1),"")</f>
        <v/>
      </c>
    </row>
    <row r="40" spans="1:20" x14ac:dyDescent="0.25">
      <c r="A40" s="78" t="s">
        <v>51</v>
      </c>
      <c r="B40" s="179">
        <f>IFERROR(IF(E40&gt;=7,SUM(LARGE(F40:T40,{1;2;3;4;5;6;7})),IF(E40=6,SUM(LARGE(F40:T40,{1;2;3;4;5;6})),IF(E40=5,SUM(LARGE(F40:T40,{1;2;3;4;5})),IF(E40=4,SUM(LARGE(F40:T40,{1;2;3;4})),IF(E40=3,SUM(LARGE(F40:T40,{1;2;3})),IF(E40=2,SUM(LARGE(F40:T40,{1;2})),IF(E40=1,SUM(LARGE(F40:T40,1)),0))))))),"")</f>
        <v>30</v>
      </c>
      <c r="C40" s="178">
        <f>SUM(F40:T40)</f>
        <v>30</v>
      </c>
      <c r="D40" s="180">
        <f>IFERROR(SMALL(F40:T40,1),"")</f>
        <v>10</v>
      </c>
      <c r="E40" s="181">
        <f>COUNT(F40:T40)</f>
        <v>3</v>
      </c>
      <c r="F40" s="79" t="str">
        <f>IFERROR(INDEX(CLAS_SUR_ANNEE!$A$1:$CF$52,MATCH($A40,CLAS_SUR_ANNEE!$A:$A,0),MATCH(F$4,CLAS_SUR_ANNEE!$A$3:$CG$3,0)+1),"")</f>
        <v/>
      </c>
      <c r="G40" s="79" t="str">
        <f>IFERROR(INDEX(CLAS_SUR_ANNEE!$A$1:$CF$52,MATCH($A40,CLAS_SUR_ANNEE!$A:$A,0),MATCH(G$4,CLAS_SUR_ANNEE!$A$3:$CG$3,0)+1),"")</f>
        <v/>
      </c>
      <c r="H40" s="79">
        <f>IFERROR(INDEX(CLAS_SUR_ANNEE!$A$1:$CF$52,MATCH($A40,CLAS_SUR_ANNEE!$A:$A,0),MATCH(H$4,CLAS_SUR_ANNEE!$A$3:$CG$3,0)+1),"")</f>
        <v>10</v>
      </c>
      <c r="I40" s="79">
        <f>IFERROR(INDEX(CLAS_SUR_ANNEE!$A$1:$CF$52,MATCH($A40,CLAS_SUR_ANNEE!$A:$A,0),MATCH(I$4,CLAS_SUR_ANNEE!$A$3:$CG$3,0)+1),"")</f>
        <v>10</v>
      </c>
      <c r="J40" s="79" t="str">
        <f>IFERROR(INDEX(CLAS_SUR_ANNEE!$A$1:$CF$52,MATCH($A40,CLAS_SUR_ANNEE!$A:$A,0),MATCH(J$4,CLAS_SUR_ANNEE!$A$3:$CG$3,0)+1),"")</f>
        <v/>
      </c>
      <c r="K40" s="79">
        <f>IFERROR(INDEX(CLAS_SUR_ANNEE!$A$1:$CF$52,MATCH($A40,CLAS_SUR_ANNEE!$A:$A,0),MATCH(K$4,CLAS_SUR_ANNEE!$A$3:$CG$3,0)+1),"")</f>
        <v>10</v>
      </c>
      <c r="L40" s="79" t="str">
        <f>IFERROR(INDEX(CLAS_SUR_ANNEE!$A$1:$CF$52,MATCH($A40,CLAS_SUR_ANNEE!$A:$A,0),MATCH(L$4,CLAS_SUR_ANNEE!$A$3:$CG$3,0)+1),"")</f>
        <v/>
      </c>
      <c r="M40" s="80" t="str">
        <f>IFERROR(INDEX(CLAS_SUR_ANNEE!$A$1:$CF$52,MATCH($A40,CLAS_SUR_ANNEE!$A:$A,0),MATCH(M$4,CLAS_SUR_ANNEE!$A$3:$CG$3,0)+1),"")</f>
        <v/>
      </c>
      <c r="N40" s="80" t="str">
        <f>IFERROR(INDEX(CLAS_SUR_ANNEE!$A$1:$CF$52,MATCH($A40,CLAS_SUR_ANNEE!$A:$A,0),MATCH(N$4,CLAS_SUR_ANNEE!$A$3:$CG$3,0)+1),"")</f>
        <v/>
      </c>
      <c r="O40" s="80" t="str">
        <f>IFERROR(INDEX(CLAS_SUR_ANNEE!$A$1:$CF$52,MATCH($A40,CLAS_SUR_ANNEE!$A:$A,0),MATCH(O$4,CLAS_SUR_ANNEE!$A$3:$CG$3,0)+1),"")</f>
        <v/>
      </c>
      <c r="P40" s="79" t="str">
        <f>IFERROR(INDEX(CLAS_SUR_ANNEE!$A$1:$CF$52,MATCH($A40,CLAS_SUR_ANNEE!$A:$A,0),MATCH(P$4,CLAS_SUR_ANNEE!$A$3:$CG$3,0)+1),"")</f>
        <v/>
      </c>
      <c r="Q40" s="79" t="str">
        <f>IFERROR(INDEX(CLAS_SUR_ANNEE!$A$1:$CF$52,MATCH($A40,CLAS_SUR_ANNEE!$A:$A,0),MATCH(Q$4,CLAS_SUR_ANNEE!$A$3:$CG$3,0)+1),"")</f>
        <v/>
      </c>
      <c r="R40" s="80" t="str">
        <f>IFERROR(INDEX(CLAS_SUR_ANNEE!$A$1:$CF$52,MATCH($A40,CLAS_SUR_ANNEE!$A:$A,0),MATCH(R$4,CLAS_SUR_ANNEE!$A$3:$CG$3,0)+1),"")</f>
        <v/>
      </c>
      <c r="S40" s="80" t="str">
        <f>IFERROR(INDEX(CLAS_SUR_ANNEE!$A$1:$CF$52,MATCH($A40,CLAS_SUR_ANNEE!$A:$A,0),MATCH(S$4,CLAS_SUR_ANNEE!$A$3:$CG$3,0)+1),"")</f>
        <v/>
      </c>
      <c r="T40" s="80" t="str">
        <f>IFERROR(INDEX(CLAS_SUR_ANNEE!$A$1:$CF$52,MATCH($A40,CLAS_SUR_ANNEE!$A:$A,0),MATCH(T$4,CLAS_SUR_ANNEE!$A$3:$CG$3,0)+1),"")</f>
        <v/>
      </c>
    </row>
    <row r="41" spans="1:20" x14ac:dyDescent="0.25">
      <c r="A41" s="172" t="s">
        <v>76</v>
      </c>
      <c r="B41" s="179">
        <f>IFERROR(IF(E41&gt;=7,SUM(LARGE(F41:T41,{1;2;3;4;5;6;7})),IF(E41=6,SUM(LARGE(F41:T41,{1;2;3;4;5;6})),IF(E41=5,SUM(LARGE(F41:T41,{1;2;3;4;5})),IF(E41=4,SUM(LARGE(F41:T41,{1;2;3;4})),IF(E41=3,SUM(LARGE(F41:T41,{1;2;3})),IF(E41=2,SUM(LARGE(F41:T41,{1;2})),IF(E41=1,SUM(LARGE(F41:T41,1)),0))))))),"")</f>
        <v>20</v>
      </c>
      <c r="C41" s="178">
        <f>SUM(F41:T41)</f>
        <v>20</v>
      </c>
      <c r="D41" s="180">
        <f>IFERROR(SMALL(F41:T41,1),"")</f>
        <v>10</v>
      </c>
      <c r="E41" s="181">
        <f>COUNT(F41:T41)</f>
        <v>2</v>
      </c>
      <c r="F41" s="79" t="str">
        <f>IFERROR(INDEX(CLAS_SUR_ANNEE!$A$1:$CF$52,MATCH($A41,CLAS_SUR_ANNEE!$A:$A,0),MATCH(F$4,CLAS_SUR_ANNEE!$A$3:$CG$3,0)+1),"")</f>
        <v/>
      </c>
      <c r="G41" s="79" t="str">
        <f>IFERROR(INDEX(CLAS_SUR_ANNEE!$A$1:$CF$52,MATCH($A41,CLAS_SUR_ANNEE!$A:$A,0),MATCH(G$4,CLAS_SUR_ANNEE!$A$3:$CG$3,0)+1),"")</f>
        <v/>
      </c>
      <c r="H41" s="79" t="str">
        <f>IFERROR(INDEX(CLAS_SUR_ANNEE!$A$1:$CF$52,MATCH($A41,CLAS_SUR_ANNEE!$A:$A,0),MATCH(H$4,CLAS_SUR_ANNEE!$A$3:$CG$3,0)+1),"")</f>
        <v/>
      </c>
      <c r="I41" s="79" t="str">
        <f>IFERROR(INDEX(CLAS_SUR_ANNEE!$A$1:$CF$52,MATCH($A41,CLAS_SUR_ANNEE!$A:$A,0),MATCH(I$4,CLAS_SUR_ANNEE!$A$3:$CG$3,0)+1),"")</f>
        <v/>
      </c>
      <c r="J41" s="79" t="str">
        <f>IFERROR(INDEX(CLAS_SUR_ANNEE!$A$1:$CF$52,MATCH($A41,CLAS_SUR_ANNEE!$A:$A,0),MATCH(J$4,CLAS_SUR_ANNEE!$A$3:$CG$3,0)+1),"")</f>
        <v/>
      </c>
      <c r="K41" s="79" t="str">
        <f>IFERROR(INDEX(CLAS_SUR_ANNEE!$A$1:$CF$52,MATCH($A41,CLAS_SUR_ANNEE!$A:$A,0),MATCH(K$4,CLAS_SUR_ANNEE!$A$3:$CG$3,0)+1),"")</f>
        <v/>
      </c>
      <c r="L41" s="79" t="str">
        <f>IFERROR(INDEX(CLAS_SUR_ANNEE!$A$1:$CF$52,MATCH($A41,CLAS_SUR_ANNEE!$A:$A,0),MATCH(L$4,CLAS_SUR_ANNEE!$A$3:$CG$3,0)+1),"")</f>
        <v/>
      </c>
      <c r="M41" s="80" t="str">
        <f>IFERROR(INDEX(CLAS_SUR_ANNEE!$A$1:$CF$52,MATCH($A41,CLAS_SUR_ANNEE!$A:$A,0),MATCH(M$4,CLAS_SUR_ANNEE!$A$3:$CG$3,0)+1),"")</f>
        <v/>
      </c>
      <c r="N41" s="80" t="str">
        <f>IFERROR(INDEX(CLAS_SUR_ANNEE!$A$1:$CF$52,MATCH($A41,CLAS_SUR_ANNEE!$A:$A,0),MATCH(N$4,CLAS_SUR_ANNEE!$A$3:$CG$3,0)+1),"")</f>
        <v/>
      </c>
      <c r="O41" s="80" t="str">
        <f>IFERROR(INDEX(CLAS_SUR_ANNEE!$A$1:$CF$52,MATCH($A41,CLAS_SUR_ANNEE!$A:$A,0),MATCH(O$4,CLAS_SUR_ANNEE!$A$3:$CG$3,0)+1),"")</f>
        <v/>
      </c>
      <c r="P41" s="79">
        <f>IFERROR(INDEX(CLAS_SUR_ANNEE!$A$1:$CF$52,MATCH($A41,CLAS_SUR_ANNEE!$A:$A,0),MATCH(P$4,CLAS_SUR_ANNEE!$A$3:$CG$3,0)+1),"")</f>
        <v>10</v>
      </c>
      <c r="Q41" s="79">
        <f>IFERROR(INDEX(CLAS_SUR_ANNEE!$A$1:$CF$52,MATCH($A41,CLAS_SUR_ANNEE!$A:$A,0),MATCH(Q$4,CLAS_SUR_ANNEE!$A$3:$CG$3,0)+1),"")</f>
        <v>10</v>
      </c>
      <c r="R41" s="80" t="str">
        <f>IFERROR(INDEX(CLAS_SUR_ANNEE!$A$1:$CF$52,MATCH($A41,CLAS_SUR_ANNEE!$A:$A,0),MATCH(R$4,CLAS_SUR_ANNEE!$A$3:$CG$3,0)+1),"")</f>
        <v/>
      </c>
      <c r="S41" s="80" t="str">
        <f>IFERROR(INDEX(CLAS_SUR_ANNEE!$A$1:$CF$52,MATCH($A41,CLAS_SUR_ANNEE!$A:$A,0),MATCH(S$4,CLAS_SUR_ANNEE!$A$3:$CG$3,0)+1),"")</f>
        <v/>
      </c>
      <c r="T41" s="80" t="str">
        <f>IFERROR(INDEX(CLAS_SUR_ANNEE!$A$1:$CF$52,MATCH($A41,CLAS_SUR_ANNEE!$A:$A,0),MATCH(T$4,CLAS_SUR_ANNEE!$A$3:$CG$3,0)+1),"")</f>
        <v/>
      </c>
    </row>
    <row r="42" spans="1:20" x14ac:dyDescent="0.25">
      <c r="A42" s="158" t="s">
        <v>62</v>
      </c>
      <c r="B42" s="179">
        <f>IFERROR(IF(E42&gt;=7,SUM(LARGE(F42:T42,{1;2;3;4;5;6;7})),IF(E42=6,SUM(LARGE(F42:T42,{1;2;3;4;5;6})),IF(E42=5,SUM(LARGE(F42:T42,{1;2;3;4;5})),IF(E42=4,SUM(LARGE(F42:T42,{1;2;3;4})),IF(E42=3,SUM(LARGE(F42:T42,{1;2;3})),IF(E42=2,SUM(LARGE(F42:T42,{1;2})),IF(E42=1,SUM(LARGE(F42:T42,1)),0))))))),"")</f>
        <v>10</v>
      </c>
      <c r="C42" s="178">
        <f>SUM(F42:T42)</f>
        <v>10</v>
      </c>
      <c r="D42" s="180">
        <f>IFERROR(SMALL(F42:T42,1),"")</f>
        <v>0</v>
      </c>
      <c r="E42" s="181">
        <f>COUNT(F42:T42)</f>
        <v>3</v>
      </c>
      <c r="F42" s="79">
        <f>IFERROR(INDEX(CLAS_SUR_ANNEE!$A$1:$CF$52,MATCH($A42,CLAS_SUR_ANNEE!$A:$A,0),MATCH(F$4,CLAS_SUR_ANNEE!$A$3:$CG$3,0)+1),"")</f>
        <v>0</v>
      </c>
      <c r="G42" s="79">
        <f>IFERROR(INDEX(CLAS_SUR_ANNEE!$A$1:$CF$52,MATCH($A42,CLAS_SUR_ANNEE!$A:$A,0),MATCH(G$4,CLAS_SUR_ANNEE!$A$3:$CG$3,0)+1),"")</f>
        <v>0</v>
      </c>
      <c r="H42" s="79">
        <f>IFERROR(INDEX(CLAS_SUR_ANNEE!$A$1:$CF$52,MATCH($A42,CLAS_SUR_ANNEE!$A:$A,0),MATCH(H$4,CLAS_SUR_ANNEE!$A$3:$CG$3,0)+1),"")</f>
        <v>10</v>
      </c>
      <c r="I42" s="79" t="str">
        <f>IFERROR(INDEX(CLAS_SUR_ANNEE!$A$1:$CF$52,MATCH($A42,CLAS_SUR_ANNEE!$A:$A,0),MATCH(I$4,CLAS_SUR_ANNEE!$A$3:$CG$3,0)+1),"")</f>
        <v/>
      </c>
      <c r="J42" s="79" t="str">
        <f>IFERROR(INDEX(CLAS_SUR_ANNEE!$A$1:$CF$52,MATCH($A42,CLAS_SUR_ANNEE!$A:$A,0),MATCH(J$4,CLAS_SUR_ANNEE!$A$3:$CG$3,0)+1),"")</f>
        <v/>
      </c>
      <c r="K42" s="79" t="str">
        <f>IFERROR(INDEX(CLAS_SUR_ANNEE!$A$1:$CF$52,MATCH($A42,CLAS_SUR_ANNEE!$A:$A,0),MATCH(K$4,CLAS_SUR_ANNEE!$A$3:$CG$3,0)+1),"")</f>
        <v/>
      </c>
      <c r="L42" s="79" t="str">
        <f>IFERROR(INDEX(CLAS_SUR_ANNEE!$A$1:$CF$52,MATCH($A42,CLAS_SUR_ANNEE!$A:$A,0),MATCH(L$4,CLAS_SUR_ANNEE!$A$3:$CG$3,0)+1),"")</f>
        <v/>
      </c>
      <c r="M42" s="80" t="str">
        <f>IFERROR(INDEX(CLAS_SUR_ANNEE!$A$1:$CF$52,MATCH($A42,CLAS_SUR_ANNEE!$A:$A,0),MATCH(M$4,CLAS_SUR_ANNEE!$A$3:$CG$3,0)+1),"")</f>
        <v/>
      </c>
      <c r="N42" s="80" t="str">
        <f>IFERROR(INDEX(CLAS_SUR_ANNEE!$A$1:$CF$52,MATCH($A42,CLAS_SUR_ANNEE!$A:$A,0),MATCH(N$4,CLAS_SUR_ANNEE!$A$3:$CG$3,0)+1),"")</f>
        <v/>
      </c>
      <c r="O42" s="80" t="str">
        <f>IFERROR(INDEX(CLAS_SUR_ANNEE!$A$1:$CF$52,MATCH($A42,CLAS_SUR_ANNEE!$A:$A,0),MATCH(O$4,CLAS_SUR_ANNEE!$A$3:$CG$3,0)+1),"")</f>
        <v/>
      </c>
      <c r="P42" s="79" t="str">
        <f>IFERROR(INDEX(CLAS_SUR_ANNEE!$A$1:$CF$52,MATCH($A42,CLAS_SUR_ANNEE!$A:$A,0),MATCH(P$4,CLAS_SUR_ANNEE!$A$3:$CG$3,0)+1),"")</f>
        <v/>
      </c>
      <c r="Q42" s="79" t="str">
        <f>IFERROR(INDEX(CLAS_SUR_ANNEE!$A$1:$CF$52,MATCH($A42,CLAS_SUR_ANNEE!$A:$A,0),MATCH(Q$4,CLAS_SUR_ANNEE!$A$3:$CG$3,0)+1),"")</f>
        <v/>
      </c>
      <c r="R42" s="80" t="str">
        <f>IFERROR(INDEX(CLAS_SUR_ANNEE!$A$1:$CF$52,MATCH($A42,CLAS_SUR_ANNEE!$A:$A,0),MATCH(R$4,CLAS_SUR_ANNEE!$A$3:$CG$3,0)+1),"")</f>
        <v/>
      </c>
      <c r="S42" s="80" t="str">
        <f>IFERROR(INDEX(CLAS_SUR_ANNEE!$A$1:$CF$52,MATCH($A42,CLAS_SUR_ANNEE!$A:$A,0),MATCH(S$4,CLAS_SUR_ANNEE!$A$3:$CG$3,0)+1),"")</f>
        <v/>
      </c>
      <c r="T42" s="80" t="str">
        <f>IFERROR(INDEX(CLAS_SUR_ANNEE!$A$1:$CF$52,MATCH($A42,CLAS_SUR_ANNEE!$A:$A,0),MATCH(T$4,CLAS_SUR_ANNEE!$A$3:$CG$3,0)+1),"")</f>
        <v/>
      </c>
    </row>
    <row r="43" spans="1:20" x14ac:dyDescent="0.25">
      <c r="A43" s="158" t="s">
        <v>64</v>
      </c>
      <c r="B43" s="179">
        <f>IFERROR(IF(E43&gt;=7,SUM(LARGE(F43:T43,{1;2;3;4;5;6;7})),IF(E43=6,SUM(LARGE(F43:T43,{1;2;3;4;5;6})),IF(E43=5,SUM(LARGE(F43:T43,{1;2;3;4;5})),IF(E43=4,SUM(LARGE(F43:T43,{1;2;3;4})),IF(E43=3,SUM(LARGE(F43:T43,{1;2;3})),IF(E43=2,SUM(LARGE(F43:T43,{1;2})),IF(E43=1,SUM(LARGE(F43:T43,1)),0))))))),"")</f>
        <v>10</v>
      </c>
      <c r="C43" s="178">
        <f>SUM(F43:T43)</f>
        <v>10</v>
      </c>
      <c r="D43" s="180">
        <f>IFERROR(SMALL(F43:T43,1),"")</f>
        <v>10</v>
      </c>
      <c r="E43" s="181">
        <f>COUNT(F43:T43)</f>
        <v>1</v>
      </c>
      <c r="F43" s="79" t="str">
        <f>IFERROR(INDEX(CLAS_SUR_ANNEE!$A$1:$CF$52,MATCH($A43,CLAS_SUR_ANNEE!$A:$A,0),MATCH(F$4,CLAS_SUR_ANNEE!$A$3:$CG$3,0)+1),"")</f>
        <v/>
      </c>
      <c r="G43" s="79" t="str">
        <f>IFERROR(INDEX(CLAS_SUR_ANNEE!$A$1:$CF$52,MATCH($A43,CLAS_SUR_ANNEE!$A:$A,0),MATCH(G$4,CLAS_SUR_ANNEE!$A$3:$CG$3,0)+1),"")</f>
        <v/>
      </c>
      <c r="H43" s="79" t="str">
        <f>IFERROR(INDEX(CLAS_SUR_ANNEE!$A$1:$CF$52,MATCH($A43,CLAS_SUR_ANNEE!$A:$A,0),MATCH(H$4,CLAS_SUR_ANNEE!$A$3:$CG$3,0)+1),"")</f>
        <v/>
      </c>
      <c r="I43" s="79">
        <f>IFERROR(INDEX(CLAS_SUR_ANNEE!$A$1:$CF$52,MATCH($A43,CLAS_SUR_ANNEE!$A:$A,0),MATCH(I$4,CLAS_SUR_ANNEE!$A$3:$CG$3,0)+1),"")</f>
        <v>10</v>
      </c>
      <c r="J43" s="79" t="str">
        <f>IFERROR(INDEX(CLAS_SUR_ANNEE!$A$1:$CF$52,MATCH($A43,CLAS_SUR_ANNEE!$A:$A,0),MATCH(J$4,CLAS_SUR_ANNEE!$A$3:$CG$3,0)+1),"")</f>
        <v/>
      </c>
      <c r="K43" s="79" t="str">
        <f>IFERROR(INDEX(CLAS_SUR_ANNEE!$A$1:$CF$52,MATCH($A43,CLAS_SUR_ANNEE!$A:$A,0),MATCH(K$4,CLAS_SUR_ANNEE!$A$3:$CG$3,0)+1),"")</f>
        <v/>
      </c>
      <c r="L43" s="79" t="str">
        <f>IFERROR(INDEX(CLAS_SUR_ANNEE!$A$1:$CF$52,MATCH($A43,CLAS_SUR_ANNEE!$A:$A,0),MATCH(L$4,CLAS_SUR_ANNEE!$A$3:$CG$3,0)+1),"")</f>
        <v/>
      </c>
      <c r="M43" s="80" t="str">
        <f>IFERROR(INDEX(CLAS_SUR_ANNEE!$A$1:$CF$52,MATCH($A43,CLAS_SUR_ANNEE!$A:$A,0),MATCH(M$4,CLAS_SUR_ANNEE!$A$3:$CG$3,0)+1),"")</f>
        <v/>
      </c>
      <c r="N43" s="80" t="str">
        <f>IFERROR(INDEX(CLAS_SUR_ANNEE!$A$1:$CF$52,MATCH($A43,CLAS_SUR_ANNEE!$A:$A,0),MATCH(N$4,CLAS_SUR_ANNEE!$A$3:$CG$3,0)+1),"")</f>
        <v/>
      </c>
      <c r="O43" s="80" t="str">
        <f>IFERROR(INDEX(CLAS_SUR_ANNEE!$A$1:$CF$52,MATCH($A43,CLAS_SUR_ANNEE!$A:$A,0),MATCH(O$4,CLAS_SUR_ANNEE!$A$3:$CG$3,0)+1),"")</f>
        <v/>
      </c>
      <c r="P43" s="79" t="str">
        <f>IFERROR(INDEX(CLAS_SUR_ANNEE!$A$1:$CF$52,MATCH($A43,CLAS_SUR_ANNEE!$A:$A,0),MATCH(P$4,CLAS_SUR_ANNEE!$A$3:$CG$3,0)+1),"")</f>
        <v/>
      </c>
      <c r="Q43" s="79" t="str">
        <f>IFERROR(INDEX(CLAS_SUR_ANNEE!$A$1:$CF$52,MATCH($A43,CLAS_SUR_ANNEE!$A:$A,0),MATCH(Q$4,CLAS_SUR_ANNEE!$A$3:$CG$3,0)+1),"")</f>
        <v/>
      </c>
      <c r="R43" s="80" t="str">
        <f>IFERROR(INDEX(CLAS_SUR_ANNEE!$A$1:$CF$52,MATCH($A43,CLAS_SUR_ANNEE!$A:$A,0),MATCH(R$4,CLAS_SUR_ANNEE!$A$3:$CG$3,0)+1),"")</f>
        <v/>
      </c>
      <c r="S43" s="80" t="str">
        <f>IFERROR(INDEX(CLAS_SUR_ANNEE!$A$1:$CF$52,MATCH($A43,CLAS_SUR_ANNEE!$A:$A,0),MATCH(S$4,CLAS_SUR_ANNEE!$A$3:$CG$3,0)+1),"")</f>
        <v/>
      </c>
      <c r="T43" s="80" t="str">
        <f>IFERROR(INDEX(CLAS_SUR_ANNEE!$A$1:$CF$52,MATCH($A43,CLAS_SUR_ANNEE!$A:$A,0),MATCH(T$4,CLAS_SUR_ANNEE!$A$3:$CG$3,0)+1),"")</f>
        <v/>
      </c>
    </row>
    <row r="44" spans="1:20" x14ac:dyDescent="0.25">
      <c r="A44" s="158" t="s">
        <v>65</v>
      </c>
      <c r="B44" s="179">
        <f>IFERROR(IF(E44&gt;=7,SUM(LARGE(F44:T44,{1;2;3;4;5;6;7})),IF(E44=6,SUM(LARGE(F44:T44,{1;2;3;4;5;6})),IF(E44=5,SUM(LARGE(F44:T44,{1;2;3;4;5})),IF(E44=4,SUM(LARGE(F44:T44,{1;2;3;4})),IF(E44=3,SUM(LARGE(F44:T44,{1;2;3})),IF(E44=2,SUM(LARGE(F44:T44,{1;2})),IF(E44=1,SUM(LARGE(F44:T44,1)),0))))))),"")</f>
        <v>10</v>
      </c>
      <c r="C44" s="178">
        <f>SUM(F44:T44)</f>
        <v>10</v>
      </c>
      <c r="D44" s="180">
        <f>IFERROR(SMALL(F44:T44,1),"")</f>
        <v>10</v>
      </c>
      <c r="E44" s="181">
        <f>COUNT(F44:T44)</f>
        <v>1</v>
      </c>
      <c r="F44" s="79" t="str">
        <f>IFERROR(INDEX(CLAS_SUR_ANNEE!$A$1:$CF$52,MATCH($A44,CLAS_SUR_ANNEE!$A:$A,0),MATCH(F$4,CLAS_SUR_ANNEE!$A$3:$CG$3,0)+1),"")</f>
        <v/>
      </c>
      <c r="G44" s="79" t="str">
        <f>IFERROR(INDEX(CLAS_SUR_ANNEE!$A$1:$CF$52,MATCH($A44,CLAS_SUR_ANNEE!$A:$A,0),MATCH(G$4,CLAS_SUR_ANNEE!$A$3:$CG$3,0)+1),"")</f>
        <v/>
      </c>
      <c r="H44" s="79" t="str">
        <f>IFERROR(INDEX(CLAS_SUR_ANNEE!$A$1:$CF$52,MATCH($A44,CLAS_SUR_ANNEE!$A:$A,0),MATCH(H$4,CLAS_SUR_ANNEE!$A$3:$CG$3,0)+1),"")</f>
        <v/>
      </c>
      <c r="I44" s="79" t="str">
        <f>IFERROR(INDEX(CLAS_SUR_ANNEE!$A$1:$CF$52,MATCH($A44,CLAS_SUR_ANNEE!$A:$A,0),MATCH(I$4,CLAS_SUR_ANNEE!$A$3:$CG$3,0)+1),"")</f>
        <v/>
      </c>
      <c r="J44" s="79">
        <f>IFERROR(INDEX(CLAS_SUR_ANNEE!$A$1:$CF$52,MATCH($A44,CLAS_SUR_ANNEE!$A:$A,0),MATCH(J$4,CLAS_SUR_ANNEE!$A$3:$CG$3,0)+1),"")</f>
        <v>10</v>
      </c>
      <c r="K44" s="79" t="str">
        <f>IFERROR(INDEX(CLAS_SUR_ANNEE!$A$1:$CF$52,MATCH($A44,CLAS_SUR_ANNEE!$A:$A,0),MATCH(K$4,CLAS_SUR_ANNEE!$A$3:$CG$3,0)+1),"")</f>
        <v/>
      </c>
      <c r="L44" s="79" t="str">
        <f>IFERROR(INDEX(CLAS_SUR_ANNEE!$A$1:$CF$52,MATCH($A44,CLAS_SUR_ANNEE!$A:$A,0),MATCH(L$4,CLAS_SUR_ANNEE!$A$3:$CG$3,0)+1),"")</f>
        <v/>
      </c>
      <c r="M44" s="80" t="str">
        <f>IFERROR(INDEX(CLAS_SUR_ANNEE!$A$1:$CF$52,MATCH($A44,CLAS_SUR_ANNEE!$A:$A,0),MATCH(M$4,CLAS_SUR_ANNEE!$A$3:$CG$3,0)+1),"")</f>
        <v/>
      </c>
      <c r="N44" s="80" t="str">
        <f>IFERROR(INDEX(CLAS_SUR_ANNEE!$A$1:$CF$52,MATCH($A44,CLAS_SUR_ANNEE!$A:$A,0),MATCH(N$4,CLAS_SUR_ANNEE!$A$3:$CG$3,0)+1),"")</f>
        <v/>
      </c>
      <c r="O44" s="80" t="str">
        <f>IFERROR(INDEX(CLAS_SUR_ANNEE!$A$1:$CF$52,MATCH($A44,CLAS_SUR_ANNEE!$A:$A,0),MATCH(O$4,CLAS_SUR_ANNEE!$A$3:$CG$3,0)+1),"")</f>
        <v/>
      </c>
      <c r="P44" s="79" t="str">
        <f>IFERROR(INDEX(CLAS_SUR_ANNEE!$A$1:$CF$52,MATCH($A44,CLAS_SUR_ANNEE!$A:$A,0),MATCH(P$4,CLAS_SUR_ANNEE!$A$3:$CG$3,0)+1),"")</f>
        <v/>
      </c>
      <c r="Q44" s="79" t="str">
        <f>IFERROR(INDEX(CLAS_SUR_ANNEE!$A$1:$CF$52,MATCH($A44,CLAS_SUR_ANNEE!$A:$A,0),MATCH(Q$4,CLAS_SUR_ANNEE!$A$3:$CG$3,0)+1),"")</f>
        <v/>
      </c>
      <c r="R44" s="80" t="str">
        <f>IFERROR(INDEX(CLAS_SUR_ANNEE!$A$1:$CF$52,MATCH($A44,CLAS_SUR_ANNEE!$A:$A,0),MATCH(R$4,CLAS_SUR_ANNEE!$A$3:$CG$3,0)+1),"")</f>
        <v/>
      </c>
      <c r="S44" s="80" t="str">
        <f>IFERROR(INDEX(CLAS_SUR_ANNEE!$A$1:$CF$52,MATCH($A44,CLAS_SUR_ANNEE!$A:$A,0),MATCH(S$4,CLAS_SUR_ANNEE!$A$3:$CG$3,0)+1),"")</f>
        <v/>
      </c>
      <c r="T44" s="80" t="str">
        <f>IFERROR(INDEX(CLAS_SUR_ANNEE!$A$1:$CF$52,MATCH($A44,CLAS_SUR_ANNEE!$A:$A,0),MATCH(T$4,CLAS_SUR_ANNEE!$A$3:$CG$3,0)+1),"")</f>
        <v/>
      </c>
    </row>
    <row r="45" spans="1:20" x14ac:dyDescent="0.25">
      <c r="A45" s="158" t="s">
        <v>66</v>
      </c>
      <c r="B45" s="179">
        <f>IFERROR(IF(E45&gt;=7,SUM(LARGE(F45:T45,{1;2;3;4;5;6;7})),IF(E45=6,SUM(LARGE(F45:T45,{1;2;3;4;5;6})),IF(E45=5,SUM(LARGE(F45:T45,{1;2;3;4;5})),IF(E45=4,SUM(LARGE(F45:T45,{1;2;3;4})),IF(E45=3,SUM(LARGE(F45:T45,{1;2;3})),IF(E45=2,SUM(LARGE(F45:T45,{1;2})),IF(E45=1,SUM(LARGE(F45:T45,1)),0))))))),"")</f>
        <v>10</v>
      </c>
      <c r="C45" s="178">
        <f>SUM(F45:T45)</f>
        <v>10</v>
      </c>
      <c r="D45" s="180">
        <f>IFERROR(SMALL(F45:T45,1),"")</f>
        <v>10</v>
      </c>
      <c r="E45" s="181">
        <f>COUNT(F45:T45)</f>
        <v>1</v>
      </c>
      <c r="F45" s="79" t="str">
        <f>IFERROR(INDEX(CLAS_SUR_ANNEE!$A$1:$CF$52,MATCH($A45,CLAS_SUR_ANNEE!$A:$A,0),MATCH(F$4,CLAS_SUR_ANNEE!$A$3:$CG$3,0)+1),"")</f>
        <v/>
      </c>
      <c r="G45" s="79" t="str">
        <f>IFERROR(INDEX(CLAS_SUR_ANNEE!$A$1:$CF$52,MATCH($A45,CLAS_SUR_ANNEE!$A:$A,0),MATCH(G$4,CLAS_SUR_ANNEE!$A$3:$CG$3,0)+1),"")</f>
        <v/>
      </c>
      <c r="H45" s="79" t="str">
        <f>IFERROR(INDEX(CLAS_SUR_ANNEE!$A$1:$CF$52,MATCH($A45,CLAS_SUR_ANNEE!$A:$A,0),MATCH(H$4,CLAS_SUR_ANNEE!$A$3:$CG$3,0)+1),"")</f>
        <v/>
      </c>
      <c r="I45" s="79" t="str">
        <f>IFERROR(INDEX(CLAS_SUR_ANNEE!$A$1:$CF$52,MATCH($A45,CLAS_SUR_ANNEE!$A:$A,0),MATCH(I$4,CLAS_SUR_ANNEE!$A$3:$CG$3,0)+1),"")</f>
        <v/>
      </c>
      <c r="J45" s="79">
        <f>IFERROR(INDEX(CLAS_SUR_ANNEE!$A$1:$CF$52,MATCH($A45,CLAS_SUR_ANNEE!$A:$A,0),MATCH(J$4,CLAS_SUR_ANNEE!$A$3:$CG$3,0)+1),"")</f>
        <v>10</v>
      </c>
      <c r="K45" s="79" t="str">
        <f>IFERROR(INDEX(CLAS_SUR_ANNEE!$A$1:$CF$52,MATCH($A45,CLAS_SUR_ANNEE!$A:$A,0),MATCH(K$4,CLAS_SUR_ANNEE!$A$3:$CG$3,0)+1),"")</f>
        <v/>
      </c>
      <c r="L45" s="79" t="str">
        <f>IFERROR(INDEX(CLAS_SUR_ANNEE!$A$1:$CF$52,MATCH($A45,CLAS_SUR_ANNEE!$A:$A,0),MATCH(L$4,CLAS_SUR_ANNEE!$A$3:$CG$3,0)+1),"")</f>
        <v/>
      </c>
      <c r="M45" s="80" t="str">
        <f>IFERROR(INDEX(CLAS_SUR_ANNEE!$A$1:$CF$52,MATCH($A45,CLAS_SUR_ANNEE!$A:$A,0),MATCH(M$4,CLAS_SUR_ANNEE!$A$3:$CG$3,0)+1),"")</f>
        <v/>
      </c>
      <c r="N45" s="80" t="str">
        <f>IFERROR(INDEX(CLAS_SUR_ANNEE!$A$1:$CF$52,MATCH($A45,CLAS_SUR_ANNEE!$A:$A,0),MATCH(N$4,CLAS_SUR_ANNEE!$A$3:$CG$3,0)+1),"")</f>
        <v/>
      </c>
      <c r="O45" s="80" t="str">
        <f>IFERROR(INDEX(CLAS_SUR_ANNEE!$A$1:$CF$52,MATCH($A45,CLAS_SUR_ANNEE!$A:$A,0),MATCH(O$4,CLAS_SUR_ANNEE!$A$3:$CG$3,0)+1),"")</f>
        <v/>
      </c>
      <c r="P45" s="79" t="str">
        <f>IFERROR(INDEX(CLAS_SUR_ANNEE!$A$1:$CF$52,MATCH($A45,CLAS_SUR_ANNEE!$A:$A,0),MATCH(P$4,CLAS_SUR_ANNEE!$A$3:$CG$3,0)+1),"")</f>
        <v/>
      </c>
      <c r="Q45" s="79" t="str">
        <f>IFERROR(INDEX(CLAS_SUR_ANNEE!$A$1:$CF$52,MATCH($A45,CLAS_SUR_ANNEE!$A:$A,0),MATCH(Q$4,CLAS_SUR_ANNEE!$A$3:$CG$3,0)+1),"")</f>
        <v/>
      </c>
      <c r="R45" s="80" t="str">
        <f>IFERROR(INDEX(CLAS_SUR_ANNEE!$A$1:$CF$52,MATCH($A45,CLAS_SUR_ANNEE!$A:$A,0),MATCH(R$4,CLAS_SUR_ANNEE!$A$3:$CG$3,0)+1),"")</f>
        <v/>
      </c>
      <c r="S45" s="80" t="str">
        <f>IFERROR(INDEX(CLAS_SUR_ANNEE!$A$1:$CF$52,MATCH($A45,CLAS_SUR_ANNEE!$A:$A,0),MATCH(S$4,CLAS_SUR_ANNEE!$A$3:$CG$3,0)+1),"")</f>
        <v/>
      </c>
      <c r="T45" s="80" t="str">
        <f>IFERROR(INDEX(CLAS_SUR_ANNEE!$A$1:$CF$52,MATCH($A45,CLAS_SUR_ANNEE!$A:$A,0),MATCH(T$4,CLAS_SUR_ANNEE!$A$3:$CG$3,0)+1),"")</f>
        <v/>
      </c>
    </row>
    <row r="46" spans="1:20" x14ac:dyDescent="0.25">
      <c r="A46" s="182" t="s">
        <v>67</v>
      </c>
      <c r="B46" s="179">
        <f>IFERROR(IF(E46&gt;=7,SUM(LARGE(F46:T46,{1;2;3;4;5;6;7})),IF(E46=6,SUM(LARGE(F46:T46,{1;2;3;4;5;6})),IF(E46=5,SUM(LARGE(F46:T46,{1;2;3;4;5})),IF(E46=4,SUM(LARGE(F46:T46,{1;2;3;4})),IF(E46=3,SUM(LARGE(F46:T46,{1;2;3})),IF(E46=2,SUM(LARGE(F46:T46,{1;2})),IF(E46=1,SUM(LARGE(F46:T46,1)),0))))))),"")</f>
        <v>10</v>
      </c>
      <c r="C46" s="178">
        <f>SUM(F46:T46)</f>
        <v>10</v>
      </c>
      <c r="D46" s="180">
        <f>IFERROR(SMALL(F46:T46,1),"")</f>
        <v>10</v>
      </c>
      <c r="E46" s="181">
        <f>COUNT(F46:T46)</f>
        <v>1</v>
      </c>
      <c r="F46" s="79" t="str">
        <f>IFERROR(INDEX(CLAS_SUR_ANNEE!$A$1:$CF$52,MATCH($A46,CLAS_SUR_ANNEE!$A:$A,0),MATCH(F$4,CLAS_SUR_ANNEE!$A$3:$CG$3,0)+1),"")</f>
        <v/>
      </c>
      <c r="G46" s="79" t="str">
        <f>IFERROR(INDEX(CLAS_SUR_ANNEE!$A$1:$CF$52,MATCH($A46,CLAS_SUR_ANNEE!$A:$A,0),MATCH(G$4,CLAS_SUR_ANNEE!$A$3:$CG$3,0)+1),"")</f>
        <v/>
      </c>
      <c r="H46" s="79" t="str">
        <f>IFERROR(INDEX(CLAS_SUR_ANNEE!$A$1:$CF$52,MATCH($A46,CLAS_SUR_ANNEE!$A:$A,0),MATCH(H$4,CLAS_SUR_ANNEE!$A$3:$CG$3,0)+1),"")</f>
        <v/>
      </c>
      <c r="I46" s="79" t="str">
        <f>IFERROR(INDEX(CLAS_SUR_ANNEE!$A$1:$CF$52,MATCH($A46,CLAS_SUR_ANNEE!$A:$A,0),MATCH(I$4,CLAS_SUR_ANNEE!$A$3:$CG$3,0)+1),"")</f>
        <v/>
      </c>
      <c r="J46" s="79">
        <f>IFERROR(INDEX(CLAS_SUR_ANNEE!$A$1:$CF$52,MATCH($A46,CLAS_SUR_ANNEE!$A:$A,0),MATCH(J$4,CLAS_SUR_ANNEE!$A$3:$CG$3,0)+1),"")</f>
        <v>10</v>
      </c>
      <c r="K46" s="79" t="str">
        <f>IFERROR(INDEX(CLAS_SUR_ANNEE!$A$1:$CF$52,MATCH($A46,CLAS_SUR_ANNEE!$A:$A,0),MATCH(K$4,CLAS_SUR_ANNEE!$A$3:$CG$3,0)+1),"")</f>
        <v/>
      </c>
      <c r="L46" s="79" t="str">
        <f>IFERROR(INDEX(CLAS_SUR_ANNEE!$A$1:$CF$52,MATCH($A46,CLAS_SUR_ANNEE!$A:$A,0),MATCH(L$4,CLAS_SUR_ANNEE!$A$3:$CG$3,0)+1),"")</f>
        <v/>
      </c>
      <c r="M46" s="80" t="str">
        <f>IFERROR(INDEX(CLAS_SUR_ANNEE!$A$1:$CF$52,MATCH($A46,CLAS_SUR_ANNEE!$A:$A,0),MATCH(M$4,CLAS_SUR_ANNEE!$A$3:$CG$3,0)+1),"")</f>
        <v/>
      </c>
      <c r="N46" s="80" t="str">
        <f>IFERROR(INDEX(CLAS_SUR_ANNEE!$A$1:$CF$52,MATCH($A46,CLAS_SUR_ANNEE!$A:$A,0),MATCH(N$4,CLAS_SUR_ANNEE!$A$3:$CG$3,0)+1),"")</f>
        <v/>
      </c>
      <c r="O46" s="80" t="str">
        <f>IFERROR(INDEX(CLAS_SUR_ANNEE!$A$1:$CF$52,MATCH($A46,CLAS_SUR_ANNEE!$A:$A,0),MATCH(O$4,CLAS_SUR_ANNEE!$A$3:$CG$3,0)+1),"")</f>
        <v/>
      </c>
      <c r="P46" s="79" t="str">
        <f>IFERROR(INDEX(CLAS_SUR_ANNEE!$A$1:$CF$52,MATCH($A46,CLAS_SUR_ANNEE!$A:$A,0),MATCH(P$4,CLAS_SUR_ANNEE!$A$3:$CG$3,0)+1),"")</f>
        <v/>
      </c>
      <c r="Q46" s="79" t="str">
        <f>IFERROR(INDEX(CLAS_SUR_ANNEE!$A$1:$CF$52,MATCH($A46,CLAS_SUR_ANNEE!$A:$A,0),MATCH(Q$4,CLAS_SUR_ANNEE!$A$3:$CG$3,0)+1),"")</f>
        <v/>
      </c>
      <c r="R46" s="80" t="str">
        <f>IFERROR(INDEX(CLAS_SUR_ANNEE!$A$1:$CF$52,MATCH($A46,CLAS_SUR_ANNEE!$A:$A,0),MATCH(R$4,CLAS_SUR_ANNEE!$A$3:$CG$3,0)+1),"")</f>
        <v/>
      </c>
      <c r="S46" s="80" t="str">
        <f>IFERROR(INDEX(CLAS_SUR_ANNEE!$A$1:$CF$52,MATCH($A46,CLAS_SUR_ANNEE!$A:$A,0),MATCH(S$4,CLAS_SUR_ANNEE!$A$3:$CG$3,0)+1),"")</f>
        <v/>
      </c>
      <c r="T46" s="80" t="str">
        <f>IFERROR(INDEX(CLAS_SUR_ANNEE!$A$1:$CF$52,MATCH($A46,CLAS_SUR_ANNEE!$A:$A,0),MATCH(T$4,CLAS_SUR_ANNEE!$A$3:$CG$3,0)+1),"")</f>
        <v/>
      </c>
    </row>
    <row r="47" spans="1:20" x14ac:dyDescent="0.25">
      <c r="A47" s="78" t="s">
        <v>42</v>
      </c>
      <c r="B47" s="179">
        <f>IFERROR(IF(E47&gt;=7,SUM(LARGE(F47:T47,{1;2;3;4;5;6;7})),IF(E47=6,SUM(LARGE(F47:T47,{1;2;3;4;5;6})),IF(E47=5,SUM(LARGE(F47:T47,{1;2;3;4;5})),IF(E47=4,SUM(LARGE(F47:T47,{1;2;3;4})),IF(E47=3,SUM(LARGE(F47:T47,{1;2;3})),IF(E47=2,SUM(LARGE(F47:T47,{1;2})),IF(E47=1,SUM(LARGE(F47:T47,1)),0))))))),"")</f>
        <v>10</v>
      </c>
      <c r="C47" s="178">
        <f>SUM(F47:T47)</f>
        <v>10</v>
      </c>
      <c r="D47" s="180">
        <f>IFERROR(SMALL(F47:T47,1),"")</f>
        <v>10</v>
      </c>
      <c r="E47" s="181">
        <f>COUNT(F47:T47)</f>
        <v>1</v>
      </c>
      <c r="F47" s="79" t="str">
        <f>IFERROR(INDEX(CLAS_SUR_ANNEE!$A$1:$CF$52,MATCH($A47,CLAS_SUR_ANNEE!$A:$A,0),MATCH(F$4,CLAS_SUR_ANNEE!$A$3:$CG$3,0)+1),"")</f>
        <v/>
      </c>
      <c r="G47" s="79" t="str">
        <f>IFERROR(INDEX(CLAS_SUR_ANNEE!$A$1:$CF$52,MATCH($A47,CLAS_SUR_ANNEE!$A:$A,0),MATCH(G$4,CLAS_SUR_ANNEE!$A$3:$CG$3,0)+1),"")</f>
        <v/>
      </c>
      <c r="H47" s="79" t="str">
        <f>IFERROR(INDEX(CLAS_SUR_ANNEE!$A$1:$CF$52,MATCH($A47,CLAS_SUR_ANNEE!$A:$A,0),MATCH(H$4,CLAS_SUR_ANNEE!$A$3:$CG$3,0)+1),"")</f>
        <v/>
      </c>
      <c r="I47" s="79" t="str">
        <f>IFERROR(INDEX(CLAS_SUR_ANNEE!$A$1:$CF$52,MATCH($A47,CLAS_SUR_ANNEE!$A:$A,0),MATCH(I$4,CLAS_SUR_ANNEE!$A$3:$CG$3,0)+1),"")</f>
        <v/>
      </c>
      <c r="J47" s="79" t="str">
        <f>IFERROR(INDEX(CLAS_SUR_ANNEE!$A$1:$CF$52,MATCH($A47,CLAS_SUR_ANNEE!$A:$A,0),MATCH(J$4,CLAS_SUR_ANNEE!$A$3:$CG$3,0)+1),"")</f>
        <v/>
      </c>
      <c r="K47" s="79" t="str">
        <f>IFERROR(INDEX(CLAS_SUR_ANNEE!$A$1:$CF$52,MATCH($A47,CLAS_SUR_ANNEE!$A:$A,0),MATCH(K$4,CLAS_SUR_ANNEE!$A$3:$CG$3,0)+1),"")</f>
        <v/>
      </c>
      <c r="L47" s="79" t="str">
        <f>IFERROR(INDEX(CLAS_SUR_ANNEE!$A$1:$CF$52,MATCH($A47,CLAS_SUR_ANNEE!$A:$A,0),MATCH(L$4,CLAS_SUR_ANNEE!$A$3:$CG$3,0)+1),"")</f>
        <v/>
      </c>
      <c r="M47" s="80" t="str">
        <f>IFERROR(INDEX(CLAS_SUR_ANNEE!$A$1:$CF$52,MATCH($A47,CLAS_SUR_ANNEE!$A:$A,0),MATCH(M$4,CLAS_SUR_ANNEE!$A$3:$CG$3,0)+1),"")</f>
        <v/>
      </c>
      <c r="N47" s="80" t="str">
        <f>IFERROR(INDEX(CLAS_SUR_ANNEE!$A$1:$CF$52,MATCH($A47,CLAS_SUR_ANNEE!$A:$A,0),MATCH(N$4,CLAS_SUR_ANNEE!$A$3:$CG$3,0)+1),"")</f>
        <v/>
      </c>
      <c r="O47" s="80">
        <f>IFERROR(INDEX(CLAS_SUR_ANNEE!$A$1:$CF$52,MATCH($A47,CLAS_SUR_ANNEE!$A:$A,0),MATCH(O$4,CLAS_SUR_ANNEE!$A$3:$CG$3,0)+1),"")</f>
        <v>10</v>
      </c>
      <c r="P47" s="79" t="str">
        <f>IFERROR(INDEX(CLAS_SUR_ANNEE!$A$1:$CF$52,MATCH($A47,CLAS_SUR_ANNEE!$A:$A,0),MATCH(P$4,CLAS_SUR_ANNEE!$A$3:$CG$3,0)+1),"")</f>
        <v/>
      </c>
      <c r="Q47" s="79" t="str">
        <f>IFERROR(INDEX(CLAS_SUR_ANNEE!$A$1:$CF$52,MATCH($A47,CLAS_SUR_ANNEE!$A:$A,0),MATCH(Q$4,CLAS_SUR_ANNEE!$A$3:$CG$3,0)+1),"")</f>
        <v/>
      </c>
      <c r="R47" s="80" t="str">
        <f>IFERROR(INDEX(CLAS_SUR_ANNEE!$A$1:$CF$52,MATCH($A47,CLAS_SUR_ANNEE!$A:$A,0),MATCH(R$4,CLAS_SUR_ANNEE!$A$3:$CG$3,0)+1),"")</f>
        <v/>
      </c>
      <c r="S47" s="80" t="str">
        <f>IFERROR(INDEX(CLAS_SUR_ANNEE!$A$1:$CF$52,MATCH($A47,CLAS_SUR_ANNEE!$A:$A,0),MATCH(S$4,CLAS_SUR_ANNEE!$A$3:$CG$3,0)+1),"")</f>
        <v/>
      </c>
      <c r="T47" s="80" t="str">
        <f>IFERROR(INDEX(CLAS_SUR_ANNEE!$A$1:$CF$52,MATCH($A47,CLAS_SUR_ANNEE!$A:$A,0),MATCH(T$4,CLAS_SUR_ANNEE!$A$3:$CG$3,0)+1),"")</f>
        <v/>
      </c>
    </row>
    <row r="48" spans="1:20" x14ac:dyDescent="0.25">
      <c r="A48" s="327" t="s">
        <v>79</v>
      </c>
      <c r="B48" s="179">
        <f>IFERROR(IF(E48&gt;=7,SUM(LARGE(F48:T48,{1;2;3;4;5;6;7})),IF(E48=6,SUM(LARGE(F48:T48,{1;2;3;4;5;6})),IF(E48=5,SUM(LARGE(F48:T48,{1;2;3;4;5})),IF(E48=4,SUM(LARGE(F48:T48,{1;2;3;4})),IF(E48=3,SUM(LARGE(F48:T48,{1;2;3})),IF(E48=2,SUM(LARGE(F48:T48,{1;2})),IF(E48=1,SUM(LARGE(F48:T48,1)),0))))))),"")</f>
        <v>10</v>
      </c>
      <c r="C48" s="178">
        <f>SUM(F48:T48)</f>
        <v>10</v>
      </c>
      <c r="D48" s="180">
        <f>IFERROR(SMALL(F48:T48,1),"")</f>
        <v>0</v>
      </c>
      <c r="E48" s="181">
        <f>COUNT(F48:T48)</f>
        <v>7</v>
      </c>
      <c r="F48" s="79">
        <f>IFERROR(INDEX(CLAS_SUR_ANNEE!$A$1:$CF$52,MATCH($A48,CLAS_SUR_ANNEE!$A:$A,0),MATCH(F$4,CLAS_SUR_ANNEE!$A$3:$CG$3,0)+1),"")</f>
        <v>0</v>
      </c>
      <c r="G48" s="79">
        <f>IFERROR(INDEX(CLAS_SUR_ANNEE!$A$1:$CF$52,MATCH($A48,CLAS_SUR_ANNEE!$A:$A,0),MATCH(G$4,CLAS_SUR_ANNEE!$A$3:$CG$3,0)+1),"")</f>
        <v>0</v>
      </c>
      <c r="H48" s="79">
        <f>IFERROR(INDEX(CLAS_SUR_ANNEE!$A$1:$CF$52,MATCH($A48,CLAS_SUR_ANNEE!$A:$A,0),MATCH(H$4,CLAS_SUR_ANNEE!$A$3:$CG$3,0)+1),"")</f>
        <v>0</v>
      </c>
      <c r="I48" s="79">
        <f>IFERROR(INDEX(CLAS_SUR_ANNEE!$A$1:$CF$52,MATCH($A48,CLAS_SUR_ANNEE!$A:$A,0),MATCH(I$4,CLAS_SUR_ANNEE!$A$3:$CG$3,0)+1),"")</f>
        <v>0</v>
      </c>
      <c r="J48" s="79">
        <f>IFERROR(INDEX(CLAS_SUR_ANNEE!$A$1:$CF$52,MATCH($A48,CLAS_SUR_ANNEE!$A:$A,0),MATCH(J$4,CLAS_SUR_ANNEE!$A$3:$CG$3,0)+1),"")</f>
        <v>0</v>
      </c>
      <c r="K48" s="79">
        <f>IFERROR(INDEX(CLAS_SUR_ANNEE!$A$1:$CF$52,MATCH($A48,CLAS_SUR_ANNEE!$A:$A,0),MATCH(K$4,CLAS_SUR_ANNEE!$A$3:$CG$3,0)+1),"")</f>
        <v>0</v>
      </c>
      <c r="L48" s="79" t="str">
        <f>IFERROR(INDEX(CLAS_SUR_ANNEE!$A$1:$CF$52,MATCH($A48,CLAS_SUR_ANNEE!$A:$A,0),MATCH(L$4,CLAS_SUR_ANNEE!$A$3:$CG$3,0)+1),"")</f>
        <v/>
      </c>
      <c r="M48" s="80" t="str">
        <f>IFERROR(INDEX(CLAS_SUR_ANNEE!$A$1:$CF$52,MATCH($A48,CLAS_SUR_ANNEE!$A:$A,0),MATCH(M$4,CLAS_SUR_ANNEE!$A$3:$CG$3,0)+1),"")</f>
        <v/>
      </c>
      <c r="N48" s="80" t="str">
        <f>IFERROR(INDEX(CLAS_SUR_ANNEE!$A$1:$CF$52,MATCH($A48,CLAS_SUR_ANNEE!$A:$A,0),MATCH(N$4,CLAS_SUR_ANNEE!$A$3:$CG$3,0)+1),"")</f>
        <v/>
      </c>
      <c r="O48" s="80" t="str">
        <f>IFERROR(INDEX(CLAS_SUR_ANNEE!$A$1:$CF$52,MATCH($A48,CLAS_SUR_ANNEE!$A:$A,0),MATCH(O$4,CLAS_SUR_ANNEE!$A$3:$CG$3,0)+1),"")</f>
        <v/>
      </c>
      <c r="P48" s="79" t="str">
        <f>IFERROR(INDEX(CLAS_SUR_ANNEE!$A$1:$CF$52,MATCH($A48,CLAS_SUR_ANNEE!$A:$A,0),MATCH(P$4,CLAS_SUR_ANNEE!$A$3:$CG$3,0)+1),"")</f>
        <v/>
      </c>
      <c r="Q48" s="79">
        <f>IFERROR(INDEX(CLAS_SUR_ANNEE!$A$1:$CF$52,MATCH($A48,CLAS_SUR_ANNEE!$A:$A,0),MATCH(Q$4,CLAS_SUR_ANNEE!$A$3:$CG$3,0)+1),"")</f>
        <v>10</v>
      </c>
      <c r="R48" s="80" t="str">
        <f>IFERROR(INDEX(CLAS_SUR_ANNEE!$A$1:$CF$52,MATCH($A48,CLAS_SUR_ANNEE!$A:$A,0),MATCH(R$4,CLAS_SUR_ANNEE!$A$3:$CG$3,0)+1),"")</f>
        <v/>
      </c>
      <c r="S48" s="80" t="str">
        <f>IFERROR(INDEX(CLAS_SUR_ANNEE!$A$1:$CF$52,MATCH($A48,CLAS_SUR_ANNEE!$A:$A,0),MATCH(S$4,CLAS_SUR_ANNEE!$A$3:$CG$3,0)+1),"")</f>
        <v/>
      </c>
      <c r="T48" s="80" t="str">
        <f>IFERROR(INDEX(CLAS_SUR_ANNEE!$A$1:$CF$52,MATCH($A48,CLAS_SUR_ANNEE!$A:$A,0),MATCH(T$4,CLAS_SUR_ANNEE!$A$3:$CG$3,0)+1),"")</f>
        <v/>
      </c>
    </row>
    <row r="49" spans="1:20" x14ac:dyDescent="0.25">
      <c r="A49" s="158"/>
      <c r="B49" s="179">
        <f>IFERROR(IF(E49&gt;=7,SUM(LARGE(F49:T49,{1;2;3;4;5;6;7})),IF(E49=6,SUM(LARGE(F49:T49,{1;2;3;4;5;6})),IF(E49=5,SUM(LARGE(F49:T49,{1;2;3;4;5})),IF(E49=4,SUM(LARGE(F49:T49,{1;2;3;4})),IF(E49=3,SUM(LARGE(F49:T49,{1;2;3})),IF(E49=2,SUM(LARGE(F49:T49,{1;2})),IF(E49=1,SUM(LARGE(F49:T49,1)),0))))))),"")</f>
        <v>0</v>
      </c>
      <c r="C49" s="178">
        <f>SUM(F49:T49)</f>
        <v>0</v>
      </c>
      <c r="D49" s="180" t="str">
        <f>IFERROR(SMALL(F49:T49,1),"")</f>
        <v/>
      </c>
      <c r="E49" s="181">
        <f>COUNT(F49:T49)</f>
        <v>0</v>
      </c>
      <c r="F49" s="79" t="str">
        <f>IFERROR(INDEX(CLAS_SUR_ANNEE!$A$1:$CF$52,MATCH($A49,CLAS_SUR_ANNEE!$A:$A,0),MATCH(F$4,CLAS_SUR_ANNEE!$A$3:$CG$3,0)+1),"")</f>
        <v/>
      </c>
      <c r="G49" s="79" t="str">
        <f>IFERROR(INDEX(CLAS_SUR_ANNEE!$A$1:$CF$52,MATCH($A49,CLAS_SUR_ANNEE!$A:$A,0),MATCH(G$4,CLAS_SUR_ANNEE!$A$3:$CG$3,0)+1),"")</f>
        <v/>
      </c>
      <c r="H49" s="79" t="str">
        <f>IFERROR(INDEX(CLAS_SUR_ANNEE!$A$1:$CF$52,MATCH($A49,CLAS_SUR_ANNEE!$A:$A,0),MATCH(H$4,CLAS_SUR_ANNEE!$A$3:$CG$3,0)+1),"")</f>
        <v/>
      </c>
      <c r="I49" s="79" t="str">
        <f>IFERROR(INDEX(CLAS_SUR_ANNEE!$A$1:$CF$52,MATCH($A49,CLAS_SUR_ANNEE!$A:$A,0),MATCH(I$4,CLAS_SUR_ANNEE!$A$3:$CG$3,0)+1),"")</f>
        <v/>
      </c>
      <c r="J49" s="79" t="str">
        <f>IFERROR(INDEX(CLAS_SUR_ANNEE!$A$1:$CF$52,MATCH($A49,CLAS_SUR_ANNEE!$A:$A,0),MATCH(J$4,CLAS_SUR_ANNEE!$A$3:$CG$3,0)+1),"")</f>
        <v/>
      </c>
      <c r="K49" s="79" t="str">
        <f>IFERROR(INDEX(CLAS_SUR_ANNEE!$A$1:$CF$52,MATCH($A49,CLAS_SUR_ANNEE!$A:$A,0),MATCH(K$4,CLAS_SUR_ANNEE!$A$3:$CG$3,0)+1),"")</f>
        <v/>
      </c>
      <c r="L49" s="79" t="str">
        <f>IFERROR(INDEX(CLAS_SUR_ANNEE!$A$1:$CF$52,MATCH($A49,CLAS_SUR_ANNEE!$A:$A,0),MATCH(L$4,CLAS_SUR_ANNEE!$A$3:$CG$3,0)+1),"")</f>
        <v/>
      </c>
      <c r="M49" s="80" t="str">
        <f>IFERROR(INDEX(CLAS_SUR_ANNEE!$A$1:$CF$52,MATCH($A49,CLAS_SUR_ANNEE!$A:$A,0),MATCH(M$4,CLAS_SUR_ANNEE!$A$3:$CG$3,0)+1),"")</f>
        <v/>
      </c>
      <c r="N49" s="80" t="str">
        <f>IFERROR(INDEX(CLAS_SUR_ANNEE!$A$1:$CF$52,MATCH($A49,CLAS_SUR_ANNEE!$A:$A,0),MATCH(N$4,CLAS_SUR_ANNEE!$A$3:$CG$3,0)+1),"")</f>
        <v/>
      </c>
      <c r="O49" s="80" t="str">
        <f>IFERROR(INDEX(CLAS_SUR_ANNEE!$A$1:$CF$52,MATCH($A49,CLAS_SUR_ANNEE!$A:$A,0),MATCH(O$4,CLAS_SUR_ANNEE!$A$3:$CG$3,0)+1),"")</f>
        <v/>
      </c>
      <c r="P49" s="79" t="str">
        <f>IFERROR(INDEX(CLAS_SUR_ANNEE!$A$1:$CF$52,MATCH($A49,CLAS_SUR_ANNEE!$A:$A,0),MATCH(P$4,CLAS_SUR_ANNEE!$A$3:$CG$3,0)+1),"")</f>
        <v/>
      </c>
      <c r="Q49" s="79" t="str">
        <f>IFERROR(INDEX(CLAS_SUR_ANNEE!$A$1:$CF$52,MATCH($A49,CLAS_SUR_ANNEE!$A:$A,0),MATCH(Q$4,CLAS_SUR_ANNEE!$A$3:$CG$3,0)+1),"")</f>
        <v/>
      </c>
      <c r="R49" s="80" t="str">
        <f>IFERROR(INDEX(CLAS_SUR_ANNEE!$A$1:$CF$52,MATCH($A49,CLAS_SUR_ANNEE!$A:$A,0),MATCH(R$4,CLAS_SUR_ANNEE!$A$3:$CG$3,0)+1),"")</f>
        <v/>
      </c>
      <c r="S49" s="80" t="str">
        <f>IFERROR(INDEX(CLAS_SUR_ANNEE!$A$1:$CF$52,MATCH($A49,CLAS_SUR_ANNEE!$A:$A,0),MATCH(S$4,CLAS_SUR_ANNEE!$A$3:$CG$3,0)+1),"")</f>
        <v/>
      </c>
      <c r="T49" s="80" t="str">
        <f>IFERROR(INDEX(CLAS_SUR_ANNEE!$A$1:$CF$52,MATCH($A49,CLAS_SUR_ANNEE!$A:$A,0),MATCH(T$4,CLAS_SUR_ANNEE!$A$3:$CG$3,0)+1),"")</f>
        <v/>
      </c>
    </row>
    <row r="50" spans="1:20" x14ac:dyDescent="0.25">
      <c r="A50" s="78"/>
      <c r="B50" s="179">
        <f>IFERROR(IF(E50&gt;=7,SUM(LARGE(F50:T50,{1;2;3;4;5;6;7})),IF(E50=6,SUM(LARGE(F50:T50,{1;2;3;4;5;6})),IF(E50=5,SUM(LARGE(F50:T50,{1;2;3;4;5})),IF(E50=4,SUM(LARGE(F50:T50,{1;2;3;4})),IF(E50=3,SUM(LARGE(F50:T50,{1;2;3})),IF(E50=2,SUM(LARGE(F50:T50,{1;2})),IF(E50=1,SUM(LARGE(F50:T50,1)),0))))))),"")</f>
        <v>0</v>
      </c>
      <c r="C50" s="178">
        <f>SUM(F50:T50)</f>
        <v>0</v>
      </c>
      <c r="D50" s="180" t="str">
        <f>IFERROR(SMALL(F50:T50,1),"")</f>
        <v/>
      </c>
      <c r="E50" s="181">
        <f>COUNT(F50:T50)</f>
        <v>0</v>
      </c>
      <c r="F50" s="79" t="str">
        <f>IFERROR(INDEX(CLAS_SUR_ANNEE!$A$1:$CF$52,MATCH($A50,CLAS_SUR_ANNEE!$A:$A,0),MATCH(F$4,CLAS_SUR_ANNEE!$A$3:$CG$3,0)+1),"")</f>
        <v/>
      </c>
      <c r="G50" s="79" t="str">
        <f>IFERROR(INDEX(CLAS_SUR_ANNEE!$A$1:$CF$52,MATCH($A50,CLAS_SUR_ANNEE!$A:$A,0),MATCH(G$4,CLAS_SUR_ANNEE!$A$3:$CG$3,0)+1),"")</f>
        <v/>
      </c>
      <c r="H50" s="79" t="str">
        <f>IFERROR(INDEX(CLAS_SUR_ANNEE!$A$1:$CF$52,MATCH($A50,CLAS_SUR_ANNEE!$A:$A,0),MATCH(H$4,CLAS_SUR_ANNEE!$A$3:$CG$3,0)+1),"")</f>
        <v/>
      </c>
      <c r="I50" s="79" t="str">
        <f>IFERROR(INDEX(CLAS_SUR_ANNEE!$A$1:$CF$52,MATCH($A50,CLAS_SUR_ANNEE!$A:$A,0),MATCH(I$4,CLAS_SUR_ANNEE!$A$3:$CG$3,0)+1),"")</f>
        <v/>
      </c>
      <c r="J50" s="79" t="str">
        <f>IFERROR(INDEX(CLAS_SUR_ANNEE!$A$1:$CF$52,MATCH($A50,CLAS_SUR_ANNEE!$A:$A,0),MATCH(J$4,CLAS_SUR_ANNEE!$A$3:$CG$3,0)+1),"")</f>
        <v/>
      </c>
      <c r="K50" s="79" t="str">
        <f>IFERROR(INDEX(CLAS_SUR_ANNEE!$A$1:$CF$52,MATCH($A50,CLAS_SUR_ANNEE!$A:$A,0),MATCH(K$4,CLAS_SUR_ANNEE!$A$3:$CG$3,0)+1),"")</f>
        <v/>
      </c>
      <c r="L50" s="79" t="str">
        <f>IFERROR(INDEX(CLAS_SUR_ANNEE!$A$1:$CF$52,MATCH($A50,CLAS_SUR_ANNEE!$A:$A,0),MATCH(L$4,CLAS_SUR_ANNEE!$A$3:$CG$3,0)+1),"")</f>
        <v/>
      </c>
      <c r="M50" s="80" t="str">
        <f>IFERROR(INDEX(CLAS_SUR_ANNEE!$A$1:$CF$52,MATCH($A50,CLAS_SUR_ANNEE!$A:$A,0),MATCH(M$4,CLAS_SUR_ANNEE!$A$3:$CG$3,0)+1),"")</f>
        <v/>
      </c>
      <c r="N50" s="80" t="str">
        <f>IFERROR(INDEX(CLAS_SUR_ANNEE!$A$1:$CF$52,MATCH($A50,CLAS_SUR_ANNEE!$A:$A,0),MATCH(N$4,CLAS_SUR_ANNEE!$A$3:$CG$3,0)+1),"")</f>
        <v/>
      </c>
      <c r="O50" s="80" t="str">
        <f>IFERROR(INDEX(CLAS_SUR_ANNEE!$A$1:$CF$52,MATCH($A50,CLAS_SUR_ANNEE!$A:$A,0),MATCH(O$4,CLAS_SUR_ANNEE!$A$3:$CG$3,0)+1),"")</f>
        <v/>
      </c>
      <c r="P50" s="79" t="str">
        <f>IFERROR(INDEX(CLAS_SUR_ANNEE!$A$1:$CF$52,MATCH($A50,CLAS_SUR_ANNEE!$A:$A,0),MATCH(P$4,CLAS_SUR_ANNEE!$A$3:$CG$3,0)+1),"")</f>
        <v/>
      </c>
      <c r="Q50" s="79" t="str">
        <f>IFERROR(INDEX(CLAS_SUR_ANNEE!$A$1:$CF$52,MATCH($A50,CLAS_SUR_ANNEE!$A:$A,0),MATCH(Q$4,CLAS_SUR_ANNEE!$A$3:$CG$3,0)+1),"")</f>
        <v/>
      </c>
      <c r="R50" s="80" t="str">
        <f>IFERROR(INDEX(CLAS_SUR_ANNEE!$A$1:$CF$52,MATCH($A50,CLAS_SUR_ANNEE!$A:$A,0),MATCH(R$4,CLAS_SUR_ANNEE!$A$3:$CG$3,0)+1),"")</f>
        <v/>
      </c>
      <c r="S50" s="80" t="str">
        <f>IFERROR(INDEX(CLAS_SUR_ANNEE!$A$1:$CF$52,MATCH($A50,CLAS_SUR_ANNEE!$A:$A,0),MATCH(S$4,CLAS_SUR_ANNEE!$A$3:$CG$3,0)+1),"")</f>
        <v/>
      </c>
      <c r="T50" s="80" t="str">
        <f>IFERROR(INDEX(CLAS_SUR_ANNEE!$A$1:$CF$52,MATCH($A50,CLAS_SUR_ANNEE!$A:$A,0),MATCH(T$4,CLAS_SUR_ANNEE!$A$3:$CG$3,0)+1),"")</f>
        <v/>
      </c>
    </row>
    <row r="51" spans="1:20" ht="15.75" thickBot="1" x14ac:dyDescent="0.3">
      <c r="A51" s="81"/>
      <c r="B51" s="179">
        <f>IFERROR(IF(E51&gt;=7,SUM(LARGE(F51:T51,{1;2;3;4;5;6;7})),IF(E51=6,SUM(LARGE(F51:T51,{1;2;3;4;5;6})),IF(E51=5,SUM(LARGE(F51:T51,{1;2;3;4;5})),IF(E51=4,SUM(LARGE(F51:T51,{1;2;3;4})),IF(E51=3,SUM(LARGE(F51:T51,{1;2;3})),IF(E51=2,SUM(LARGE(F51:T51,{1;2})),IF(E51=1,SUM(LARGE(F51:T51,1)),0))))))),"")</f>
        <v>0</v>
      </c>
      <c r="C51" s="178">
        <f>SUM(F51:T51)</f>
        <v>0</v>
      </c>
      <c r="D51" s="180" t="str">
        <f>IFERROR(SMALL(F51:T51,1),"")</f>
        <v/>
      </c>
      <c r="E51" s="181">
        <f>COUNT(F51:T51)</f>
        <v>0</v>
      </c>
      <c r="F51" s="79" t="str">
        <f>IFERROR(INDEX(CLAS_SUR_ANNEE!$A$1:$CF$52,MATCH($A51,CLAS_SUR_ANNEE!$A:$A,0),MATCH(F$4,CLAS_SUR_ANNEE!$A$3:$CG$3,0)+1),"")</f>
        <v/>
      </c>
      <c r="G51" s="79" t="str">
        <f>IFERROR(INDEX(CLAS_SUR_ANNEE!$A$1:$CF$52,MATCH($A51,CLAS_SUR_ANNEE!$A:$A,0),MATCH(G$4,CLAS_SUR_ANNEE!$A$3:$CG$3,0)+1),"")</f>
        <v/>
      </c>
      <c r="H51" s="79" t="str">
        <f>IFERROR(INDEX(CLAS_SUR_ANNEE!$A$1:$CF$52,MATCH($A51,CLAS_SUR_ANNEE!$A:$A,0),MATCH(H$4,CLAS_SUR_ANNEE!$A$3:$CG$3,0)+1),"")</f>
        <v/>
      </c>
      <c r="I51" s="79" t="str">
        <f>IFERROR(INDEX(CLAS_SUR_ANNEE!$A$1:$CF$52,MATCH($A51,CLAS_SUR_ANNEE!$A:$A,0),MATCH(I$4,CLAS_SUR_ANNEE!$A$3:$CG$3,0)+1),"")</f>
        <v/>
      </c>
      <c r="J51" s="79" t="str">
        <f>IFERROR(INDEX(CLAS_SUR_ANNEE!$A$1:$CF$52,MATCH($A51,CLAS_SUR_ANNEE!$A:$A,0),MATCH(J$4,CLAS_SUR_ANNEE!$A$3:$CG$3,0)+1),"")</f>
        <v/>
      </c>
      <c r="K51" s="79" t="str">
        <f>IFERROR(INDEX(CLAS_SUR_ANNEE!$A$1:$CF$52,MATCH($A51,CLAS_SUR_ANNEE!$A:$A,0),MATCH(K$4,CLAS_SUR_ANNEE!$A$3:$CG$3,0)+1),"")</f>
        <v/>
      </c>
      <c r="L51" s="79" t="str">
        <f>IFERROR(INDEX(CLAS_SUR_ANNEE!$A$1:$CF$52,MATCH($A51,CLAS_SUR_ANNEE!$A:$A,0),MATCH(L$4,CLAS_SUR_ANNEE!$A$3:$CG$3,0)+1),"")</f>
        <v/>
      </c>
      <c r="M51" s="80" t="str">
        <f>IFERROR(INDEX(CLAS_SUR_ANNEE!$A$1:$CF$52,MATCH($A51,CLAS_SUR_ANNEE!$A:$A,0),MATCH(M$4,CLAS_SUR_ANNEE!$A$3:$CG$3,0)+1),"")</f>
        <v/>
      </c>
      <c r="N51" s="80" t="str">
        <f>IFERROR(INDEX(CLAS_SUR_ANNEE!$A$1:$CF$52,MATCH($A51,CLAS_SUR_ANNEE!$A:$A,0),MATCH(N$4,CLAS_SUR_ANNEE!$A$3:$CG$3,0)+1),"")</f>
        <v/>
      </c>
      <c r="O51" s="80" t="str">
        <f>IFERROR(INDEX(CLAS_SUR_ANNEE!$A$1:$CF$52,MATCH($A51,CLAS_SUR_ANNEE!$A:$A,0),MATCH(O$4,CLAS_SUR_ANNEE!$A$3:$CG$3,0)+1),"")</f>
        <v/>
      </c>
      <c r="P51" s="79" t="str">
        <f>IFERROR(INDEX(CLAS_SUR_ANNEE!$A$1:$CF$52,MATCH($A51,CLAS_SUR_ANNEE!$A:$A,0),MATCH(P$4,CLAS_SUR_ANNEE!$A$3:$CG$3,0)+1),"")</f>
        <v/>
      </c>
      <c r="Q51" s="79" t="str">
        <f>IFERROR(INDEX(CLAS_SUR_ANNEE!$A$1:$CF$52,MATCH($A51,CLAS_SUR_ANNEE!$A:$A,0),MATCH(Q$4,CLAS_SUR_ANNEE!$A$3:$CG$3,0)+1),"")</f>
        <v/>
      </c>
      <c r="R51" s="80" t="str">
        <f>IFERROR(INDEX(CLAS_SUR_ANNEE!$A$1:$CF$52,MATCH($A51,CLAS_SUR_ANNEE!$A:$A,0),MATCH(R$4,CLAS_SUR_ANNEE!$A$3:$CG$3,0)+1),"")</f>
        <v/>
      </c>
      <c r="S51" s="80" t="str">
        <f>IFERROR(INDEX(CLAS_SUR_ANNEE!$A$1:$CF$52,MATCH($A51,CLAS_SUR_ANNEE!$A:$A,0),MATCH(S$4,CLAS_SUR_ANNEE!$A$3:$CG$3,0)+1),"")</f>
        <v/>
      </c>
      <c r="T51" s="80" t="str">
        <f>IFERROR(INDEX(CLAS_SUR_ANNEE!$A$1:$CF$52,MATCH($A51,CLAS_SUR_ANNEE!$A:$A,0),MATCH(T$4,CLAS_SUR_ANNEE!$A$3:$CG$3,0)+1),"")</f>
        <v/>
      </c>
    </row>
    <row r="52" spans="1:20" ht="15.75" thickTop="1" x14ac:dyDescent="0.25"/>
  </sheetData>
  <sheetProtection sort="0" autoFilter="0"/>
  <sortState ref="A5:M51">
    <sortCondition descending="1" ref="B5:B51"/>
  </sortState>
  <mergeCells count="1">
    <mergeCell ref="A1:T3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52"/>
  <sheetViews>
    <sheetView showGridLines="0" zoomScale="70" zoomScaleNormal="70" workbookViewId="0">
      <selection activeCell="I32" sqref="I32"/>
    </sheetView>
  </sheetViews>
  <sheetFormatPr baseColWidth="10" defaultRowHeight="15" x14ac:dyDescent="0.25"/>
  <cols>
    <col min="1" max="1" width="15.25" style="3" customWidth="1"/>
    <col min="2" max="2" width="10.625" style="3" customWidth="1"/>
    <col min="3" max="3" width="13.375" style="3" bestFit="1" customWidth="1"/>
    <col min="4" max="4" width="12.75" style="3" bestFit="1" customWidth="1"/>
    <col min="5" max="5" width="14.25" style="3" bestFit="1" customWidth="1"/>
    <col min="6" max="20" width="9.875" style="3" customWidth="1"/>
    <col min="21" max="16384" width="11" style="230"/>
  </cols>
  <sheetData>
    <row r="1" spans="1:20" ht="14.25" x14ac:dyDescent="0.2">
      <c r="A1" s="251" t="s">
        <v>26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</row>
    <row r="2" spans="1:20" ht="14.25" x14ac:dyDescent="0.2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</row>
    <row r="3" spans="1:20" thickBot="1" x14ac:dyDescent="0.25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</row>
    <row r="4" spans="1:20" ht="16.5" thickTop="1" thickBot="1" x14ac:dyDescent="0.3">
      <c r="A4" s="60" t="s">
        <v>0</v>
      </c>
      <c r="B4" s="56" t="s">
        <v>25</v>
      </c>
      <c r="C4" s="56" t="s">
        <v>68</v>
      </c>
      <c r="D4" s="37" t="s">
        <v>3</v>
      </c>
      <c r="E4" s="38" t="s">
        <v>70</v>
      </c>
      <c r="F4" s="61">
        <v>43556</v>
      </c>
      <c r="G4" s="61">
        <v>43559</v>
      </c>
      <c r="H4" s="61">
        <v>43570</v>
      </c>
      <c r="I4" s="61">
        <v>43573</v>
      </c>
      <c r="J4" s="61">
        <v>43580</v>
      </c>
      <c r="K4" s="61">
        <v>43587</v>
      </c>
      <c r="L4" s="61">
        <v>43591</v>
      </c>
      <c r="M4" s="61">
        <v>43594</v>
      </c>
      <c r="N4" s="61">
        <v>43605</v>
      </c>
      <c r="O4" s="61">
        <v>43612</v>
      </c>
      <c r="P4" s="61">
        <v>43619</v>
      </c>
      <c r="Q4" s="61">
        <v>43622</v>
      </c>
      <c r="R4" s="61">
        <v>43629</v>
      </c>
      <c r="S4" s="61">
        <v>43640</v>
      </c>
      <c r="T4" s="61"/>
    </row>
    <row r="5" spans="1:20" x14ac:dyDescent="0.25">
      <c r="A5" s="76" t="s">
        <v>31</v>
      </c>
      <c r="B5" s="175">
        <f>IFERROR(IF(E5&gt;=7,SUM(LARGE(F5:T5,{1;2;3;4;5;6;7})),IF(E5=6,SUM(LARGE(F5:T5,{1;2;3;4;5;6})),IF(E5=5,SUM(LARGE(F5:T5,{1;2;3;4;5})),IF(E5=4,SUM(LARGE(F5:T5,{1;2;3;4})),IF(E5=3,SUM(LARGE(F5:T5,{1;2;3})),IF(E5=2,SUM(LARGE(F5:T5,{1;2})),IF(E5=1,SUM(LARGE(F5:T5,1)),0))))))),"")</f>
        <v>0</v>
      </c>
      <c r="C5" s="174">
        <f>SUM(F5:S5)</f>
        <v>0</v>
      </c>
      <c r="D5" s="176" t="str">
        <f>IFERROR(SMALL(F5:T5,1),"")</f>
        <v/>
      </c>
      <c r="E5" s="177">
        <f>COUNT(F5:T5)</f>
        <v>0</v>
      </c>
      <c r="F5" s="77" t="str">
        <f>IFERROR(INDEX(CLAS_SUR_ANNEE!$A$1:$CF$52,MATCH($A5,CLAS_SUR_ANNEE!$A:$A,0),MATCH(F$4,CLAS_SUR_ANNEE!$A$3:$CG$3,0)+1),"")</f>
        <v/>
      </c>
      <c r="G5" s="77" t="str">
        <f>IFERROR(INDEX(CLAS_SUR_ANNEE!$A$1:$CF$52,MATCH($A5,CLAS_SUR_ANNEE!$A:$A,0),MATCH(G$4,CLAS_SUR_ANNEE!$A$3:$CG$3,0)+1),"")</f>
        <v/>
      </c>
      <c r="H5" s="77" t="str">
        <f>IFERROR(INDEX(CLAS_SUR_ANNEE!$A$1:$CF$52,MATCH($A5,CLAS_SUR_ANNEE!$A:$A,0),MATCH(H$4,CLAS_SUR_ANNEE!$A$3:$CG$3,0)+1),"")</f>
        <v/>
      </c>
      <c r="I5" s="77" t="str">
        <f>IFERROR(INDEX(CLAS_SUR_ANNEE!$A$1:$CF$52,MATCH($A5,CLAS_SUR_ANNEE!$A:$A,0),MATCH(I$4,CLAS_SUR_ANNEE!$A$3:$CG$3,0)+1),"")</f>
        <v/>
      </c>
      <c r="J5" s="77" t="str">
        <f>IFERROR(INDEX(CLAS_SUR_ANNEE!$A$1:$CF$52,MATCH($A5,CLAS_SUR_ANNEE!$A:$A,0),MATCH(J$4,CLAS_SUR_ANNEE!$A$3:$CG$3,0)+1),"")</f>
        <v/>
      </c>
      <c r="K5" s="77" t="str">
        <f>IFERROR(INDEX(CLAS_SUR_ANNEE!$A$1:$CF$52,MATCH($A5,CLAS_SUR_ANNEE!$A:$A,0),MATCH(K$4,CLAS_SUR_ANNEE!$A$3:$CG$3,0)+1),"")</f>
        <v/>
      </c>
      <c r="L5" s="77" t="str">
        <f>IFERROR(INDEX(CLAS_SUR_ANNEE!$A$1:$CF$52,MATCH($A5,CLAS_SUR_ANNEE!$A:$A,0),MATCH(L$4,CLAS_SUR_ANNEE!$A$3:$CG$3,0)+1),"")</f>
        <v/>
      </c>
      <c r="M5" s="77" t="str">
        <f>IFERROR(INDEX(CLAS_SUR_ANNEE!$A$1:$CF$52,MATCH($A5,CLAS_SUR_ANNEE!$A:$A,0),MATCH(M$4,CLAS_SUR_ANNEE!$A$3:$CG$3,0)+1),"")</f>
        <v/>
      </c>
      <c r="N5" s="77" t="str">
        <f>IFERROR(INDEX(CLAS_SUR_ANNEE!$A$1:$CF$52,MATCH($A5,CLAS_SUR_ANNEE!$A:$A,0),MATCH(N$4,CLAS_SUR_ANNEE!$A$3:$CG$3,0)+1),"")</f>
        <v/>
      </c>
      <c r="O5" s="77" t="str">
        <f>IFERROR(INDEX(CLAS_SUR_ANNEE!$A$1:$CF$52,MATCH($A5,CLAS_SUR_ANNEE!$A:$A,0),MATCH(O$4,CLAS_SUR_ANNEE!$A$3:$CG$3,0)+1),"")</f>
        <v/>
      </c>
      <c r="P5" s="77" t="str">
        <f>IFERROR(INDEX(CLAS_SUR_ANNEE!$A$1:$CF$52,MATCH($A5,CLAS_SUR_ANNEE!$A:$A,0),MATCH(P$4,CLAS_SUR_ANNEE!$A$3:$CG$3,0)+1),"")</f>
        <v/>
      </c>
      <c r="Q5" s="77" t="str">
        <f>IFERROR(INDEX(CLAS_SUR_ANNEE!$A$1:$CF$52,MATCH($A5,CLAS_SUR_ANNEE!$A:$A,0),MATCH(Q$4,CLAS_SUR_ANNEE!$A$3:$CG$3,0)+1),"")</f>
        <v/>
      </c>
      <c r="R5" s="77" t="str">
        <f>IFERROR(INDEX(CLAS_SUR_ANNEE!$A$1:$CF$52,MATCH($A5,CLAS_SUR_ANNEE!$A:$A,0),MATCH(R$4,CLAS_SUR_ANNEE!$A$3:$CG$3,0)+1),"")</f>
        <v/>
      </c>
      <c r="S5" s="77" t="str">
        <f>IFERROR(INDEX(CLAS_SUR_ANNEE!$A$1:$CF$52,MATCH($A5,CLAS_SUR_ANNEE!$A:$A,0),MATCH(S$4,CLAS_SUR_ANNEE!$A$3:$CG$3,0)+1),"")</f>
        <v/>
      </c>
      <c r="T5" s="77" t="str">
        <f>IFERROR(INDEX(CLAS_SUR_ANNEE!$A$1:$CF$52,MATCH($A5,CLAS_SUR_ANNEE!$A:$A,0),MATCH(T$4,CLAS_SUR_ANNEE!$A$3:$CG$3,0)+1),"")</f>
        <v/>
      </c>
    </row>
    <row r="6" spans="1:20" x14ac:dyDescent="0.25">
      <c r="A6" s="78" t="s">
        <v>56</v>
      </c>
      <c r="B6" s="179">
        <f>IFERROR(IF(E6&gt;=7,SUM(LARGE(F6:T6,{1;2;3;4;5;6;7})),IF(E6=6,SUM(LARGE(F6:T6,{1;2;3;4;5;6})),IF(E6=5,SUM(LARGE(F6:T6,{1;2;3;4;5})),IF(E6=4,SUM(LARGE(F6:T6,{1;2;3;4})),IF(E6=3,SUM(LARGE(F6:T6,{1;2;3})),IF(E6=2,SUM(LARGE(F6:T6,{1;2})),IF(E6=1,SUM(LARGE(F6:T6,1)),0))))))),"")</f>
        <v>0</v>
      </c>
      <c r="C6" s="178">
        <f>SUM(F6:S6)</f>
        <v>0</v>
      </c>
      <c r="D6" s="180" t="str">
        <f>IFERROR(SMALL(F6:T6,1),"")</f>
        <v/>
      </c>
      <c r="E6" s="181">
        <f>COUNT(F6:T6)</f>
        <v>0</v>
      </c>
      <c r="F6" s="79" t="str">
        <f>IFERROR(INDEX(CLAS_SUR_ANNEE!$A$1:$CF$52,MATCH($A6,CLAS_SUR_ANNEE!$A:$A,0),MATCH(F$4,CLAS_SUR_ANNEE!$A$3:$CG$3,0)+1),"")</f>
        <v/>
      </c>
      <c r="G6" s="79" t="str">
        <f>IFERROR(INDEX(CLAS_SUR_ANNEE!$A$1:$CF$52,MATCH($A6,CLAS_SUR_ANNEE!$A:$A,0),MATCH(G$4,CLAS_SUR_ANNEE!$A$3:$CG$3,0)+1),"")</f>
        <v/>
      </c>
      <c r="H6" s="79" t="str">
        <f>IFERROR(INDEX(CLAS_SUR_ANNEE!$A$1:$CF$52,MATCH($A6,CLAS_SUR_ANNEE!$A:$A,0),MATCH(H$4,CLAS_SUR_ANNEE!$A$3:$CG$3,0)+1),"")</f>
        <v/>
      </c>
      <c r="I6" s="79" t="str">
        <f>IFERROR(INDEX(CLAS_SUR_ANNEE!$A$1:$CF$52,MATCH($A6,CLAS_SUR_ANNEE!$A:$A,0),MATCH(I$4,CLAS_SUR_ANNEE!$A$3:$CG$3,0)+1),"")</f>
        <v/>
      </c>
      <c r="J6" s="79" t="str">
        <f>IFERROR(INDEX(CLAS_SUR_ANNEE!$A$1:$CF$52,MATCH($A6,CLAS_SUR_ANNEE!$A:$A,0),MATCH(J$4,CLAS_SUR_ANNEE!$A$3:$CG$3,0)+1),"")</f>
        <v/>
      </c>
      <c r="K6" s="79" t="str">
        <f>IFERROR(INDEX(CLAS_SUR_ANNEE!$A$1:$CF$52,MATCH($A6,CLAS_SUR_ANNEE!$A:$A,0),MATCH(K$4,CLAS_SUR_ANNEE!$A$3:$CG$3,0)+1),"")</f>
        <v/>
      </c>
      <c r="L6" s="79" t="str">
        <f>IFERROR(INDEX(CLAS_SUR_ANNEE!$A$1:$CF$52,MATCH($A6,CLAS_SUR_ANNEE!$A:$A,0),MATCH(L$4,CLAS_SUR_ANNEE!$A$3:$CG$3,0)+1),"")</f>
        <v/>
      </c>
      <c r="M6" s="80" t="str">
        <f>IFERROR(INDEX(CLAS_SUR_ANNEE!$A$1:$CF$52,MATCH($A6,CLAS_SUR_ANNEE!$A:$A,0),MATCH(M$4,CLAS_SUR_ANNEE!$A$3:$CG$3,0)+1),"")</f>
        <v/>
      </c>
      <c r="N6" s="80" t="str">
        <f>IFERROR(INDEX(CLAS_SUR_ANNEE!$A$1:$CF$52,MATCH($A6,CLAS_SUR_ANNEE!$A:$A,0),MATCH(N$4,CLAS_SUR_ANNEE!$A$3:$CG$3,0)+1),"")</f>
        <v/>
      </c>
      <c r="O6" s="80" t="str">
        <f>IFERROR(INDEX(CLAS_SUR_ANNEE!$A$1:$CF$52,MATCH($A6,CLAS_SUR_ANNEE!$A:$A,0),MATCH(O$4,CLAS_SUR_ANNEE!$A$3:$CG$3,0)+1),"")</f>
        <v/>
      </c>
      <c r="P6" s="79" t="str">
        <f>IFERROR(INDEX(CLAS_SUR_ANNEE!$A$1:$CF$52,MATCH($A6,CLAS_SUR_ANNEE!$A:$A,0),MATCH(P$4,CLAS_SUR_ANNEE!$A$3:$CG$3,0)+1),"")</f>
        <v/>
      </c>
      <c r="Q6" s="79" t="str">
        <f>IFERROR(INDEX(CLAS_SUR_ANNEE!$A$1:$CF$52,MATCH($A6,CLAS_SUR_ANNEE!$A:$A,0),MATCH(Q$4,CLAS_SUR_ANNEE!$A$3:$CG$3,0)+1),"")</f>
        <v/>
      </c>
      <c r="R6" s="80" t="str">
        <f>IFERROR(INDEX(CLAS_SUR_ANNEE!$A$1:$CF$52,MATCH($A6,CLAS_SUR_ANNEE!$A:$A,0),MATCH(R$4,CLAS_SUR_ANNEE!$A$3:$CG$3,0)+1),"")</f>
        <v/>
      </c>
      <c r="S6" s="80" t="str">
        <f>IFERROR(INDEX(CLAS_SUR_ANNEE!$A$1:$CF$52,MATCH($A6,CLAS_SUR_ANNEE!$A:$A,0),MATCH(S$4,CLAS_SUR_ANNEE!$A$3:$CG$3,0)+1),"")</f>
        <v/>
      </c>
      <c r="T6" s="80" t="str">
        <f>IFERROR(INDEX(CLAS_SUR_ANNEE!$A$1:$CF$52,MATCH($A6,CLAS_SUR_ANNEE!$A:$A,0),MATCH(T$4,CLAS_SUR_ANNEE!$A$3:$CG$3,0)+1),"")</f>
        <v/>
      </c>
    </row>
    <row r="7" spans="1:20" x14ac:dyDescent="0.25">
      <c r="A7" s="78" t="s">
        <v>40</v>
      </c>
      <c r="B7" s="179">
        <f>IFERROR(IF(E7&gt;=7,SUM(LARGE(F7:T7,{1;2;3;4;5;6;7})),IF(E7=6,SUM(LARGE(F7:T7,{1;2;3;4;5;6})),IF(E7=5,SUM(LARGE(F7:T7,{1;2;3;4;5})),IF(E7=4,SUM(LARGE(F7:T7,{1;2;3;4})),IF(E7=3,SUM(LARGE(F7:T7,{1;2;3})),IF(E7=2,SUM(LARGE(F7:T7,{1;2})),IF(E7=1,SUM(LARGE(F7:T7,1)),0))))))),"")</f>
        <v>0</v>
      </c>
      <c r="C7" s="178">
        <f>SUM(F7:S7)</f>
        <v>0</v>
      </c>
      <c r="D7" s="180" t="str">
        <f>IFERROR(SMALL(F7:T7,1),"")</f>
        <v/>
      </c>
      <c r="E7" s="181">
        <f>COUNT(F7:T7)</f>
        <v>0</v>
      </c>
      <c r="F7" s="79" t="str">
        <f>IFERROR(INDEX(CLAS_SUR_ANNEE!$A$1:$CF$52,MATCH($A7,CLAS_SUR_ANNEE!$A:$A,0),MATCH(F$4,CLAS_SUR_ANNEE!$A$3:$CG$3,0)+1),"")</f>
        <v/>
      </c>
      <c r="G7" s="79" t="str">
        <f>IFERROR(INDEX(CLAS_SUR_ANNEE!$A$1:$CF$52,MATCH($A7,CLAS_SUR_ANNEE!$A:$A,0),MATCH(G$4,CLAS_SUR_ANNEE!$A$3:$CG$3,0)+1),"")</f>
        <v/>
      </c>
      <c r="H7" s="79" t="str">
        <f>IFERROR(INDEX(CLAS_SUR_ANNEE!$A$1:$CF$52,MATCH($A7,CLAS_SUR_ANNEE!$A:$A,0),MATCH(H$4,CLAS_SUR_ANNEE!$A$3:$CG$3,0)+1),"")</f>
        <v/>
      </c>
      <c r="I7" s="79" t="str">
        <f>IFERROR(INDEX(CLAS_SUR_ANNEE!$A$1:$CF$52,MATCH($A7,CLAS_SUR_ANNEE!$A:$A,0),MATCH(I$4,CLAS_SUR_ANNEE!$A$3:$CG$3,0)+1),"")</f>
        <v/>
      </c>
      <c r="J7" s="79" t="str">
        <f>IFERROR(INDEX(CLAS_SUR_ANNEE!$A$1:$CF$52,MATCH($A7,CLAS_SUR_ANNEE!$A:$A,0),MATCH(J$4,CLAS_SUR_ANNEE!$A$3:$CG$3,0)+1),"")</f>
        <v/>
      </c>
      <c r="K7" s="79" t="str">
        <f>IFERROR(INDEX(CLAS_SUR_ANNEE!$A$1:$CF$52,MATCH($A7,CLAS_SUR_ANNEE!$A:$A,0),MATCH(K$4,CLAS_SUR_ANNEE!$A$3:$CG$3,0)+1),"")</f>
        <v/>
      </c>
      <c r="L7" s="79" t="str">
        <f>IFERROR(INDEX(CLAS_SUR_ANNEE!$A$1:$CF$52,MATCH($A7,CLAS_SUR_ANNEE!$A:$A,0),MATCH(L$4,CLAS_SUR_ANNEE!$A$3:$CG$3,0)+1),"")</f>
        <v/>
      </c>
      <c r="M7" s="80" t="str">
        <f>IFERROR(INDEX(CLAS_SUR_ANNEE!$A$1:$CF$52,MATCH($A7,CLAS_SUR_ANNEE!$A:$A,0),MATCH(M$4,CLAS_SUR_ANNEE!$A$3:$CG$3,0)+1),"")</f>
        <v/>
      </c>
      <c r="N7" s="80" t="str">
        <f>IFERROR(INDEX(CLAS_SUR_ANNEE!$A$1:$CF$52,MATCH($A7,CLAS_SUR_ANNEE!$A:$A,0),MATCH(N$4,CLAS_SUR_ANNEE!$A$3:$CG$3,0)+1),"")</f>
        <v/>
      </c>
      <c r="O7" s="80" t="str">
        <f>IFERROR(INDEX(CLAS_SUR_ANNEE!$A$1:$CF$52,MATCH($A7,CLAS_SUR_ANNEE!$A:$A,0),MATCH(O$4,CLAS_SUR_ANNEE!$A$3:$CG$3,0)+1),"")</f>
        <v/>
      </c>
      <c r="P7" s="79" t="str">
        <f>IFERROR(INDEX(CLAS_SUR_ANNEE!$A$1:$CF$52,MATCH($A7,CLAS_SUR_ANNEE!$A:$A,0),MATCH(P$4,CLAS_SUR_ANNEE!$A$3:$CG$3,0)+1),"")</f>
        <v/>
      </c>
      <c r="Q7" s="79" t="str">
        <f>IFERROR(INDEX(CLAS_SUR_ANNEE!$A$1:$CF$52,MATCH($A7,CLAS_SUR_ANNEE!$A:$A,0),MATCH(Q$4,CLAS_SUR_ANNEE!$A$3:$CG$3,0)+1),"")</f>
        <v/>
      </c>
      <c r="R7" s="80" t="str">
        <f>IFERROR(INDEX(CLAS_SUR_ANNEE!$A$1:$CF$52,MATCH($A7,CLAS_SUR_ANNEE!$A:$A,0),MATCH(R$4,CLAS_SUR_ANNEE!$A$3:$CG$3,0)+1),"")</f>
        <v/>
      </c>
      <c r="S7" s="80" t="str">
        <f>IFERROR(INDEX(CLAS_SUR_ANNEE!$A$1:$CF$52,MATCH($A7,CLAS_SUR_ANNEE!$A:$A,0),MATCH(S$4,CLAS_SUR_ANNEE!$A$3:$CG$3,0)+1),"")</f>
        <v/>
      </c>
      <c r="T7" s="80" t="str">
        <f>IFERROR(INDEX(CLAS_SUR_ANNEE!$A$1:$CF$52,MATCH($A7,CLAS_SUR_ANNEE!$A:$A,0),MATCH(T$4,CLAS_SUR_ANNEE!$A$3:$CG$3,0)+1),"")</f>
        <v/>
      </c>
    </row>
    <row r="8" spans="1:20" x14ac:dyDescent="0.25">
      <c r="A8" s="172" t="s">
        <v>60</v>
      </c>
      <c r="B8" s="179">
        <f>IFERROR(IF(E8&gt;=7,SUM(LARGE(F8:T8,{1;2;3;4;5;6;7})),IF(E8=6,SUM(LARGE(F8:T8,{1;2;3;4;5;6})),IF(E8=5,SUM(LARGE(F8:T8,{1;2;3;4;5})),IF(E8=4,SUM(LARGE(F8:T8,{1;2;3;4})),IF(E8=3,SUM(LARGE(F8:T8,{1;2;3})),IF(E8=2,SUM(LARGE(F8:T8,{1;2})),IF(E8=1,SUM(LARGE(F8:T8,1)),0))))))),"")</f>
        <v>0</v>
      </c>
      <c r="C8" s="178">
        <f>SUM(F8:S8)</f>
        <v>0</v>
      </c>
      <c r="D8" s="180" t="str">
        <f>IFERROR(SMALL(F8:T8,1),"")</f>
        <v/>
      </c>
      <c r="E8" s="181">
        <f>COUNT(F8:T8)</f>
        <v>0</v>
      </c>
      <c r="F8" s="79" t="str">
        <f>IFERROR(INDEX(CLAS_SUR_ANNEE!$A$1:$CF$52,MATCH($A8,CLAS_SUR_ANNEE!$A:$A,0),MATCH(F$4,CLAS_SUR_ANNEE!$A$3:$CG$3,0)+1),"")</f>
        <v/>
      </c>
      <c r="G8" s="79" t="str">
        <f>IFERROR(INDEX(CLAS_SUR_ANNEE!$A$1:$CF$52,MATCH($A8,CLAS_SUR_ANNEE!$A:$A,0),MATCH(G$4,CLAS_SUR_ANNEE!$A$3:$CG$3,0)+1),"")</f>
        <v/>
      </c>
      <c r="H8" s="79" t="str">
        <f>IFERROR(INDEX(CLAS_SUR_ANNEE!$A$1:$CF$52,MATCH($A8,CLAS_SUR_ANNEE!$A:$A,0),MATCH(H$4,CLAS_SUR_ANNEE!$A$3:$CG$3,0)+1),"")</f>
        <v/>
      </c>
      <c r="I8" s="79" t="str">
        <f>IFERROR(INDEX(CLAS_SUR_ANNEE!$A$1:$CF$52,MATCH($A8,CLAS_SUR_ANNEE!$A:$A,0),MATCH(I$4,CLAS_SUR_ANNEE!$A$3:$CG$3,0)+1),"")</f>
        <v/>
      </c>
      <c r="J8" s="79" t="str">
        <f>IFERROR(INDEX(CLAS_SUR_ANNEE!$A$1:$CF$52,MATCH($A8,CLAS_SUR_ANNEE!$A:$A,0),MATCH(J$4,CLAS_SUR_ANNEE!$A$3:$CG$3,0)+1),"")</f>
        <v/>
      </c>
      <c r="K8" s="79" t="str">
        <f>IFERROR(INDEX(CLAS_SUR_ANNEE!$A$1:$CF$52,MATCH($A8,CLAS_SUR_ANNEE!$A:$A,0),MATCH(K$4,CLAS_SUR_ANNEE!$A$3:$CG$3,0)+1),"")</f>
        <v/>
      </c>
      <c r="L8" s="79" t="str">
        <f>IFERROR(INDEX(CLAS_SUR_ANNEE!$A$1:$CF$52,MATCH($A8,CLAS_SUR_ANNEE!$A:$A,0),MATCH(L$4,CLAS_SUR_ANNEE!$A$3:$CG$3,0)+1),"")</f>
        <v/>
      </c>
      <c r="M8" s="80" t="str">
        <f>IFERROR(INDEX(CLAS_SUR_ANNEE!$A$1:$CF$52,MATCH($A8,CLAS_SUR_ANNEE!$A:$A,0),MATCH(M$4,CLAS_SUR_ANNEE!$A$3:$CG$3,0)+1),"")</f>
        <v/>
      </c>
      <c r="N8" s="80" t="str">
        <f>IFERROR(INDEX(CLAS_SUR_ANNEE!$A$1:$CF$52,MATCH($A8,CLAS_SUR_ANNEE!$A:$A,0),MATCH(N$4,CLAS_SUR_ANNEE!$A$3:$CG$3,0)+1),"")</f>
        <v/>
      </c>
      <c r="O8" s="80" t="str">
        <f>IFERROR(INDEX(CLAS_SUR_ANNEE!$A$1:$CF$52,MATCH($A8,CLAS_SUR_ANNEE!$A:$A,0),MATCH(O$4,CLAS_SUR_ANNEE!$A$3:$CG$3,0)+1),"")</f>
        <v/>
      </c>
      <c r="P8" s="79" t="str">
        <f>IFERROR(INDEX(CLAS_SUR_ANNEE!$A$1:$CF$52,MATCH($A8,CLAS_SUR_ANNEE!$A:$A,0),MATCH(P$4,CLAS_SUR_ANNEE!$A$3:$CG$3,0)+1),"")</f>
        <v/>
      </c>
      <c r="Q8" s="79" t="str">
        <f>IFERROR(INDEX(CLAS_SUR_ANNEE!$A$1:$CF$52,MATCH($A8,CLAS_SUR_ANNEE!$A:$A,0),MATCH(Q$4,CLAS_SUR_ANNEE!$A$3:$CG$3,0)+1),"")</f>
        <v/>
      </c>
      <c r="R8" s="80" t="str">
        <f>IFERROR(INDEX(CLAS_SUR_ANNEE!$A$1:$CF$52,MATCH($A8,CLAS_SUR_ANNEE!$A:$A,0),MATCH(R$4,CLAS_SUR_ANNEE!$A$3:$CG$3,0)+1),"")</f>
        <v/>
      </c>
      <c r="S8" s="80" t="str">
        <f>IFERROR(INDEX(CLAS_SUR_ANNEE!$A$1:$CF$52,MATCH($A8,CLAS_SUR_ANNEE!$A:$A,0),MATCH(S$4,CLAS_SUR_ANNEE!$A$3:$CG$3,0)+1),"")</f>
        <v/>
      </c>
      <c r="T8" s="80" t="str">
        <f>IFERROR(INDEX(CLAS_SUR_ANNEE!$A$1:$CF$52,MATCH($A8,CLAS_SUR_ANNEE!$A:$A,0),MATCH(T$4,CLAS_SUR_ANNEE!$A$3:$CG$3,0)+1),"")</f>
        <v/>
      </c>
    </row>
    <row r="9" spans="1:20" x14ac:dyDescent="0.25">
      <c r="A9" s="78" t="s">
        <v>37</v>
      </c>
      <c r="B9" s="179">
        <f>IFERROR(IF(E9&gt;=7,SUM(LARGE(F9:T9,{1;2;3;4;5;6;7})),IF(E9=6,SUM(LARGE(F9:T9,{1;2;3;4;5;6})),IF(E9=5,SUM(LARGE(F9:T9,{1;2;3;4;5})),IF(E9=4,SUM(LARGE(F9:T9,{1;2;3;4})),IF(E9=3,SUM(LARGE(F9:T9,{1;2;3})),IF(E9=2,SUM(LARGE(F9:T9,{1;2})),IF(E9=1,SUM(LARGE(F9:T9,1)),0))))))),"")</f>
        <v>0</v>
      </c>
      <c r="C9" s="178">
        <f>SUM(F9:S9)</f>
        <v>0</v>
      </c>
      <c r="D9" s="180" t="str">
        <f>IFERROR(SMALL(F9:T9,1),"")</f>
        <v/>
      </c>
      <c r="E9" s="181">
        <f>COUNT(F9:T9)</f>
        <v>0</v>
      </c>
      <c r="F9" s="79" t="str">
        <f>IFERROR(INDEX(CLAS_SUR_ANNEE!$A$1:$CF$52,MATCH($A9,CLAS_SUR_ANNEE!$A:$A,0),MATCH(F$4,CLAS_SUR_ANNEE!$A$3:$CG$3,0)+1),"")</f>
        <v/>
      </c>
      <c r="G9" s="79" t="str">
        <f>IFERROR(INDEX(CLAS_SUR_ANNEE!$A$1:$CF$52,MATCH($A9,CLAS_SUR_ANNEE!$A:$A,0),MATCH(G$4,CLAS_SUR_ANNEE!$A$3:$CG$3,0)+1),"")</f>
        <v/>
      </c>
      <c r="H9" s="79" t="str">
        <f>IFERROR(INDEX(CLAS_SUR_ANNEE!$A$1:$CF$52,MATCH($A9,CLAS_SUR_ANNEE!$A:$A,0),MATCH(H$4,CLAS_SUR_ANNEE!$A$3:$CG$3,0)+1),"")</f>
        <v/>
      </c>
      <c r="I9" s="79" t="str">
        <f>IFERROR(INDEX(CLAS_SUR_ANNEE!$A$1:$CF$52,MATCH($A9,CLAS_SUR_ANNEE!$A:$A,0),MATCH(I$4,CLAS_SUR_ANNEE!$A$3:$CG$3,0)+1),"")</f>
        <v/>
      </c>
      <c r="J9" s="79" t="str">
        <f>IFERROR(INDEX(CLAS_SUR_ANNEE!$A$1:$CF$52,MATCH($A9,CLAS_SUR_ANNEE!$A:$A,0),MATCH(J$4,CLAS_SUR_ANNEE!$A$3:$CG$3,0)+1),"")</f>
        <v/>
      </c>
      <c r="K9" s="79" t="str">
        <f>IFERROR(INDEX(CLAS_SUR_ANNEE!$A$1:$CF$52,MATCH($A9,CLAS_SUR_ANNEE!$A:$A,0),MATCH(K$4,CLAS_SUR_ANNEE!$A$3:$CG$3,0)+1),"")</f>
        <v/>
      </c>
      <c r="L9" s="79" t="str">
        <f>IFERROR(INDEX(CLAS_SUR_ANNEE!$A$1:$CF$52,MATCH($A9,CLAS_SUR_ANNEE!$A:$A,0),MATCH(L$4,CLAS_SUR_ANNEE!$A$3:$CG$3,0)+1),"")</f>
        <v/>
      </c>
      <c r="M9" s="80" t="str">
        <f>IFERROR(INDEX(CLAS_SUR_ANNEE!$A$1:$CF$52,MATCH($A9,CLAS_SUR_ANNEE!$A:$A,0),MATCH(M$4,CLAS_SUR_ANNEE!$A$3:$CG$3,0)+1),"")</f>
        <v/>
      </c>
      <c r="N9" s="80" t="str">
        <f>IFERROR(INDEX(CLAS_SUR_ANNEE!$A$1:$CF$52,MATCH($A9,CLAS_SUR_ANNEE!$A:$A,0),MATCH(N$4,CLAS_SUR_ANNEE!$A$3:$CG$3,0)+1),"")</f>
        <v/>
      </c>
      <c r="O9" s="80" t="str">
        <f>IFERROR(INDEX(CLAS_SUR_ANNEE!$A$1:$CF$52,MATCH($A9,CLAS_SUR_ANNEE!$A:$A,0),MATCH(O$4,CLAS_SUR_ANNEE!$A$3:$CG$3,0)+1),"")</f>
        <v/>
      </c>
      <c r="P9" s="79" t="str">
        <f>IFERROR(INDEX(CLAS_SUR_ANNEE!$A$1:$CF$52,MATCH($A9,CLAS_SUR_ANNEE!$A:$A,0),MATCH(P$4,CLAS_SUR_ANNEE!$A$3:$CG$3,0)+1),"")</f>
        <v/>
      </c>
      <c r="Q9" s="79" t="str">
        <f>IFERROR(INDEX(CLAS_SUR_ANNEE!$A$1:$CF$52,MATCH($A9,CLAS_SUR_ANNEE!$A:$A,0),MATCH(Q$4,CLAS_SUR_ANNEE!$A$3:$CG$3,0)+1),"")</f>
        <v/>
      </c>
      <c r="R9" s="80" t="str">
        <f>IFERROR(INDEX(CLAS_SUR_ANNEE!$A$1:$CF$52,MATCH($A9,CLAS_SUR_ANNEE!$A:$A,0),MATCH(R$4,CLAS_SUR_ANNEE!$A$3:$CG$3,0)+1),"")</f>
        <v/>
      </c>
      <c r="S9" s="80" t="str">
        <f>IFERROR(INDEX(CLAS_SUR_ANNEE!$A$1:$CF$52,MATCH($A9,CLAS_SUR_ANNEE!$A:$A,0),MATCH(S$4,CLAS_SUR_ANNEE!$A$3:$CG$3,0)+1),"")</f>
        <v/>
      </c>
      <c r="T9" s="80" t="str">
        <f>IFERROR(INDEX(CLAS_SUR_ANNEE!$A$1:$CF$52,MATCH($A9,CLAS_SUR_ANNEE!$A:$A,0),MATCH(T$4,CLAS_SUR_ANNEE!$A$3:$CG$3,0)+1),"")</f>
        <v/>
      </c>
    </row>
    <row r="10" spans="1:20" x14ac:dyDescent="0.25">
      <c r="A10" s="78" t="s">
        <v>49</v>
      </c>
      <c r="B10" s="179">
        <f>IFERROR(IF(E10&gt;=7,SUM(LARGE(F10:T10,{1;2;3;4;5;6;7})),IF(E10=6,SUM(LARGE(F10:T10,{1;2;3;4;5;6})),IF(E10=5,SUM(LARGE(F10:T10,{1;2;3;4;5})),IF(E10=4,SUM(LARGE(F10:T10,{1;2;3;4})),IF(E10=3,SUM(LARGE(F10:T10,{1;2;3})),IF(E10=2,SUM(LARGE(F10:T10,{1;2})),IF(E10=1,SUM(LARGE(F10:T10,1)),0))))))),"")</f>
        <v>0</v>
      </c>
      <c r="C10" s="178">
        <f>SUM(F10:S10)</f>
        <v>0</v>
      </c>
      <c r="D10" s="180" t="str">
        <f>IFERROR(SMALL(F10:T10,1),"")</f>
        <v/>
      </c>
      <c r="E10" s="181">
        <f>COUNT(F10:T10)</f>
        <v>0</v>
      </c>
      <c r="F10" s="79" t="str">
        <f>IFERROR(INDEX(CLAS_SUR_ANNEE!$A$1:$CF$52,MATCH($A10,CLAS_SUR_ANNEE!$A:$A,0),MATCH(F$4,CLAS_SUR_ANNEE!$A$3:$CG$3,0)+1),"")</f>
        <v/>
      </c>
      <c r="G10" s="79" t="str">
        <f>IFERROR(INDEX(CLAS_SUR_ANNEE!$A$1:$CF$52,MATCH($A10,CLAS_SUR_ANNEE!$A:$A,0),MATCH(G$4,CLAS_SUR_ANNEE!$A$3:$CG$3,0)+1),"")</f>
        <v/>
      </c>
      <c r="H10" s="79" t="str">
        <f>IFERROR(INDEX(CLAS_SUR_ANNEE!$A$1:$CF$52,MATCH($A10,CLAS_SUR_ANNEE!$A:$A,0),MATCH(H$4,CLAS_SUR_ANNEE!$A$3:$CG$3,0)+1),"")</f>
        <v/>
      </c>
      <c r="I10" s="79" t="str">
        <f>IFERROR(INDEX(CLAS_SUR_ANNEE!$A$1:$CF$52,MATCH($A10,CLAS_SUR_ANNEE!$A:$A,0),MATCH(I$4,CLAS_SUR_ANNEE!$A$3:$CG$3,0)+1),"")</f>
        <v/>
      </c>
      <c r="J10" s="79" t="str">
        <f>IFERROR(INDEX(CLAS_SUR_ANNEE!$A$1:$CF$52,MATCH($A10,CLAS_SUR_ANNEE!$A:$A,0),MATCH(J$4,CLAS_SUR_ANNEE!$A$3:$CG$3,0)+1),"")</f>
        <v/>
      </c>
      <c r="K10" s="79" t="str">
        <f>IFERROR(INDEX(CLAS_SUR_ANNEE!$A$1:$CF$52,MATCH($A10,CLAS_SUR_ANNEE!$A:$A,0),MATCH(K$4,CLAS_SUR_ANNEE!$A$3:$CG$3,0)+1),"")</f>
        <v/>
      </c>
      <c r="L10" s="79" t="str">
        <f>IFERROR(INDEX(CLAS_SUR_ANNEE!$A$1:$CF$52,MATCH($A10,CLAS_SUR_ANNEE!$A:$A,0),MATCH(L$4,CLAS_SUR_ANNEE!$A$3:$CG$3,0)+1),"")</f>
        <v/>
      </c>
      <c r="M10" s="80" t="str">
        <f>IFERROR(INDEX(CLAS_SUR_ANNEE!$A$1:$CF$52,MATCH($A10,CLAS_SUR_ANNEE!$A:$A,0),MATCH(M$4,CLAS_SUR_ANNEE!$A$3:$CG$3,0)+1),"")</f>
        <v/>
      </c>
      <c r="N10" s="80" t="str">
        <f>IFERROR(INDEX(CLAS_SUR_ANNEE!$A$1:$CF$52,MATCH($A10,CLAS_SUR_ANNEE!$A:$A,0),MATCH(N$4,CLAS_SUR_ANNEE!$A$3:$CG$3,0)+1),"")</f>
        <v/>
      </c>
      <c r="O10" s="80" t="str">
        <f>IFERROR(INDEX(CLAS_SUR_ANNEE!$A$1:$CF$52,MATCH($A10,CLAS_SUR_ANNEE!$A:$A,0),MATCH(O$4,CLAS_SUR_ANNEE!$A$3:$CG$3,0)+1),"")</f>
        <v/>
      </c>
      <c r="P10" s="79" t="str">
        <f>IFERROR(INDEX(CLAS_SUR_ANNEE!$A$1:$CF$52,MATCH($A10,CLAS_SUR_ANNEE!$A:$A,0),MATCH(P$4,CLAS_SUR_ANNEE!$A$3:$CG$3,0)+1),"")</f>
        <v/>
      </c>
      <c r="Q10" s="79" t="str">
        <f>IFERROR(INDEX(CLAS_SUR_ANNEE!$A$1:$CF$52,MATCH($A10,CLAS_SUR_ANNEE!$A:$A,0),MATCH(Q$4,CLAS_SUR_ANNEE!$A$3:$CG$3,0)+1),"")</f>
        <v/>
      </c>
      <c r="R10" s="80" t="str">
        <f>IFERROR(INDEX(CLAS_SUR_ANNEE!$A$1:$CF$52,MATCH($A10,CLAS_SUR_ANNEE!$A:$A,0),MATCH(R$4,CLAS_SUR_ANNEE!$A$3:$CG$3,0)+1),"")</f>
        <v/>
      </c>
      <c r="S10" s="80" t="str">
        <f>IFERROR(INDEX(CLAS_SUR_ANNEE!$A$1:$CF$52,MATCH($A10,CLAS_SUR_ANNEE!$A:$A,0),MATCH(S$4,CLAS_SUR_ANNEE!$A$3:$CG$3,0)+1),"")</f>
        <v/>
      </c>
      <c r="T10" s="80" t="str">
        <f>IFERROR(INDEX(CLAS_SUR_ANNEE!$A$1:$CF$52,MATCH($A10,CLAS_SUR_ANNEE!$A:$A,0),MATCH(T$4,CLAS_SUR_ANNEE!$A$3:$CG$3,0)+1),"")</f>
        <v/>
      </c>
    </row>
    <row r="11" spans="1:20" x14ac:dyDescent="0.25">
      <c r="A11" s="78" t="s">
        <v>52</v>
      </c>
      <c r="B11" s="179">
        <f>IFERROR(IF(E11&gt;=7,SUM(LARGE(F11:T11,{1;2;3;4;5;6;7})),IF(E11=6,SUM(LARGE(F11:T11,{1;2;3;4;5;6})),IF(E11=5,SUM(LARGE(F11:T11,{1;2;3;4;5})),IF(E11=4,SUM(LARGE(F11:T11,{1;2;3;4})),IF(E11=3,SUM(LARGE(F11:T11,{1;2;3})),IF(E11=2,SUM(LARGE(F11:T11,{1;2})),IF(E11=1,SUM(LARGE(F11:T11,1)),0))))))),"")</f>
        <v>0</v>
      </c>
      <c r="C11" s="178">
        <f>SUM(F11:S11)</f>
        <v>0</v>
      </c>
      <c r="D11" s="180" t="str">
        <f>IFERROR(SMALL(F11:T11,1),"")</f>
        <v/>
      </c>
      <c r="E11" s="181">
        <f>COUNT(F11:T11)</f>
        <v>0</v>
      </c>
      <c r="F11" s="79" t="str">
        <f>IFERROR(INDEX(CLAS_SUR_ANNEE!$A$1:$CF$52,MATCH($A11,CLAS_SUR_ANNEE!$A:$A,0),MATCH(F$4,CLAS_SUR_ANNEE!$A$3:$CG$3,0)+1),"")</f>
        <v/>
      </c>
      <c r="G11" s="79" t="str">
        <f>IFERROR(INDEX(CLAS_SUR_ANNEE!$A$1:$CF$52,MATCH($A11,CLAS_SUR_ANNEE!$A:$A,0),MATCH(G$4,CLAS_SUR_ANNEE!$A$3:$CG$3,0)+1),"")</f>
        <v/>
      </c>
      <c r="H11" s="79" t="str">
        <f>IFERROR(INDEX(CLAS_SUR_ANNEE!$A$1:$CF$52,MATCH($A11,CLAS_SUR_ANNEE!$A:$A,0),MATCH(H$4,CLAS_SUR_ANNEE!$A$3:$CG$3,0)+1),"")</f>
        <v/>
      </c>
      <c r="I11" s="79" t="str">
        <f>IFERROR(INDEX(CLAS_SUR_ANNEE!$A$1:$CF$52,MATCH($A11,CLAS_SUR_ANNEE!$A:$A,0),MATCH(I$4,CLAS_SUR_ANNEE!$A$3:$CG$3,0)+1),"")</f>
        <v/>
      </c>
      <c r="J11" s="79" t="str">
        <f>IFERROR(INDEX(CLAS_SUR_ANNEE!$A$1:$CF$52,MATCH($A11,CLAS_SUR_ANNEE!$A:$A,0),MATCH(J$4,CLAS_SUR_ANNEE!$A$3:$CG$3,0)+1),"")</f>
        <v/>
      </c>
      <c r="K11" s="79" t="str">
        <f>IFERROR(INDEX(CLAS_SUR_ANNEE!$A$1:$CF$52,MATCH($A11,CLAS_SUR_ANNEE!$A:$A,0),MATCH(K$4,CLAS_SUR_ANNEE!$A$3:$CG$3,0)+1),"")</f>
        <v/>
      </c>
      <c r="L11" s="79" t="str">
        <f>IFERROR(INDEX(CLAS_SUR_ANNEE!$A$1:$CF$52,MATCH($A11,CLAS_SUR_ANNEE!$A:$A,0),MATCH(L$4,CLAS_SUR_ANNEE!$A$3:$CG$3,0)+1),"")</f>
        <v/>
      </c>
      <c r="M11" s="80" t="str">
        <f>IFERROR(INDEX(CLAS_SUR_ANNEE!$A$1:$CF$52,MATCH($A11,CLAS_SUR_ANNEE!$A:$A,0),MATCH(M$4,CLAS_SUR_ANNEE!$A$3:$CG$3,0)+1),"")</f>
        <v/>
      </c>
      <c r="N11" s="80" t="str">
        <f>IFERROR(INDEX(CLAS_SUR_ANNEE!$A$1:$CF$52,MATCH($A11,CLAS_SUR_ANNEE!$A:$A,0),MATCH(N$4,CLAS_SUR_ANNEE!$A$3:$CG$3,0)+1),"")</f>
        <v/>
      </c>
      <c r="O11" s="80" t="str">
        <f>IFERROR(INDEX(CLAS_SUR_ANNEE!$A$1:$CF$52,MATCH($A11,CLAS_SUR_ANNEE!$A:$A,0),MATCH(O$4,CLAS_SUR_ANNEE!$A$3:$CG$3,0)+1),"")</f>
        <v/>
      </c>
      <c r="P11" s="79" t="str">
        <f>IFERROR(INDEX(CLAS_SUR_ANNEE!$A$1:$CF$52,MATCH($A11,CLAS_SUR_ANNEE!$A:$A,0),MATCH(P$4,CLAS_SUR_ANNEE!$A$3:$CG$3,0)+1),"")</f>
        <v/>
      </c>
      <c r="Q11" s="79" t="str">
        <f>IFERROR(INDEX(CLAS_SUR_ANNEE!$A$1:$CF$52,MATCH($A11,CLAS_SUR_ANNEE!$A:$A,0),MATCH(Q$4,CLAS_SUR_ANNEE!$A$3:$CG$3,0)+1),"")</f>
        <v/>
      </c>
      <c r="R11" s="80" t="str">
        <f>IFERROR(INDEX(CLAS_SUR_ANNEE!$A$1:$CF$52,MATCH($A11,CLAS_SUR_ANNEE!$A:$A,0),MATCH(R$4,CLAS_SUR_ANNEE!$A$3:$CG$3,0)+1),"")</f>
        <v/>
      </c>
      <c r="S11" s="80" t="str">
        <f>IFERROR(INDEX(CLAS_SUR_ANNEE!$A$1:$CF$52,MATCH($A11,CLAS_SUR_ANNEE!$A:$A,0),MATCH(S$4,CLAS_SUR_ANNEE!$A$3:$CG$3,0)+1),"")</f>
        <v/>
      </c>
      <c r="T11" s="80" t="str">
        <f>IFERROR(INDEX(CLAS_SUR_ANNEE!$A$1:$CF$52,MATCH($A11,CLAS_SUR_ANNEE!$A:$A,0),MATCH(T$4,CLAS_SUR_ANNEE!$A$3:$CG$3,0)+1),"")</f>
        <v/>
      </c>
    </row>
    <row r="12" spans="1:20" x14ac:dyDescent="0.25">
      <c r="A12" s="78" t="s">
        <v>35</v>
      </c>
      <c r="B12" s="179">
        <f>IFERROR(IF(E12&gt;=7,SUM(LARGE(F12:T12,{1;2;3;4;5;6;7})),IF(E12=6,SUM(LARGE(F12:T12,{1;2;3;4;5;6})),IF(E12=5,SUM(LARGE(F12:T12,{1;2;3;4;5})),IF(E12=4,SUM(LARGE(F12:T12,{1;2;3;4})),IF(E12=3,SUM(LARGE(F12:T12,{1;2;3})),IF(E12=2,SUM(LARGE(F12:T12,{1;2})),IF(E12=1,SUM(LARGE(F12:T12,1)),0))))))),"")</f>
        <v>0</v>
      </c>
      <c r="C12" s="178">
        <f>SUM(F12:S12)</f>
        <v>0</v>
      </c>
      <c r="D12" s="180" t="str">
        <f>IFERROR(SMALL(F12:T12,1),"")</f>
        <v/>
      </c>
      <c r="E12" s="181">
        <f>COUNT(F12:T12)</f>
        <v>0</v>
      </c>
      <c r="F12" s="79" t="str">
        <f>IFERROR(INDEX(CLAS_SUR_ANNEE!$A$1:$CF$52,MATCH($A12,CLAS_SUR_ANNEE!$A:$A,0),MATCH(F$4,CLAS_SUR_ANNEE!$A$3:$CG$3,0)+1),"")</f>
        <v/>
      </c>
      <c r="G12" s="79" t="str">
        <f>IFERROR(INDEX(CLAS_SUR_ANNEE!$A$1:$CF$52,MATCH($A12,CLAS_SUR_ANNEE!$A:$A,0),MATCH(G$4,CLAS_SUR_ANNEE!$A$3:$CG$3,0)+1),"")</f>
        <v/>
      </c>
      <c r="H12" s="79" t="str">
        <f>IFERROR(INDEX(CLAS_SUR_ANNEE!$A$1:$CF$52,MATCH($A12,CLAS_SUR_ANNEE!$A:$A,0),MATCH(H$4,CLAS_SUR_ANNEE!$A$3:$CG$3,0)+1),"")</f>
        <v/>
      </c>
      <c r="I12" s="79" t="str">
        <f>IFERROR(INDEX(CLAS_SUR_ANNEE!$A$1:$CF$52,MATCH($A12,CLAS_SUR_ANNEE!$A:$A,0),MATCH(I$4,CLAS_SUR_ANNEE!$A$3:$CG$3,0)+1),"")</f>
        <v/>
      </c>
      <c r="J12" s="79" t="str">
        <f>IFERROR(INDEX(CLAS_SUR_ANNEE!$A$1:$CF$52,MATCH($A12,CLAS_SUR_ANNEE!$A:$A,0),MATCH(J$4,CLAS_SUR_ANNEE!$A$3:$CG$3,0)+1),"")</f>
        <v/>
      </c>
      <c r="K12" s="79" t="str">
        <f>IFERROR(INDEX(CLAS_SUR_ANNEE!$A$1:$CF$52,MATCH($A12,CLAS_SUR_ANNEE!$A:$A,0),MATCH(K$4,CLAS_SUR_ANNEE!$A$3:$CG$3,0)+1),"")</f>
        <v/>
      </c>
      <c r="L12" s="79" t="str">
        <f>IFERROR(INDEX(CLAS_SUR_ANNEE!$A$1:$CF$52,MATCH($A12,CLAS_SUR_ANNEE!$A:$A,0),MATCH(L$4,CLAS_SUR_ANNEE!$A$3:$CG$3,0)+1),"")</f>
        <v/>
      </c>
      <c r="M12" s="80" t="str">
        <f>IFERROR(INDEX(CLAS_SUR_ANNEE!$A$1:$CF$52,MATCH($A12,CLAS_SUR_ANNEE!$A:$A,0),MATCH(M$4,CLAS_SUR_ANNEE!$A$3:$CG$3,0)+1),"")</f>
        <v/>
      </c>
      <c r="N12" s="80" t="str">
        <f>IFERROR(INDEX(CLAS_SUR_ANNEE!$A$1:$CF$52,MATCH($A12,CLAS_SUR_ANNEE!$A:$A,0),MATCH(N$4,CLAS_SUR_ANNEE!$A$3:$CG$3,0)+1),"")</f>
        <v/>
      </c>
      <c r="O12" s="80" t="str">
        <f>IFERROR(INDEX(CLAS_SUR_ANNEE!$A$1:$CF$52,MATCH($A12,CLAS_SUR_ANNEE!$A:$A,0),MATCH(O$4,CLAS_SUR_ANNEE!$A$3:$CG$3,0)+1),"")</f>
        <v/>
      </c>
      <c r="P12" s="79" t="str">
        <f>IFERROR(INDEX(CLAS_SUR_ANNEE!$A$1:$CF$52,MATCH($A12,CLAS_SUR_ANNEE!$A:$A,0),MATCH(P$4,CLAS_SUR_ANNEE!$A$3:$CG$3,0)+1),"")</f>
        <v/>
      </c>
      <c r="Q12" s="79" t="str">
        <f>IFERROR(INDEX(CLAS_SUR_ANNEE!$A$1:$CF$52,MATCH($A12,CLAS_SUR_ANNEE!$A:$A,0),MATCH(Q$4,CLAS_SUR_ANNEE!$A$3:$CG$3,0)+1),"")</f>
        <v/>
      </c>
      <c r="R12" s="80" t="str">
        <f>IFERROR(INDEX(CLAS_SUR_ANNEE!$A$1:$CF$52,MATCH($A12,CLAS_SUR_ANNEE!$A:$A,0),MATCH(R$4,CLAS_SUR_ANNEE!$A$3:$CG$3,0)+1),"")</f>
        <v/>
      </c>
      <c r="S12" s="80" t="str">
        <f>IFERROR(INDEX(CLAS_SUR_ANNEE!$A$1:$CF$52,MATCH($A12,CLAS_SUR_ANNEE!$A:$A,0),MATCH(S$4,CLAS_SUR_ANNEE!$A$3:$CG$3,0)+1),"")</f>
        <v/>
      </c>
      <c r="T12" s="80" t="str">
        <f>IFERROR(INDEX(CLAS_SUR_ANNEE!$A$1:$CF$52,MATCH($A12,CLAS_SUR_ANNEE!$A:$A,0),MATCH(T$4,CLAS_SUR_ANNEE!$A$3:$CG$3,0)+1),"")</f>
        <v/>
      </c>
    </row>
    <row r="13" spans="1:20" x14ac:dyDescent="0.25">
      <c r="A13" s="78" t="s">
        <v>69</v>
      </c>
      <c r="B13" s="179">
        <f>IFERROR(IF(E13&gt;=7,SUM(LARGE(F13:T13,{1;2;3;4;5;6;7})),IF(E13=6,SUM(LARGE(F13:T13,{1;2;3;4;5;6})),IF(E13=5,SUM(LARGE(F13:T13,{1;2;3;4;5})),IF(E13=4,SUM(LARGE(F13:T13,{1;2;3;4})),IF(E13=3,SUM(LARGE(F13:T13,{1;2;3})),IF(E13=2,SUM(LARGE(F13:T13,{1;2})),IF(E13=1,SUM(LARGE(F13:T13,1)),0))))))),"")</f>
        <v>0</v>
      </c>
      <c r="C13" s="178">
        <f>SUM(F13:S13)</f>
        <v>0</v>
      </c>
      <c r="D13" s="180" t="str">
        <f>IFERROR(SMALL(F13:T13,1),"")</f>
        <v/>
      </c>
      <c r="E13" s="181">
        <f>COUNT(F13:T13)</f>
        <v>0</v>
      </c>
      <c r="F13" s="79" t="str">
        <f>IFERROR(INDEX(CLAS_SUR_ANNEE!$A$1:$CF$52,MATCH($A13,CLAS_SUR_ANNEE!$A:$A,0),MATCH(F$4,CLAS_SUR_ANNEE!$A$3:$CG$3,0)+1),"")</f>
        <v/>
      </c>
      <c r="G13" s="79" t="str">
        <f>IFERROR(INDEX(CLAS_SUR_ANNEE!$A$1:$CF$52,MATCH($A13,CLAS_SUR_ANNEE!$A:$A,0),MATCH(G$4,CLAS_SUR_ANNEE!$A$3:$CG$3,0)+1),"")</f>
        <v/>
      </c>
      <c r="H13" s="79" t="str">
        <f>IFERROR(INDEX(CLAS_SUR_ANNEE!$A$1:$CF$52,MATCH($A13,CLAS_SUR_ANNEE!$A:$A,0),MATCH(H$4,CLAS_SUR_ANNEE!$A$3:$CG$3,0)+1),"")</f>
        <v/>
      </c>
      <c r="I13" s="79" t="str">
        <f>IFERROR(INDEX(CLAS_SUR_ANNEE!$A$1:$CF$52,MATCH($A13,CLAS_SUR_ANNEE!$A:$A,0),MATCH(I$4,CLAS_SUR_ANNEE!$A$3:$CG$3,0)+1),"")</f>
        <v/>
      </c>
      <c r="J13" s="79" t="str">
        <f>IFERROR(INDEX(CLAS_SUR_ANNEE!$A$1:$CF$52,MATCH($A13,CLAS_SUR_ANNEE!$A:$A,0),MATCH(J$4,CLAS_SUR_ANNEE!$A$3:$CG$3,0)+1),"")</f>
        <v/>
      </c>
      <c r="K13" s="79" t="str">
        <f>IFERROR(INDEX(CLAS_SUR_ANNEE!$A$1:$CF$52,MATCH($A13,CLAS_SUR_ANNEE!$A:$A,0),MATCH(K$4,CLAS_SUR_ANNEE!$A$3:$CG$3,0)+1),"")</f>
        <v/>
      </c>
      <c r="L13" s="79" t="str">
        <f>IFERROR(INDEX(CLAS_SUR_ANNEE!$A$1:$CF$52,MATCH($A13,CLAS_SUR_ANNEE!$A:$A,0),MATCH(L$4,CLAS_SUR_ANNEE!$A$3:$CG$3,0)+1),"")</f>
        <v/>
      </c>
      <c r="M13" s="80" t="str">
        <f>IFERROR(INDEX(CLAS_SUR_ANNEE!$A$1:$CF$52,MATCH($A13,CLAS_SUR_ANNEE!$A:$A,0),MATCH(M$4,CLAS_SUR_ANNEE!$A$3:$CG$3,0)+1),"")</f>
        <v/>
      </c>
      <c r="N13" s="80" t="str">
        <f>IFERROR(INDEX(CLAS_SUR_ANNEE!$A$1:$CF$52,MATCH($A13,CLAS_SUR_ANNEE!$A:$A,0),MATCH(N$4,CLAS_SUR_ANNEE!$A$3:$CG$3,0)+1),"")</f>
        <v/>
      </c>
      <c r="O13" s="80" t="str">
        <f>IFERROR(INDEX(CLAS_SUR_ANNEE!$A$1:$CF$52,MATCH($A13,CLAS_SUR_ANNEE!$A:$A,0),MATCH(O$4,CLAS_SUR_ANNEE!$A$3:$CG$3,0)+1),"")</f>
        <v/>
      </c>
      <c r="P13" s="79" t="str">
        <f>IFERROR(INDEX(CLAS_SUR_ANNEE!$A$1:$CF$52,MATCH($A13,CLAS_SUR_ANNEE!$A:$A,0),MATCH(P$4,CLAS_SUR_ANNEE!$A$3:$CG$3,0)+1),"")</f>
        <v/>
      </c>
      <c r="Q13" s="79" t="str">
        <f>IFERROR(INDEX(CLAS_SUR_ANNEE!$A$1:$CF$52,MATCH($A13,CLAS_SUR_ANNEE!$A:$A,0),MATCH(Q$4,CLAS_SUR_ANNEE!$A$3:$CG$3,0)+1),"")</f>
        <v/>
      </c>
      <c r="R13" s="80" t="str">
        <f>IFERROR(INDEX(CLAS_SUR_ANNEE!$A$1:$CF$52,MATCH($A13,CLAS_SUR_ANNEE!$A:$A,0),MATCH(R$4,CLAS_SUR_ANNEE!$A$3:$CG$3,0)+1),"")</f>
        <v/>
      </c>
      <c r="S13" s="80" t="str">
        <f>IFERROR(INDEX(CLAS_SUR_ANNEE!$A$1:$CF$52,MATCH($A13,CLAS_SUR_ANNEE!$A:$A,0),MATCH(S$4,CLAS_SUR_ANNEE!$A$3:$CG$3,0)+1),"")</f>
        <v/>
      </c>
      <c r="T13" s="80" t="str">
        <f>IFERROR(INDEX(CLAS_SUR_ANNEE!$A$1:$CF$52,MATCH($A13,CLAS_SUR_ANNEE!$A:$A,0),MATCH(T$4,CLAS_SUR_ANNEE!$A$3:$CG$3,0)+1),"")</f>
        <v/>
      </c>
    </row>
    <row r="14" spans="1:20" x14ac:dyDescent="0.25">
      <c r="A14" s="78" t="s">
        <v>38</v>
      </c>
      <c r="B14" s="179">
        <f>IFERROR(IF(E14&gt;=7,SUM(LARGE(F14:T14,{1;2;3;4;5;6;7})),IF(E14=6,SUM(LARGE(F14:T14,{1;2;3;4;5;6})),IF(E14=5,SUM(LARGE(F14:T14,{1;2;3;4;5})),IF(E14=4,SUM(LARGE(F14:T14,{1;2;3;4})),IF(E14=3,SUM(LARGE(F14:T14,{1;2;3})),IF(E14=2,SUM(LARGE(F14:T14,{1;2})),IF(E14=1,SUM(LARGE(F14:T14,1)),0))))))),"")</f>
        <v>0</v>
      </c>
      <c r="C14" s="178">
        <f>SUM(F14:S14)</f>
        <v>0</v>
      </c>
      <c r="D14" s="180" t="str">
        <f>IFERROR(SMALL(F14:T14,1),"")</f>
        <v/>
      </c>
      <c r="E14" s="181">
        <f>COUNT(F14:T14)</f>
        <v>0</v>
      </c>
      <c r="F14" s="79" t="str">
        <f>IFERROR(INDEX(CLAS_SUR_ANNEE!$A$1:$CF$52,MATCH($A14,CLAS_SUR_ANNEE!$A:$A,0),MATCH(F$4,CLAS_SUR_ANNEE!$A$3:$CG$3,0)+1),"")</f>
        <v/>
      </c>
      <c r="G14" s="79" t="str">
        <f>IFERROR(INDEX(CLAS_SUR_ANNEE!$A$1:$CF$52,MATCH($A14,CLAS_SUR_ANNEE!$A:$A,0),MATCH(G$4,CLAS_SUR_ANNEE!$A$3:$CG$3,0)+1),"")</f>
        <v/>
      </c>
      <c r="H14" s="79" t="str">
        <f>IFERROR(INDEX(CLAS_SUR_ANNEE!$A$1:$CF$52,MATCH($A14,CLAS_SUR_ANNEE!$A:$A,0),MATCH(H$4,CLAS_SUR_ANNEE!$A$3:$CG$3,0)+1),"")</f>
        <v/>
      </c>
      <c r="I14" s="79" t="str">
        <f>IFERROR(INDEX(CLAS_SUR_ANNEE!$A$1:$CF$52,MATCH($A14,CLAS_SUR_ANNEE!$A:$A,0),MATCH(I$4,CLAS_SUR_ANNEE!$A$3:$CG$3,0)+1),"")</f>
        <v/>
      </c>
      <c r="J14" s="79" t="str">
        <f>IFERROR(INDEX(CLAS_SUR_ANNEE!$A$1:$CF$52,MATCH($A14,CLAS_SUR_ANNEE!$A:$A,0),MATCH(J$4,CLAS_SUR_ANNEE!$A$3:$CG$3,0)+1),"")</f>
        <v/>
      </c>
      <c r="K14" s="79" t="str">
        <f>IFERROR(INDEX(CLAS_SUR_ANNEE!$A$1:$CF$52,MATCH($A14,CLAS_SUR_ANNEE!$A:$A,0),MATCH(K$4,CLAS_SUR_ANNEE!$A$3:$CG$3,0)+1),"")</f>
        <v/>
      </c>
      <c r="L14" s="79" t="str">
        <f>IFERROR(INDEX(CLAS_SUR_ANNEE!$A$1:$CF$52,MATCH($A14,CLAS_SUR_ANNEE!$A:$A,0),MATCH(L$4,CLAS_SUR_ANNEE!$A$3:$CG$3,0)+1),"")</f>
        <v/>
      </c>
      <c r="M14" s="80" t="str">
        <f>IFERROR(INDEX(CLAS_SUR_ANNEE!$A$1:$CF$52,MATCH($A14,CLAS_SUR_ANNEE!$A:$A,0),MATCH(M$4,CLAS_SUR_ANNEE!$A$3:$CG$3,0)+1),"")</f>
        <v/>
      </c>
      <c r="N14" s="80" t="str">
        <f>IFERROR(INDEX(CLAS_SUR_ANNEE!$A$1:$CF$52,MATCH($A14,CLAS_SUR_ANNEE!$A:$A,0),MATCH(N$4,CLAS_SUR_ANNEE!$A$3:$CG$3,0)+1),"")</f>
        <v/>
      </c>
      <c r="O14" s="80" t="str">
        <f>IFERROR(INDEX(CLAS_SUR_ANNEE!$A$1:$CF$52,MATCH($A14,CLAS_SUR_ANNEE!$A:$A,0),MATCH(O$4,CLAS_SUR_ANNEE!$A$3:$CG$3,0)+1),"")</f>
        <v/>
      </c>
      <c r="P14" s="79" t="str">
        <f>IFERROR(INDEX(CLAS_SUR_ANNEE!$A$1:$CF$52,MATCH($A14,CLAS_SUR_ANNEE!$A:$A,0),MATCH(P$4,CLAS_SUR_ANNEE!$A$3:$CG$3,0)+1),"")</f>
        <v/>
      </c>
      <c r="Q14" s="79" t="str">
        <f>IFERROR(INDEX(CLAS_SUR_ANNEE!$A$1:$CF$52,MATCH($A14,CLAS_SUR_ANNEE!$A:$A,0),MATCH(Q$4,CLAS_SUR_ANNEE!$A$3:$CG$3,0)+1),"")</f>
        <v/>
      </c>
      <c r="R14" s="80" t="str">
        <f>IFERROR(INDEX(CLAS_SUR_ANNEE!$A$1:$CF$52,MATCH($A14,CLAS_SUR_ANNEE!$A:$A,0),MATCH(R$4,CLAS_SUR_ANNEE!$A$3:$CG$3,0)+1),"")</f>
        <v/>
      </c>
      <c r="S14" s="80" t="str">
        <f>IFERROR(INDEX(CLAS_SUR_ANNEE!$A$1:$CF$52,MATCH($A14,CLAS_SUR_ANNEE!$A:$A,0),MATCH(S$4,CLAS_SUR_ANNEE!$A$3:$CG$3,0)+1),"")</f>
        <v/>
      </c>
      <c r="T14" s="80" t="str">
        <f>IFERROR(INDEX(CLAS_SUR_ANNEE!$A$1:$CF$52,MATCH($A14,CLAS_SUR_ANNEE!$A:$A,0),MATCH(T$4,CLAS_SUR_ANNEE!$A$3:$CG$3,0)+1),"")</f>
        <v/>
      </c>
    </row>
    <row r="15" spans="1:20" x14ac:dyDescent="0.25">
      <c r="A15" s="78" t="s">
        <v>46</v>
      </c>
      <c r="B15" s="179">
        <f>IFERROR(IF(E15&gt;=7,SUM(LARGE(F15:T15,{1;2;3;4;5;6;7})),IF(E15=6,SUM(LARGE(F15:T15,{1;2;3;4;5;6})),IF(E15=5,SUM(LARGE(F15:T15,{1;2;3;4;5})),IF(E15=4,SUM(LARGE(F15:T15,{1;2;3;4})),IF(E15=3,SUM(LARGE(F15:T15,{1;2;3})),IF(E15=2,SUM(LARGE(F15:T15,{1;2})),IF(E15=1,SUM(LARGE(F15:T15,1)),0))))))),"")</f>
        <v>0</v>
      </c>
      <c r="C15" s="178">
        <f>SUM(F15:S15)</f>
        <v>0</v>
      </c>
      <c r="D15" s="180" t="str">
        <f>IFERROR(SMALL(F15:T15,1),"")</f>
        <v/>
      </c>
      <c r="E15" s="181">
        <f>COUNT(F15:T15)</f>
        <v>0</v>
      </c>
      <c r="F15" s="79" t="str">
        <f>IFERROR(INDEX(CLAS_SUR_ANNEE!$A$1:$CF$52,MATCH($A15,CLAS_SUR_ANNEE!$A:$A,0),MATCH(F$4,CLAS_SUR_ANNEE!$A$3:$CG$3,0)+1),"")</f>
        <v/>
      </c>
      <c r="G15" s="79" t="str">
        <f>IFERROR(INDEX(CLAS_SUR_ANNEE!$A$1:$CF$52,MATCH($A15,CLAS_SUR_ANNEE!$A:$A,0),MATCH(G$4,CLAS_SUR_ANNEE!$A$3:$CG$3,0)+1),"")</f>
        <v/>
      </c>
      <c r="H15" s="79" t="str">
        <f>IFERROR(INDEX(CLAS_SUR_ANNEE!$A$1:$CF$52,MATCH($A15,CLAS_SUR_ANNEE!$A:$A,0),MATCH(H$4,CLAS_SUR_ANNEE!$A$3:$CG$3,0)+1),"")</f>
        <v/>
      </c>
      <c r="I15" s="79" t="str">
        <f>IFERROR(INDEX(CLAS_SUR_ANNEE!$A$1:$CF$52,MATCH($A15,CLAS_SUR_ANNEE!$A:$A,0),MATCH(I$4,CLAS_SUR_ANNEE!$A$3:$CG$3,0)+1),"")</f>
        <v/>
      </c>
      <c r="J15" s="79" t="str">
        <f>IFERROR(INDEX(CLAS_SUR_ANNEE!$A$1:$CF$52,MATCH($A15,CLAS_SUR_ANNEE!$A:$A,0),MATCH(J$4,CLAS_SUR_ANNEE!$A$3:$CG$3,0)+1),"")</f>
        <v/>
      </c>
      <c r="K15" s="79" t="str">
        <f>IFERROR(INDEX(CLAS_SUR_ANNEE!$A$1:$CF$52,MATCH($A15,CLAS_SUR_ANNEE!$A:$A,0),MATCH(K$4,CLAS_SUR_ANNEE!$A$3:$CG$3,0)+1),"")</f>
        <v/>
      </c>
      <c r="L15" s="79" t="str">
        <f>IFERROR(INDEX(CLAS_SUR_ANNEE!$A$1:$CF$52,MATCH($A15,CLAS_SUR_ANNEE!$A:$A,0),MATCH(L$4,CLAS_SUR_ANNEE!$A$3:$CG$3,0)+1),"")</f>
        <v/>
      </c>
      <c r="M15" s="80" t="str">
        <f>IFERROR(INDEX(CLAS_SUR_ANNEE!$A$1:$CF$52,MATCH($A15,CLAS_SUR_ANNEE!$A:$A,0),MATCH(M$4,CLAS_SUR_ANNEE!$A$3:$CG$3,0)+1),"")</f>
        <v/>
      </c>
      <c r="N15" s="80" t="str">
        <f>IFERROR(INDEX(CLAS_SUR_ANNEE!$A$1:$CF$52,MATCH($A15,CLAS_SUR_ANNEE!$A:$A,0),MATCH(N$4,CLAS_SUR_ANNEE!$A$3:$CG$3,0)+1),"")</f>
        <v/>
      </c>
      <c r="O15" s="80" t="str">
        <f>IFERROR(INDEX(CLAS_SUR_ANNEE!$A$1:$CF$52,MATCH($A15,CLAS_SUR_ANNEE!$A:$A,0),MATCH(O$4,CLAS_SUR_ANNEE!$A$3:$CG$3,0)+1),"")</f>
        <v/>
      </c>
      <c r="P15" s="79" t="str">
        <f>IFERROR(INDEX(CLAS_SUR_ANNEE!$A$1:$CF$52,MATCH($A15,CLAS_SUR_ANNEE!$A:$A,0),MATCH(P$4,CLAS_SUR_ANNEE!$A$3:$CG$3,0)+1),"")</f>
        <v/>
      </c>
      <c r="Q15" s="79" t="str">
        <f>IFERROR(INDEX(CLAS_SUR_ANNEE!$A$1:$CF$52,MATCH($A15,CLAS_SUR_ANNEE!$A:$A,0),MATCH(Q$4,CLAS_SUR_ANNEE!$A$3:$CG$3,0)+1),"")</f>
        <v/>
      </c>
      <c r="R15" s="80" t="str">
        <f>IFERROR(INDEX(CLAS_SUR_ANNEE!$A$1:$CF$52,MATCH($A15,CLAS_SUR_ANNEE!$A:$A,0),MATCH(R$4,CLAS_SUR_ANNEE!$A$3:$CG$3,0)+1),"")</f>
        <v/>
      </c>
      <c r="S15" s="80" t="str">
        <f>IFERROR(INDEX(CLAS_SUR_ANNEE!$A$1:$CF$52,MATCH($A15,CLAS_SUR_ANNEE!$A:$A,0),MATCH(S$4,CLAS_SUR_ANNEE!$A$3:$CG$3,0)+1),"")</f>
        <v/>
      </c>
      <c r="T15" s="80" t="str">
        <f>IFERROR(INDEX(CLAS_SUR_ANNEE!$A$1:$CF$52,MATCH($A15,CLAS_SUR_ANNEE!$A:$A,0),MATCH(T$4,CLAS_SUR_ANNEE!$A$3:$CG$3,0)+1),"")</f>
        <v/>
      </c>
    </row>
    <row r="16" spans="1:20" x14ac:dyDescent="0.25">
      <c r="A16" s="78" t="s">
        <v>45</v>
      </c>
      <c r="B16" s="179">
        <f>IFERROR(IF(E16&gt;=7,SUM(LARGE(F16:T16,{1;2;3;4;5;6;7})),IF(E16=6,SUM(LARGE(F16:T16,{1;2;3;4;5;6})),IF(E16=5,SUM(LARGE(F16:T16,{1;2;3;4;5})),IF(E16=4,SUM(LARGE(F16:T16,{1;2;3;4})),IF(E16=3,SUM(LARGE(F16:T16,{1;2;3})),IF(E16=2,SUM(LARGE(F16:T16,{1;2})),IF(E16=1,SUM(LARGE(F16:T16,1)),0))))))),"")</f>
        <v>0</v>
      </c>
      <c r="C16" s="178">
        <f>SUM(F16:S16)</f>
        <v>0</v>
      </c>
      <c r="D16" s="180" t="str">
        <f>IFERROR(SMALL(F16:T16,1),"")</f>
        <v/>
      </c>
      <c r="E16" s="181">
        <f>COUNT(F16:T16)</f>
        <v>0</v>
      </c>
      <c r="F16" s="79" t="str">
        <f>IFERROR(INDEX(CLAS_SUR_ANNEE!$A$1:$CF$52,MATCH($A16,CLAS_SUR_ANNEE!$A:$A,0),MATCH(F$4,CLAS_SUR_ANNEE!$A$3:$CG$3,0)+1),"")</f>
        <v/>
      </c>
      <c r="G16" s="79" t="str">
        <f>IFERROR(INDEX(CLAS_SUR_ANNEE!$A$1:$CF$52,MATCH($A16,CLAS_SUR_ANNEE!$A:$A,0),MATCH(G$4,CLAS_SUR_ANNEE!$A$3:$CG$3,0)+1),"")</f>
        <v/>
      </c>
      <c r="H16" s="79" t="str">
        <f>IFERROR(INDEX(CLAS_SUR_ANNEE!$A$1:$CF$52,MATCH($A16,CLAS_SUR_ANNEE!$A:$A,0),MATCH(H$4,CLAS_SUR_ANNEE!$A$3:$CG$3,0)+1),"")</f>
        <v/>
      </c>
      <c r="I16" s="79" t="str">
        <f>IFERROR(INDEX(CLAS_SUR_ANNEE!$A$1:$CF$52,MATCH($A16,CLAS_SUR_ANNEE!$A:$A,0),MATCH(I$4,CLAS_SUR_ANNEE!$A$3:$CG$3,0)+1),"")</f>
        <v/>
      </c>
      <c r="J16" s="79" t="str">
        <f>IFERROR(INDEX(CLAS_SUR_ANNEE!$A$1:$CF$52,MATCH($A16,CLAS_SUR_ANNEE!$A:$A,0),MATCH(J$4,CLAS_SUR_ANNEE!$A$3:$CG$3,0)+1),"")</f>
        <v/>
      </c>
      <c r="K16" s="79" t="str">
        <f>IFERROR(INDEX(CLAS_SUR_ANNEE!$A$1:$CF$52,MATCH($A16,CLAS_SUR_ANNEE!$A:$A,0),MATCH(K$4,CLAS_SUR_ANNEE!$A$3:$CG$3,0)+1),"")</f>
        <v/>
      </c>
      <c r="L16" s="79" t="str">
        <f>IFERROR(INDEX(CLAS_SUR_ANNEE!$A$1:$CF$52,MATCH($A16,CLAS_SUR_ANNEE!$A:$A,0),MATCH(L$4,CLAS_SUR_ANNEE!$A$3:$CG$3,0)+1),"")</f>
        <v/>
      </c>
      <c r="M16" s="80" t="str">
        <f>IFERROR(INDEX(CLAS_SUR_ANNEE!$A$1:$CF$52,MATCH($A16,CLAS_SUR_ANNEE!$A:$A,0),MATCH(M$4,CLAS_SUR_ANNEE!$A$3:$CG$3,0)+1),"")</f>
        <v/>
      </c>
      <c r="N16" s="80" t="str">
        <f>IFERROR(INDEX(CLAS_SUR_ANNEE!$A$1:$CF$52,MATCH($A16,CLAS_SUR_ANNEE!$A:$A,0),MATCH(N$4,CLAS_SUR_ANNEE!$A$3:$CG$3,0)+1),"")</f>
        <v/>
      </c>
      <c r="O16" s="80" t="str">
        <f>IFERROR(INDEX(CLAS_SUR_ANNEE!$A$1:$CF$52,MATCH($A16,CLAS_SUR_ANNEE!$A:$A,0),MATCH(O$4,CLAS_SUR_ANNEE!$A$3:$CG$3,0)+1),"")</f>
        <v/>
      </c>
      <c r="P16" s="79" t="str">
        <f>IFERROR(INDEX(CLAS_SUR_ANNEE!$A$1:$CF$52,MATCH($A16,CLAS_SUR_ANNEE!$A:$A,0),MATCH(P$4,CLAS_SUR_ANNEE!$A$3:$CG$3,0)+1),"")</f>
        <v/>
      </c>
      <c r="Q16" s="79" t="str">
        <f>IFERROR(INDEX(CLAS_SUR_ANNEE!$A$1:$CF$52,MATCH($A16,CLAS_SUR_ANNEE!$A:$A,0),MATCH(Q$4,CLAS_SUR_ANNEE!$A$3:$CG$3,0)+1),"")</f>
        <v/>
      </c>
      <c r="R16" s="80" t="str">
        <f>IFERROR(INDEX(CLAS_SUR_ANNEE!$A$1:$CF$52,MATCH($A16,CLAS_SUR_ANNEE!$A:$A,0),MATCH(R$4,CLAS_SUR_ANNEE!$A$3:$CG$3,0)+1),"")</f>
        <v/>
      </c>
      <c r="S16" s="80" t="str">
        <f>IFERROR(INDEX(CLAS_SUR_ANNEE!$A$1:$CF$52,MATCH($A16,CLAS_SUR_ANNEE!$A:$A,0),MATCH(S$4,CLAS_SUR_ANNEE!$A$3:$CG$3,0)+1),"")</f>
        <v/>
      </c>
      <c r="T16" s="80" t="str">
        <f>IFERROR(INDEX(CLAS_SUR_ANNEE!$A$1:$CF$52,MATCH($A16,CLAS_SUR_ANNEE!$A:$A,0),MATCH(T$4,CLAS_SUR_ANNEE!$A$3:$CG$3,0)+1),"")</f>
        <v/>
      </c>
    </row>
    <row r="17" spans="1:20" x14ac:dyDescent="0.25">
      <c r="A17" s="78" t="s">
        <v>44</v>
      </c>
      <c r="B17" s="179">
        <f>IFERROR(IF(E17&gt;=7,SUM(LARGE(F17:T17,{1;2;3;4;5;6;7})),IF(E17=6,SUM(LARGE(F17:T17,{1;2;3;4;5;6})),IF(E17=5,SUM(LARGE(F17:T17,{1;2;3;4;5})),IF(E17=4,SUM(LARGE(F17:T17,{1;2;3;4})),IF(E17=3,SUM(LARGE(F17:T17,{1;2;3})),IF(E17=2,SUM(LARGE(F17:T17,{1;2})),IF(E17=1,SUM(LARGE(F17:T17,1)),0))))))),"")</f>
        <v>0</v>
      </c>
      <c r="C17" s="178">
        <f>SUM(F17:S17)</f>
        <v>0</v>
      </c>
      <c r="D17" s="180" t="str">
        <f>IFERROR(SMALL(F17:T17,1),"")</f>
        <v/>
      </c>
      <c r="E17" s="181">
        <f>COUNT(F17:T17)</f>
        <v>0</v>
      </c>
      <c r="F17" s="79" t="str">
        <f>IFERROR(INDEX(CLAS_SUR_ANNEE!$A$1:$CF$52,MATCH($A17,CLAS_SUR_ANNEE!$A:$A,0),MATCH(F$4,CLAS_SUR_ANNEE!$A$3:$CG$3,0)+1),"")</f>
        <v/>
      </c>
      <c r="G17" s="79" t="str">
        <f>IFERROR(INDEX(CLAS_SUR_ANNEE!$A$1:$CF$52,MATCH($A17,CLAS_SUR_ANNEE!$A:$A,0),MATCH(G$4,CLAS_SUR_ANNEE!$A$3:$CG$3,0)+1),"")</f>
        <v/>
      </c>
      <c r="H17" s="79" t="str">
        <f>IFERROR(INDEX(CLAS_SUR_ANNEE!$A$1:$CF$52,MATCH($A17,CLAS_SUR_ANNEE!$A:$A,0),MATCH(H$4,CLAS_SUR_ANNEE!$A$3:$CG$3,0)+1),"")</f>
        <v/>
      </c>
      <c r="I17" s="79" t="str">
        <f>IFERROR(INDEX(CLAS_SUR_ANNEE!$A$1:$CF$52,MATCH($A17,CLAS_SUR_ANNEE!$A:$A,0),MATCH(I$4,CLAS_SUR_ANNEE!$A$3:$CG$3,0)+1),"")</f>
        <v/>
      </c>
      <c r="J17" s="79" t="str">
        <f>IFERROR(INDEX(CLAS_SUR_ANNEE!$A$1:$CF$52,MATCH($A17,CLAS_SUR_ANNEE!$A:$A,0),MATCH(J$4,CLAS_SUR_ANNEE!$A$3:$CG$3,0)+1),"")</f>
        <v/>
      </c>
      <c r="K17" s="79" t="str">
        <f>IFERROR(INDEX(CLAS_SUR_ANNEE!$A$1:$CF$52,MATCH($A17,CLAS_SUR_ANNEE!$A:$A,0),MATCH(K$4,CLAS_SUR_ANNEE!$A$3:$CG$3,0)+1),"")</f>
        <v/>
      </c>
      <c r="L17" s="79" t="str">
        <f>IFERROR(INDEX(CLAS_SUR_ANNEE!$A$1:$CF$52,MATCH($A17,CLAS_SUR_ANNEE!$A:$A,0),MATCH(L$4,CLAS_SUR_ANNEE!$A$3:$CG$3,0)+1),"")</f>
        <v/>
      </c>
      <c r="M17" s="80" t="str">
        <f>IFERROR(INDEX(CLAS_SUR_ANNEE!$A$1:$CF$52,MATCH($A17,CLAS_SUR_ANNEE!$A:$A,0),MATCH(M$4,CLAS_SUR_ANNEE!$A$3:$CG$3,0)+1),"")</f>
        <v/>
      </c>
      <c r="N17" s="80" t="str">
        <f>IFERROR(INDEX(CLAS_SUR_ANNEE!$A$1:$CF$52,MATCH($A17,CLAS_SUR_ANNEE!$A:$A,0),MATCH(N$4,CLAS_SUR_ANNEE!$A$3:$CG$3,0)+1),"")</f>
        <v/>
      </c>
      <c r="O17" s="80" t="str">
        <f>IFERROR(INDEX(CLAS_SUR_ANNEE!$A$1:$CF$52,MATCH($A17,CLAS_SUR_ANNEE!$A:$A,0),MATCH(O$4,CLAS_SUR_ANNEE!$A$3:$CG$3,0)+1),"")</f>
        <v/>
      </c>
      <c r="P17" s="79" t="str">
        <f>IFERROR(INDEX(CLAS_SUR_ANNEE!$A$1:$CF$52,MATCH($A17,CLAS_SUR_ANNEE!$A:$A,0),MATCH(P$4,CLAS_SUR_ANNEE!$A$3:$CG$3,0)+1),"")</f>
        <v/>
      </c>
      <c r="Q17" s="79" t="str">
        <f>IFERROR(INDEX(CLAS_SUR_ANNEE!$A$1:$CF$52,MATCH($A17,CLAS_SUR_ANNEE!$A:$A,0),MATCH(Q$4,CLAS_SUR_ANNEE!$A$3:$CG$3,0)+1),"")</f>
        <v/>
      </c>
      <c r="R17" s="80" t="str">
        <f>IFERROR(INDEX(CLAS_SUR_ANNEE!$A$1:$CF$52,MATCH($A17,CLAS_SUR_ANNEE!$A:$A,0),MATCH(R$4,CLAS_SUR_ANNEE!$A$3:$CG$3,0)+1),"")</f>
        <v/>
      </c>
      <c r="S17" s="80" t="str">
        <f>IFERROR(INDEX(CLAS_SUR_ANNEE!$A$1:$CF$52,MATCH($A17,CLAS_SUR_ANNEE!$A:$A,0),MATCH(S$4,CLAS_SUR_ANNEE!$A$3:$CG$3,0)+1),"")</f>
        <v/>
      </c>
      <c r="T17" s="80" t="str">
        <f>IFERROR(INDEX(CLAS_SUR_ANNEE!$A$1:$CF$52,MATCH($A17,CLAS_SUR_ANNEE!$A:$A,0),MATCH(T$4,CLAS_SUR_ANNEE!$A$3:$CG$3,0)+1),"")</f>
        <v/>
      </c>
    </row>
    <row r="18" spans="1:20" x14ac:dyDescent="0.25">
      <c r="A18" s="78" t="s">
        <v>28</v>
      </c>
      <c r="B18" s="179">
        <f>IFERROR(IF(E18&gt;=7,SUM(LARGE(F18:T18,{1;2;3;4;5;6;7})),IF(E18=6,SUM(LARGE(F18:T18,{1;2;3;4;5;6})),IF(E18=5,SUM(LARGE(F18:T18,{1;2;3;4;5})),IF(E18=4,SUM(LARGE(F18:T18,{1;2;3;4})),IF(E18=3,SUM(LARGE(F18:T18,{1;2;3})),IF(E18=2,SUM(LARGE(F18:T18,{1;2})),IF(E18=1,SUM(LARGE(F18:T18,1)),0))))))),"")</f>
        <v>0</v>
      </c>
      <c r="C18" s="178">
        <f>SUM(F18:S18)</f>
        <v>0</v>
      </c>
      <c r="D18" s="180" t="str">
        <f>IFERROR(SMALL(F18:T18,1),"")</f>
        <v/>
      </c>
      <c r="E18" s="181">
        <f>COUNT(F18:T18)</f>
        <v>0</v>
      </c>
      <c r="F18" s="79" t="str">
        <f>IFERROR(INDEX(CLAS_SUR_ANNEE!$A$1:$CF$52,MATCH($A18,CLAS_SUR_ANNEE!$A:$A,0),MATCH(F$4,CLAS_SUR_ANNEE!$A$3:$CG$3,0)+1),"")</f>
        <v/>
      </c>
      <c r="G18" s="79" t="str">
        <f>IFERROR(INDEX(CLAS_SUR_ANNEE!$A$1:$CF$52,MATCH($A18,CLAS_SUR_ANNEE!$A:$A,0),MATCH(G$4,CLAS_SUR_ANNEE!$A$3:$CG$3,0)+1),"")</f>
        <v/>
      </c>
      <c r="H18" s="79" t="str">
        <f>IFERROR(INDEX(CLAS_SUR_ANNEE!$A$1:$CF$52,MATCH($A18,CLAS_SUR_ANNEE!$A:$A,0),MATCH(H$4,CLAS_SUR_ANNEE!$A$3:$CG$3,0)+1),"")</f>
        <v/>
      </c>
      <c r="I18" s="79" t="str">
        <f>IFERROR(INDEX(CLAS_SUR_ANNEE!$A$1:$CF$52,MATCH($A18,CLAS_SUR_ANNEE!$A:$A,0),MATCH(I$4,CLAS_SUR_ANNEE!$A$3:$CG$3,0)+1),"")</f>
        <v/>
      </c>
      <c r="J18" s="79" t="str">
        <f>IFERROR(INDEX(CLAS_SUR_ANNEE!$A$1:$CF$52,MATCH($A18,CLAS_SUR_ANNEE!$A:$A,0),MATCH(J$4,CLAS_SUR_ANNEE!$A$3:$CG$3,0)+1),"")</f>
        <v/>
      </c>
      <c r="K18" s="79" t="str">
        <f>IFERROR(INDEX(CLAS_SUR_ANNEE!$A$1:$CF$52,MATCH($A18,CLAS_SUR_ANNEE!$A:$A,0),MATCH(K$4,CLAS_SUR_ANNEE!$A$3:$CG$3,0)+1),"")</f>
        <v/>
      </c>
      <c r="L18" s="79" t="str">
        <f>IFERROR(INDEX(CLAS_SUR_ANNEE!$A$1:$CF$52,MATCH($A18,CLAS_SUR_ANNEE!$A:$A,0),MATCH(L$4,CLAS_SUR_ANNEE!$A$3:$CG$3,0)+1),"")</f>
        <v/>
      </c>
      <c r="M18" s="80" t="str">
        <f>IFERROR(INDEX(CLAS_SUR_ANNEE!$A$1:$CF$52,MATCH($A18,CLAS_SUR_ANNEE!$A:$A,0),MATCH(M$4,CLAS_SUR_ANNEE!$A$3:$CG$3,0)+1),"")</f>
        <v/>
      </c>
      <c r="N18" s="80" t="str">
        <f>IFERROR(INDEX(CLAS_SUR_ANNEE!$A$1:$CF$52,MATCH($A18,CLAS_SUR_ANNEE!$A:$A,0),MATCH(N$4,CLAS_SUR_ANNEE!$A$3:$CG$3,0)+1),"")</f>
        <v/>
      </c>
      <c r="O18" s="80" t="str">
        <f>IFERROR(INDEX(CLAS_SUR_ANNEE!$A$1:$CF$52,MATCH($A18,CLAS_SUR_ANNEE!$A:$A,0),MATCH(O$4,CLAS_SUR_ANNEE!$A$3:$CG$3,0)+1),"")</f>
        <v/>
      </c>
      <c r="P18" s="79" t="str">
        <f>IFERROR(INDEX(CLAS_SUR_ANNEE!$A$1:$CF$52,MATCH($A18,CLAS_SUR_ANNEE!$A:$A,0),MATCH(P$4,CLAS_SUR_ANNEE!$A$3:$CG$3,0)+1),"")</f>
        <v/>
      </c>
      <c r="Q18" s="79" t="str">
        <f>IFERROR(INDEX(CLAS_SUR_ANNEE!$A$1:$CF$52,MATCH($A18,CLAS_SUR_ANNEE!$A:$A,0),MATCH(Q$4,CLAS_SUR_ANNEE!$A$3:$CG$3,0)+1),"")</f>
        <v/>
      </c>
      <c r="R18" s="80" t="str">
        <f>IFERROR(INDEX(CLAS_SUR_ANNEE!$A$1:$CF$52,MATCH($A18,CLAS_SUR_ANNEE!$A:$A,0),MATCH(R$4,CLAS_SUR_ANNEE!$A$3:$CG$3,0)+1),"")</f>
        <v/>
      </c>
      <c r="S18" s="80" t="str">
        <f>IFERROR(INDEX(CLAS_SUR_ANNEE!$A$1:$CF$52,MATCH($A18,CLAS_SUR_ANNEE!$A:$A,0),MATCH(S$4,CLAS_SUR_ANNEE!$A$3:$CG$3,0)+1),"")</f>
        <v/>
      </c>
      <c r="T18" s="80" t="str">
        <f>IFERROR(INDEX(CLAS_SUR_ANNEE!$A$1:$CF$52,MATCH($A18,CLAS_SUR_ANNEE!$A:$A,0),MATCH(T$4,CLAS_SUR_ANNEE!$A$3:$CG$3,0)+1),"")</f>
        <v/>
      </c>
    </row>
    <row r="19" spans="1:20" x14ac:dyDescent="0.25">
      <c r="A19" s="78" t="s">
        <v>57</v>
      </c>
      <c r="B19" s="179">
        <f>IFERROR(IF(E19&gt;=7,SUM(LARGE(F19:T19,{1;2;3;4;5;6;7})),IF(E19=6,SUM(LARGE(F19:T19,{1;2;3;4;5;6})),IF(E19=5,SUM(LARGE(F19:T19,{1;2;3;4;5})),IF(E19=4,SUM(LARGE(F19:T19,{1;2;3;4})),IF(E19=3,SUM(LARGE(F19:T19,{1;2;3})),IF(E19=2,SUM(LARGE(F19:T19,{1;2})),IF(E19=1,SUM(LARGE(F19:T19,1)),0))))))),"")</f>
        <v>0</v>
      </c>
      <c r="C19" s="178">
        <f>SUM(F19:S19)</f>
        <v>0</v>
      </c>
      <c r="D19" s="180" t="str">
        <f>IFERROR(SMALL(F19:T19,1),"")</f>
        <v/>
      </c>
      <c r="E19" s="181">
        <f>COUNT(F19:T19)</f>
        <v>0</v>
      </c>
      <c r="F19" s="79" t="str">
        <f>IFERROR(INDEX(CLAS_SUR_ANNEE!$A$1:$CF$52,MATCH($A19,CLAS_SUR_ANNEE!$A:$A,0),MATCH(F$4,CLAS_SUR_ANNEE!$A$3:$CG$3,0)+1),"")</f>
        <v/>
      </c>
      <c r="G19" s="79" t="str">
        <f>IFERROR(INDEX(CLAS_SUR_ANNEE!$A$1:$CF$52,MATCH($A19,CLAS_SUR_ANNEE!$A:$A,0),MATCH(G$4,CLAS_SUR_ANNEE!$A$3:$CG$3,0)+1),"")</f>
        <v/>
      </c>
      <c r="H19" s="79" t="str">
        <f>IFERROR(INDEX(CLAS_SUR_ANNEE!$A$1:$CF$52,MATCH($A19,CLAS_SUR_ANNEE!$A:$A,0),MATCH(H$4,CLAS_SUR_ANNEE!$A$3:$CG$3,0)+1),"")</f>
        <v/>
      </c>
      <c r="I19" s="79" t="str">
        <f>IFERROR(INDEX(CLAS_SUR_ANNEE!$A$1:$CF$52,MATCH($A19,CLAS_SUR_ANNEE!$A:$A,0),MATCH(I$4,CLAS_SUR_ANNEE!$A$3:$CG$3,0)+1),"")</f>
        <v/>
      </c>
      <c r="J19" s="79" t="str">
        <f>IFERROR(INDEX(CLAS_SUR_ANNEE!$A$1:$CF$52,MATCH($A19,CLAS_SUR_ANNEE!$A:$A,0),MATCH(J$4,CLAS_SUR_ANNEE!$A$3:$CG$3,0)+1),"")</f>
        <v/>
      </c>
      <c r="K19" s="79" t="str">
        <f>IFERROR(INDEX(CLAS_SUR_ANNEE!$A$1:$CF$52,MATCH($A19,CLAS_SUR_ANNEE!$A:$A,0),MATCH(K$4,CLAS_SUR_ANNEE!$A$3:$CG$3,0)+1),"")</f>
        <v/>
      </c>
      <c r="L19" s="79" t="str">
        <f>IFERROR(INDEX(CLAS_SUR_ANNEE!$A$1:$CF$52,MATCH($A19,CLAS_SUR_ANNEE!$A:$A,0),MATCH(L$4,CLAS_SUR_ANNEE!$A$3:$CG$3,0)+1),"")</f>
        <v/>
      </c>
      <c r="M19" s="80" t="str">
        <f>IFERROR(INDEX(CLAS_SUR_ANNEE!$A$1:$CF$52,MATCH($A19,CLAS_SUR_ANNEE!$A:$A,0),MATCH(M$4,CLAS_SUR_ANNEE!$A$3:$CG$3,0)+1),"")</f>
        <v/>
      </c>
      <c r="N19" s="80" t="str">
        <f>IFERROR(INDEX(CLAS_SUR_ANNEE!$A$1:$CF$52,MATCH($A19,CLAS_SUR_ANNEE!$A:$A,0),MATCH(N$4,CLAS_SUR_ANNEE!$A$3:$CG$3,0)+1),"")</f>
        <v/>
      </c>
      <c r="O19" s="80" t="str">
        <f>IFERROR(INDEX(CLAS_SUR_ANNEE!$A$1:$CF$52,MATCH($A19,CLAS_SUR_ANNEE!$A:$A,0),MATCH(O$4,CLAS_SUR_ANNEE!$A$3:$CG$3,0)+1),"")</f>
        <v/>
      </c>
      <c r="P19" s="79" t="str">
        <f>IFERROR(INDEX(CLAS_SUR_ANNEE!$A$1:$CF$52,MATCH($A19,CLAS_SUR_ANNEE!$A:$A,0),MATCH(P$4,CLAS_SUR_ANNEE!$A$3:$CG$3,0)+1),"")</f>
        <v/>
      </c>
      <c r="Q19" s="79" t="str">
        <f>IFERROR(INDEX(CLAS_SUR_ANNEE!$A$1:$CF$52,MATCH($A19,CLAS_SUR_ANNEE!$A:$A,0),MATCH(Q$4,CLAS_SUR_ANNEE!$A$3:$CG$3,0)+1),"")</f>
        <v/>
      </c>
      <c r="R19" s="80" t="str">
        <f>IFERROR(INDEX(CLAS_SUR_ANNEE!$A$1:$CF$52,MATCH($A19,CLAS_SUR_ANNEE!$A:$A,0),MATCH(R$4,CLAS_SUR_ANNEE!$A$3:$CG$3,0)+1),"")</f>
        <v/>
      </c>
      <c r="S19" s="80" t="str">
        <f>IFERROR(INDEX(CLAS_SUR_ANNEE!$A$1:$CF$52,MATCH($A19,CLAS_SUR_ANNEE!$A:$A,0),MATCH(S$4,CLAS_SUR_ANNEE!$A$3:$CG$3,0)+1),"")</f>
        <v/>
      </c>
      <c r="T19" s="80" t="str">
        <f>IFERROR(INDEX(CLAS_SUR_ANNEE!$A$1:$CF$52,MATCH($A19,CLAS_SUR_ANNEE!$A:$A,0),MATCH(T$4,CLAS_SUR_ANNEE!$A$3:$CG$3,0)+1),"")</f>
        <v/>
      </c>
    </row>
    <row r="20" spans="1:20" x14ac:dyDescent="0.25">
      <c r="A20" s="78" t="s">
        <v>59</v>
      </c>
      <c r="B20" s="179">
        <f>IFERROR(IF(E20&gt;=7,SUM(LARGE(F20:T20,{1;2;3;4;5;6;7})),IF(E20=6,SUM(LARGE(F20:T20,{1;2;3;4;5;6})),IF(E20=5,SUM(LARGE(F20:T20,{1;2;3;4;5})),IF(E20=4,SUM(LARGE(F20:T20,{1;2;3;4})),IF(E20=3,SUM(LARGE(F20:T20,{1;2;3})),IF(E20=2,SUM(LARGE(F20:T20,{1;2})),IF(E20=1,SUM(LARGE(F20:T20,1)),0))))))),"")</f>
        <v>0</v>
      </c>
      <c r="C20" s="178">
        <f>SUM(F20:S20)</f>
        <v>0</v>
      </c>
      <c r="D20" s="180" t="str">
        <f>IFERROR(SMALL(F20:T20,1),"")</f>
        <v/>
      </c>
      <c r="E20" s="181">
        <f>COUNT(F20:T20)</f>
        <v>0</v>
      </c>
      <c r="F20" s="79" t="str">
        <f>IFERROR(INDEX(CLAS_SUR_ANNEE!$A$1:$CF$52,MATCH($A20,CLAS_SUR_ANNEE!$A:$A,0),MATCH(F$4,CLAS_SUR_ANNEE!$A$3:$CG$3,0)+1),"")</f>
        <v/>
      </c>
      <c r="G20" s="79" t="str">
        <f>IFERROR(INDEX(CLAS_SUR_ANNEE!$A$1:$CF$52,MATCH($A20,CLAS_SUR_ANNEE!$A:$A,0),MATCH(G$4,CLAS_SUR_ANNEE!$A$3:$CG$3,0)+1),"")</f>
        <v/>
      </c>
      <c r="H20" s="79" t="str">
        <f>IFERROR(INDEX(CLAS_SUR_ANNEE!$A$1:$CF$52,MATCH($A20,CLAS_SUR_ANNEE!$A:$A,0),MATCH(H$4,CLAS_SUR_ANNEE!$A$3:$CG$3,0)+1),"")</f>
        <v/>
      </c>
      <c r="I20" s="79" t="str">
        <f>IFERROR(INDEX(CLAS_SUR_ANNEE!$A$1:$CF$52,MATCH($A20,CLAS_SUR_ANNEE!$A:$A,0),MATCH(I$4,CLAS_SUR_ANNEE!$A$3:$CG$3,0)+1),"")</f>
        <v/>
      </c>
      <c r="J20" s="79" t="str">
        <f>IFERROR(INDEX(CLAS_SUR_ANNEE!$A$1:$CF$52,MATCH($A20,CLAS_SUR_ANNEE!$A:$A,0),MATCH(J$4,CLAS_SUR_ANNEE!$A$3:$CG$3,0)+1),"")</f>
        <v/>
      </c>
      <c r="K20" s="79" t="str">
        <f>IFERROR(INDEX(CLAS_SUR_ANNEE!$A$1:$CF$52,MATCH($A20,CLAS_SUR_ANNEE!$A:$A,0),MATCH(K$4,CLAS_SUR_ANNEE!$A$3:$CG$3,0)+1),"")</f>
        <v/>
      </c>
      <c r="L20" s="79" t="str">
        <f>IFERROR(INDEX(CLAS_SUR_ANNEE!$A$1:$CF$52,MATCH($A20,CLAS_SUR_ANNEE!$A:$A,0),MATCH(L$4,CLAS_SUR_ANNEE!$A$3:$CG$3,0)+1),"")</f>
        <v/>
      </c>
      <c r="M20" s="80" t="str">
        <f>IFERROR(INDEX(CLAS_SUR_ANNEE!$A$1:$CF$52,MATCH($A20,CLAS_SUR_ANNEE!$A:$A,0),MATCH(M$4,CLAS_SUR_ANNEE!$A$3:$CG$3,0)+1),"")</f>
        <v/>
      </c>
      <c r="N20" s="80" t="str">
        <f>IFERROR(INDEX(CLAS_SUR_ANNEE!$A$1:$CF$52,MATCH($A20,CLAS_SUR_ANNEE!$A:$A,0),MATCH(N$4,CLAS_SUR_ANNEE!$A$3:$CG$3,0)+1),"")</f>
        <v/>
      </c>
      <c r="O20" s="80" t="str">
        <f>IFERROR(INDEX(CLAS_SUR_ANNEE!$A$1:$CF$52,MATCH($A20,CLAS_SUR_ANNEE!$A:$A,0),MATCH(O$4,CLAS_SUR_ANNEE!$A$3:$CG$3,0)+1),"")</f>
        <v/>
      </c>
      <c r="P20" s="79" t="str">
        <f>IFERROR(INDEX(CLAS_SUR_ANNEE!$A$1:$CF$52,MATCH($A20,CLAS_SUR_ANNEE!$A:$A,0),MATCH(P$4,CLAS_SUR_ANNEE!$A$3:$CG$3,0)+1),"")</f>
        <v/>
      </c>
      <c r="Q20" s="79" t="str">
        <f>IFERROR(INDEX(CLAS_SUR_ANNEE!$A$1:$CF$52,MATCH($A20,CLAS_SUR_ANNEE!$A:$A,0),MATCH(Q$4,CLAS_SUR_ANNEE!$A$3:$CG$3,0)+1),"")</f>
        <v/>
      </c>
      <c r="R20" s="80" t="str">
        <f>IFERROR(INDEX(CLAS_SUR_ANNEE!$A$1:$CF$52,MATCH($A20,CLAS_SUR_ANNEE!$A:$A,0),MATCH(R$4,CLAS_SUR_ANNEE!$A$3:$CG$3,0)+1),"")</f>
        <v/>
      </c>
      <c r="S20" s="80" t="str">
        <f>IFERROR(INDEX(CLAS_SUR_ANNEE!$A$1:$CF$52,MATCH($A20,CLAS_SUR_ANNEE!$A:$A,0),MATCH(S$4,CLAS_SUR_ANNEE!$A$3:$CG$3,0)+1),"")</f>
        <v/>
      </c>
      <c r="T20" s="80" t="str">
        <f>IFERROR(INDEX(CLAS_SUR_ANNEE!$A$1:$CF$52,MATCH($A20,CLAS_SUR_ANNEE!$A:$A,0),MATCH(T$4,CLAS_SUR_ANNEE!$A$3:$CG$3,0)+1),"")</f>
        <v/>
      </c>
    </row>
    <row r="21" spans="1:20" x14ac:dyDescent="0.25">
      <c r="A21" s="78" t="s">
        <v>32</v>
      </c>
      <c r="B21" s="179">
        <f>IFERROR(IF(E21&gt;=7,SUM(LARGE(F21:T21,{1;2;3;4;5;6;7})),IF(E21=6,SUM(LARGE(F21:T21,{1;2;3;4;5;6})),IF(E21=5,SUM(LARGE(F21:T21,{1;2;3;4;5})),IF(E21=4,SUM(LARGE(F21:T21,{1;2;3;4})),IF(E21=3,SUM(LARGE(F21:T21,{1;2;3})),IF(E21=2,SUM(LARGE(F21:T21,{1;2})),IF(E21=1,SUM(LARGE(F21:T21,1)),0))))))),"")</f>
        <v>0</v>
      </c>
      <c r="C21" s="178">
        <f>SUM(F21:S21)</f>
        <v>0</v>
      </c>
      <c r="D21" s="180" t="str">
        <f>IFERROR(SMALL(F21:T21,1),"")</f>
        <v/>
      </c>
      <c r="E21" s="181">
        <f>COUNT(F21:T21)</f>
        <v>0</v>
      </c>
      <c r="F21" s="79" t="str">
        <f>IFERROR(INDEX(CLAS_SUR_ANNEE!$A$1:$CF$52,MATCH($A21,CLAS_SUR_ANNEE!$A:$A,0),MATCH(F$4,CLAS_SUR_ANNEE!$A$3:$CG$3,0)+1),"")</f>
        <v/>
      </c>
      <c r="G21" s="79" t="str">
        <f>IFERROR(INDEX(CLAS_SUR_ANNEE!$A$1:$CF$52,MATCH($A21,CLAS_SUR_ANNEE!$A:$A,0),MATCH(G$4,CLAS_SUR_ANNEE!$A$3:$CG$3,0)+1),"")</f>
        <v/>
      </c>
      <c r="H21" s="79" t="str">
        <f>IFERROR(INDEX(CLAS_SUR_ANNEE!$A$1:$CF$52,MATCH($A21,CLAS_SUR_ANNEE!$A:$A,0),MATCH(H$4,CLAS_SUR_ANNEE!$A$3:$CG$3,0)+1),"")</f>
        <v/>
      </c>
      <c r="I21" s="79" t="str">
        <f>IFERROR(INDEX(CLAS_SUR_ANNEE!$A$1:$CF$52,MATCH($A21,CLAS_SUR_ANNEE!$A:$A,0),MATCH(I$4,CLAS_SUR_ANNEE!$A$3:$CG$3,0)+1),"")</f>
        <v/>
      </c>
      <c r="J21" s="79" t="str">
        <f>IFERROR(INDEX(CLAS_SUR_ANNEE!$A$1:$CF$52,MATCH($A21,CLAS_SUR_ANNEE!$A:$A,0),MATCH(J$4,CLAS_SUR_ANNEE!$A$3:$CG$3,0)+1),"")</f>
        <v/>
      </c>
      <c r="K21" s="79" t="str">
        <f>IFERROR(INDEX(CLAS_SUR_ANNEE!$A$1:$CF$52,MATCH($A21,CLAS_SUR_ANNEE!$A:$A,0),MATCH(K$4,CLAS_SUR_ANNEE!$A$3:$CG$3,0)+1),"")</f>
        <v/>
      </c>
      <c r="L21" s="79" t="str">
        <f>IFERROR(INDEX(CLAS_SUR_ANNEE!$A$1:$CF$52,MATCH($A21,CLAS_SUR_ANNEE!$A:$A,0),MATCH(L$4,CLAS_SUR_ANNEE!$A$3:$CG$3,0)+1),"")</f>
        <v/>
      </c>
      <c r="M21" s="80" t="str">
        <f>IFERROR(INDEX(CLAS_SUR_ANNEE!$A$1:$CF$52,MATCH($A21,CLAS_SUR_ANNEE!$A:$A,0),MATCH(M$4,CLAS_SUR_ANNEE!$A$3:$CG$3,0)+1),"")</f>
        <v/>
      </c>
      <c r="N21" s="80" t="str">
        <f>IFERROR(INDEX(CLAS_SUR_ANNEE!$A$1:$CF$52,MATCH($A21,CLAS_SUR_ANNEE!$A:$A,0),MATCH(N$4,CLAS_SUR_ANNEE!$A$3:$CG$3,0)+1),"")</f>
        <v/>
      </c>
      <c r="O21" s="80" t="str">
        <f>IFERROR(INDEX(CLAS_SUR_ANNEE!$A$1:$CF$52,MATCH($A21,CLAS_SUR_ANNEE!$A:$A,0),MATCH(O$4,CLAS_SUR_ANNEE!$A$3:$CG$3,0)+1),"")</f>
        <v/>
      </c>
      <c r="P21" s="79" t="str">
        <f>IFERROR(INDEX(CLAS_SUR_ANNEE!$A$1:$CF$52,MATCH($A21,CLAS_SUR_ANNEE!$A:$A,0),MATCH(P$4,CLAS_SUR_ANNEE!$A$3:$CG$3,0)+1),"")</f>
        <v/>
      </c>
      <c r="Q21" s="79" t="str">
        <f>IFERROR(INDEX(CLAS_SUR_ANNEE!$A$1:$CF$52,MATCH($A21,CLAS_SUR_ANNEE!$A:$A,0),MATCH(Q$4,CLAS_SUR_ANNEE!$A$3:$CG$3,0)+1),"")</f>
        <v/>
      </c>
      <c r="R21" s="80" t="str">
        <f>IFERROR(INDEX(CLAS_SUR_ANNEE!$A$1:$CF$52,MATCH($A21,CLAS_SUR_ANNEE!$A:$A,0),MATCH(R$4,CLAS_SUR_ANNEE!$A$3:$CG$3,0)+1),"")</f>
        <v/>
      </c>
      <c r="S21" s="80" t="str">
        <f>IFERROR(INDEX(CLAS_SUR_ANNEE!$A$1:$CF$52,MATCH($A21,CLAS_SUR_ANNEE!$A:$A,0),MATCH(S$4,CLAS_SUR_ANNEE!$A$3:$CG$3,0)+1),"")</f>
        <v/>
      </c>
      <c r="T21" s="80" t="str">
        <f>IFERROR(INDEX(CLAS_SUR_ANNEE!$A$1:$CF$52,MATCH($A21,CLAS_SUR_ANNEE!$A:$A,0),MATCH(T$4,CLAS_SUR_ANNEE!$A$3:$CG$3,0)+1),"")</f>
        <v/>
      </c>
    </row>
    <row r="22" spans="1:20" x14ac:dyDescent="0.25">
      <c r="A22" s="78" t="s">
        <v>34</v>
      </c>
      <c r="B22" s="179">
        <f>IFERROR(IF(E22&gt;=7,SUM(LARGE(F22:T22,{1;2;3;4;5;6;7})),IF(E22=6,SUM(LARGE(F22:T22,{1;2;3;4;5;6})),IF(E22=5,SUM(LARGE(F22:T22,{1;2;3;4;5})),IF(E22=4,SUM(LARGE(F22:T22,{1;2;3;4})),IF(E22=3,SUM(LARGE(F22:T22,{1;2;3})),IF(E22=2,SUM(LARGE(F22:T22,{1;2})),IF(E22=1,SUM(LARGE(F22:T22,1)),0))))))),"")</f>
        <v>0</v>
      </c>
      <c r="C22" s="178">
        <f>SUM(F22:S22)</f>
        <v>0</v>
      </c>
      <c r="D22" s="180" t="str">
        <f>IFERROR(SMALL(F22:T22,1),"")</f>
        <v/>
      </c>
      <c r="E22" s="181">
        <f>COUNT(F22:T22)</f>
        <v>0</v>
      </c>
      <c r="F22" s="79" t="str">
        <f>IFERROR(INDEX(CLAS_SUR_ANNEE!$A$1:$CF$52,MATCH($A22,CLAS_SUR_ANNEE!$A:$A,0),MATCH(F$4,CLAS_SUR_ANNEE!$A$3:$CG$3,0)+1),"")</f>
        <v/>
      </c>
      <c r="G22" s="79" t="str">
        <f>IFERROR(INDEX(CLAS_SUR_ANNEE!$A$1:$CF$52,MATCH($A22,CLAS_SUR_ANNEE!$A:$A,0),MATCH(G$4,CLAS_SUR_ANNEE!$A$3:$CG$3,0)+1),"")</f>
        <v/>
      </c>
      <c r="H22" s="79" t="str">
        <f>IFERROR(INDEX(CLAS_SUR_ANNEE!$A$1:$CF$52,MATCH($A22,CLAS_SUR_ANNEE!$A:$A,0),MATCH(H$4,CLAS_SUR_ANNEE!$A$3:$CG$3,0)+1),"")</f>
        <v/>
      </c>
      <c r="I22" s="79" t="str">
        <f>IFERROR(INDEX(CLAS_SUR_ANNEE!$A$1:$CF$52,MATCH($A22,CLAS_SUR_ANNEE!$A:$A,0),MATCH(I$4,CLAS_SUR_ANNEE!$A$3:$CG$3,0)+1),"")</f>
        <v/>
      </c>
      <c r="J22" s="79" t="str">
        <f>IFERROR(INDEX(CLAS_SUR_ANNEE!$A$1:$CF$52,MATCH($A22,CLAS_SUR_ANNEE!$A:$A,0),MATCH(J$4,CLAS_SUR_ANNEE!$A$3:$CG$3,0)+1),"")</f>
        <v/>
      </c>
      <c r="K22" s="79" t="str">
        <f>IFERROR(INDEX(CLAS_SUR_ANNEE!$A$1:$CF$52,MATCH($A22,CLAS_SUR_ANNEE!$A:$A,0),MATCH(K$4,CLAS_SUR_ANNEE!$A$3:$CG$3,0)+1),"")</f>
        <v/>
      </c>
      <c r="L22" s="79" t="str">
        <f>IFERROR(INDEX(CLAS_SUR_ANNEE!$A$1:$CF$52,MATCH($A22,CLAS_SUR_ANNEE!$A:$A,0),MATCH(L$4,CLAS_SUR_ANNEE!$A$3:$CG$3,0)+1),"")</f>
        <v/>
      </c>
      <c r="M22" s="80" t="str">
        <f>IFERROR(INDEX(CLAS_SUR_ANNEE!$A$1:$CF$52,MATCH($A22,CLAS_SUR_ANNEE!$A:$A,0),MATCH(M$4,CLAS_SUR_ANNEE!$A$3:$CG$3,0)+1),"")</f>
        <v/>
      </c>
      <c r="N22" s="80" t="str">
        <f>IFERROR(INDEX(CLAS_SUR_ANNEE!$A$1:$CF$52,MATCH($A22,CLAS_SUR_ANNEE!$A:$A,0),MATCH(N$4,CLAS_SUR_ANNEE!$A$3:$CG$3,0)+1),"")</f>
        <v/>
      </c>
      <c r="O22" s="80" t="str">
        <f>IFERROR(INDEX(CLAS_SUR_ANNEE!$A$1:$CF$52,MATCH($A22,CLAS_SUR_ANNEE!$A:$A,0),MATCH(O$4,CLAS_SUR_ANNEE!$A$3:$CG$3,0)+1),"")</f>
        <v/>
      </c>
      <c r="P22" s="79" t="str">
        <f>IFERROR(INDEX(CLAS_SUR_ANNEE!$A$1:$CF$52,MATCH($A22,CLAS_SUR_ANNEE!$A:$A,0),MATCH(P$4,CLAS_SUR_ANNEE!$A$3:$CG$3,0)+1),"")</f>
        <v/>
      </c>
      <c r="Q22" s="79" t="str">
        <f>IFERROR(INDEX(CLAS_SUR_ANNEE!$A$1:$CF$52,MATCH($A22,CLAS_SUR_ANNEE!$A:$A,0),MATCH(Q$4,CLAS_SUR_ANNEE!$A$3:$CG$3,0)+1),"")</f>
        <v/>
      </c>
      <c r="R22" s="80" t="str">
        <f>IFERROR(INDEX(CLAS_SUR_ANNEE!$A$1:$CF$52,MATCH($A22,CLAS_SUR_ANNEE!$A:$A,0),MATCH(R$4,CLAS_SUR_ANNEE!$A$3:$CG$3,0)+1),"")</f>
        <v/>
      </c>
      <c r="S22" s="80" t="str">
        <f>IFERROR(INDEX(CLAS_SUR_ANNEE!$A$1:$CF$52,MATCH($A22,CLAS_SUR_ANNEE!$A:$A,0),MATCH(S$4,CLAS_SUR_ANNEE!$A$3:$CG$3,0)+1),"")</f>
        <v/>
      </c>
      <c r="T22" s="80" t="str">
        <f>IFERROR(INDEX(CLAS_SUR_ANNEE!$A$1:$CF$52,MATCH($A22,CLAS_SUR_ANNEE!$A:$A,0),MATCH(T$4,CLAS_SUR_ANNEE!$A$3:$CG$3,0)+1),"")</f>
        <v/>
      </c>
    </row>
    <row r="23" spans="1:20" x14ac:dyDescent="0.25">
      <c r="A23" s="78" t="s">
        <v>39</v>
      </c>
      <c r="B23" s="179">
        <f>IFERROR(IF(E23&gt;=7,SUM(LARGE(F23:T23,{1;2;3;4;5;6;7})),IF(E23=6,SUM(LARGE(F23:T23,{1;2;3;4;5;6})),IF(E23=5,SUM(LARGE(F23:T23,{1;2;3;4;5})),IF(E23=4,SUM(LARGE(F23:T23,{1;2;3;4})),IF(E23=3,SUM(LARGE(F23:T23,{1;2;3})),IF(E23=2,SUM(LARGE(F23:T23,{1;2})),IF(E23=1,SUM(LARGE(F23:T23,1)),0))))))),"")</f>
        <v>0</v>
      </c>
      <c r="C23" s="178">
        <f>SUM(F23:S23)</f>
        <v>0</v>
      </c>
      <c r="D23" s="180" t="str">
        <f>IFERROR(SMALL(F23:T23,1),"")</f>
        <v/>
      </c>
      <c r="E23" s="181">
        <f>COUNT(F23:T23)</f>
        <v>0</v>
      </c>
      <c r="F23" s="79" t="str">
        <f>IFERROR(INDEX(CLAS_SUR_ANNEE!$A$1:$CF$52,MATCH($A23,CLAS_SUR_ANNEE!$A:$A,0),MATCH(F$4,CLAS_SUR_ANNEE!$A$3:$CG$3,0)+1),"")</f>
        <v/>
      </c>
      <c r="G23" s="79" t="str">
        <f>IFERROR(INDEX(CLAS_SUR_ANNEE!$A$1:$CF$52,MATCH($A23,CLAS_SUR_ANNEE!$A:$A,0),MATCH(G$4,CLAS_SUR_ANNEE!$A$3:$CG$3,0)+1),"")</f>
        <v/>
      </c>
      <c r="H23" s="79" t="str">
        <f>IFERROR(INDEX(CLAS_SUR_ANNEE!$A$1:$CF$52,MATCH($A23,CLAS_SUR_ANNEE!$A:$A,0),MATCH(H$4,CLAS_SUR_ANNEE!$A$3:$CG$3,0)+1),"")</f>
        <v/>
      </c>
      <c r="I23" s="79" t="str">
        <f>IFERROR(INDEX(CLAS_SUR_ANNEE!$A$1:$CF$52,MATCH($A23,CLAS_SUR_ANNEE!$A:$A,0),MATCH(I$4,CLAS_SUR_ANNEE!$A$3:$CG$3,0)+1),"")</f>
        <v/>
      </c>
      <c r="J23" s="79" t="str">
        <f>IFERROR(INDEX(CLAS_SUR_ANNEE!$A$1:$CF$52,MATCH($A23,CLAS_SUR_ANNEE!$A:$A,0),MATCH(J$4,CLAS_SUR_ANNEE!$A$3:$CG$3,0)+1),"")</f>
        <v/>
      </c>
      <c r="K23" s="79" t="str">
        <f>IFERROR(INDEX(CLAS_SUR_ANNEE!$A$1:$CF$52,MATCH($A23,CLAS_SUR_ANNEE!$A:$A,0),MATCH(K$4,CLAS_SUR_ANNEE!$A$3:$CG$3,0)+1),"")</f>
        <v/>
      </c>
      <c r="L23" s="79" t="str">
        <f>IFERROR(INDEX(CLAS_SUR_ANNEE!$A$1:$CF$52,MATCH($A23,CLAS_SUR_ANNEE!$A:$A,0),MATCH(L$4,CLAS_SUR_ANNEE!$A$3:$CG$3,0)+1),"")</f>
        <v/>
      </c>
      <c r="M23" s="80" t="str">
        <f>IFERROR(INDEX(CLAS_SUR_ANNEE!$A$1:$CF$52,MATCH($A23,CLAS_SUR_ANNEE!$A:$A,0),MATCH(M$4,CLAS_SUR_ANNEE!$A$3:$CG$3,0)+1),"")</f>
        <v/>
      </c>
      <c r="N23" s="80" t="str">
        <f>IFERROR(INDEX(CLAS_SUR_ANNEE!$A$1:$CF$52,MATCH($A23,CLAS_SUR_ANNEE!$A:$A,0),MATCH(N$4,CLAS_SUR_ANNEE!$A$3:$CG$3,0)+1),"")</f>
        <v/>
      </c>
      <c r="O23" s="80" t="str">
        <f>IFERROR(INDEX(CLAS_SUR_ANNEE!$A$1:$CF$52,MATCH($A23,CLAS_SUR_ANNEE!$A:$A,0),MATCH(O$4,CLAS_SUR_ANNEE!$A$3:$CG$3,0)+1),"")</f>
        <v/>
      </c>
      <c r="P23" s="79" t="str">
        <f>IFERROR(INDEX(CLAS_SUR_ANNEE!$A$1:$CF$52,MATCH($A23,CLAS_SUR_ANNEE!$A:$A,0),MATCH(P$4,CLAS_SUR_ANNEE!$A$3:$CG$3,0)+1),"")</f>
        <v/>
      </c>
      <c r="Q23" s="79" t="str">
        <f>IFERROR(INDEX(CLAS_SUR_ANNEE!$A$1:$CF$52,MATCH($A23,CLAS_SUR_ANNEE!$A:$A,0),MATCH(Q$4,CLAS_SUR_ANNEE!$A$3:$CG$3,0)+1),"")</f>
        <v/>
      </c>
      <c r="R23" s="80" t="str">
        <f>IFERROR(INDEX(CLAS_SUR_ANNEE!$A$1:$CF$52,MATCH($A23,CLAS_SUR_ANNEE!$A:$A,0),MATCH(R$4,CLAS_SUR_ANNEE!$A$3:$CG$3,0)+1),"")</f>
        <v/>
      </c>
      <c r="S23" s="80" t="str">
        <f>IFERROR(INDEX(CLAS_SUR_ANNEE!$A$1:$CF$52,MATCH($A23,CLAS_SUR_ANNEE!$A:$A,0),MATCH(S$4,CLAS_SUR_ANNEE!$A$3:$CG$3,0)+1),"")</f>
        <v/>
      </c>
      <c r="T23" s="80" t="str">
        <f>IFERROR(INDEX(CLAS_SUR_ANNEE!$A$1:$CF$52,MATCH($A23,CLAS_SUR_ANNEE!$A:$A,0),MATCH(T$4,CLAS_SUR_ANNEE!$A$3:$CG$3,0)+1),"")</f>
        <v/>
      </c>
    </row>
    <row r="24" spans="1:20" x14ac:dyDescent="0.25">
      <c r="A24" s="78" t="s">
        <v>36</v>
      </c>
      <c r="B24" s="179">
        <f>IFERROR(IF(E24&gt;=7,SUM(LARGE(F24:T24,{1;2;3;4;5;6;7})),IF(E24=6,SUM(LARGE(F24:T24,{1;2;3;4;5;6})),IF(E24=5,SUM(LARGE(F24:T24,{1;2;3;4;5})),IF(E24=4,SUM(LARGE(F24:T24,{1;2;3;4})),IF(E24=3,SUM(LARGE(F24:T24,{1;2;3})),IF(E24=2,SUM(LARGE(F24:T24,{1;2})),IF(E24=1,SUM(LARGE(F24:T24,1)),0))))))),"")</f>
        <v>0</v>
      </c>
      <c r="C24" s="178">
        <f>SUM(F24:S24)</f>
        <v>0</v>
      </c>
      <c r="D24" s="180" t="str">
        <f>IFERROR(SMALL(F24:T24,1),"")</f>
        <v/>
      </c>
      <c r="E24" s="181">
        <f>COUNT(F24:T24)</f>
        <v>0</v>
      </c>
      <c r="F24" s="79" t="str">
        <f>IFERROR(INDEX(CLAS_SUR_ANNEE!$A$1:$CF$52,MATCH($A24,CLAS_SUR_ANNEE!$A:$A,0),MATCH(F$4,CLAS_SUR_ANNEE!$A$3:$CG$3,0)+1),"")</f>
        <v/>
      </c>
      <c r="G24" s="79" t="str">
        <f>IFERROR(INDEX(CLAS_SUR_ANNEE!$A$1:$CF$52,MATCH($A24,CLAS_SUR_ANNEE!$A:$A,0),MATCH(G$4,CLAS_SUR_ANNEE!$A$3:$CG$3,0)+1),"")</f>
        <v/>
      </c>
      <c r="H24" s="79" t="str">
        <f>IFERROR(INDEX(CLAS_SUR_ANNEE!$A$1:$CF$52,MATCH($A24,CLAS_SUR_ANNEE!$A:$A,0),MATCH(H$4,CLAS_SUR_ANNEE!$A$3:$CG$3,0)+1),"")</f>
        <v/>
      </c>
      <c r="I24" s="79" t="str">
        <f>IFERROR(INDEX(CLAS_SUR_ANNEE!$A$1:$CF$52,MATCH($A24,CLAS_SUR_ANNEE!$A:$A,0),MATCH(I$4,CLAS_SUR_ANNEE!$A$3:$CG$3,0)+1),"")</f>
        <v/>
      </c>
      <c r="J24" s="79" t="str">
        <f>IFERROR(INDEX(CLAS_SUR_ANNEE!$A$1:$CF$52,MATCH($A24,CLAS_SUR_ANNEE!$A:$A,0),MATCH(J$4,CLAS_SUR_ANNEE!$A$3:$CG$3,0)+1),"")</f>
        <v/>
      </c>
      <c r="K24" s="79" t="str">
        <f>IFERROR(INDEX(CLAS_SUR_ANNEE!$A$1:$CF$52,MATCH($A24,CLAS_SUR_ANNEE!$A:$A,0),MATCH(K$4,CLAS_SUR_ANNEE!$A$3:$CG$3,0)+1),"")</f>
        <v/>
      </c>
      <c r="L24" s="79" t="str">
        <f>IFERROR(INDEX(CLAS_SUR_ANNEE!$A$1:$CF$52,MATCH($A24,CLAS_SUR_ANNEE!$A:$A,0),MATCH(L$4,CLAS_SUR_ANNEE!$A$3:$CG$3,0)+1),"")</f>
        <v/>
      </c>
      <c r="M24" s="80" t="str">
        <f>IFERROR(INDEX(CLAS_SUR_ANNEE!$A$1:$CF$52,MATCH($A24,CLAS_SUR_ANNEE!$A:$A,0),MATCH(M$4,CLAS_SUR_ANNEE!$A$3:$CG$3,0)+1),"")</f>
        <v/>
      </c>
      <c r="N24" s="80" t="str">
        <f>IFERROR(INDEX(CLAS_SUR_ANNEE!$A$1:$CF$52,MATCH($A24,CLAS_SUR_ANNEE!$A:$A,0),MATCH(N$4,CLAS_SUR_ANNEE!$A$3:$CG$3,0)+1),"")</f>
        <v/>
      </c>
      <c r="O24" s="80" t="str">
        <f>IFERROR(INDEX(CLAS_SUR_ANNEE!$A$1:$CF$52,MATCH($A24,CLAS_SUR_ANNEE!$A:$A,0),MATCH(O$4,CLAS_SUR_ANNEE!$A$3:$CG$3,0)+1),"")</f>
        <v/>
      </c>
      <c r="P24" s="79" t="str">
        <f>IFERROR(INDEX(CLAS_SUR_ANNEE!$A$1:$CF$52,MATCH($A24,CLAS_SUR_ANNEE!$A:$A,0),MATCH(P$4,CLAS_SUR_ANNEE!$A$3:$CG$3,0)+1),"")</f>
        <v/>
      </c>
      <c r="Q24" s="79" t="str">
        <f>IFERROR(INDEX(CLAS_SUR_ANNEE!$A$1:$CF$52,MATCH($A24,CLAS_SUR_ANNEE!$A:$A,0),MATCH(Q$4,CLAS_SUR_ANNEE!$A$3:$CG$3,0)+1),"")</f>
        <v/>
      </c>
      <c r="R24" s="80" t="str">
        <f>IFERROR(INDEX(CLAS_SUR_ANNEE!$A$1:$CF$52,MATCH($A24,CLAS_SUR_ANNEE!$A:$A,0),MATCH(R$4,CLAS_SUR_ANNEE!$A$3:$CG$3,0)+1),"")</f>
        <v/>
      </c>
      <c r="S24" s="80" t="str">
        <f>IFERROR(INDEX(CLAS_SUR_ANNEE!$A$1:$CF$52,MATCH($A24,CLAS_SUR_ANNEE!$A:$A,0),MATCH(S$4,CLAS_SUR_ANNEE!$A$3:$CG$3,0)+1),"")</f>
        <v/>
      </c>
      <c r="T24" s="80" t="str">
        <f>IFERROR(INDEX(CLAS_SUR_ANNEE!$A$1:$CF$52,MATCH($A24,CLAS_SUR_ANNEE!$A:$A,0),MATCH(T$4,CLAS_SUR_ANNEE!$A$3:$CG$3,0)+1),"")</f>
        <v/>
      </c>
    </row>
    <row r="25" spans="1:20" x14ac:dyDescent="0.25">
      <c r="A25" s="78" t="s">
        <v>33</v>
      </c>
      <c r="B25" s="179">
        <f>IFERROR(IF(E25&gt;=7,SUM(LARGE(F25:T25,{1;2;3;4;5;6;7})),IF(E25=6,SUM(LARGE(F25:T25,{1;2;3;4;5;6})),IF(E25=5,SUM(LARGE(F25:T25,{1;2;3;4;5})),IF(E25=4,SUM(LARGE(F25:T25,{1;2;3;4})),IF(E25=3,SUM(LARGE(F25:T25,{1;2;3})),IF(E25=2,SUM(LARGE(F25:T25,{1;2})),IF(E25=1,SUM(LARGE(F25:T25,1)),0))))))),"")</f>
        <v>0</v>
      </c>
      <c r="C25" s="178">
        <f>SUM(F25:S25)</f>
        <v>0</v>
      </c>
      <c r="D25" s="180" t="str">
        <f>IFERROR(SMALL(F25:T25,1),"")</f>
        <v/>
      </c>
      <c r="E25" s="181">
        <f>COUNT(F25:T25)</f>
        <v>0</v>
      </c>
      <c r="F25" s="79" t="str">
        <f>IFERROR(INDEX(CLAS_SUR_ANNEE!$A$1:$CF$52,MATCH($A25,CLAS_SUR_ANNEE!$A:$A,0),MATCH(F$4,CLAS_SUR_ANNEE!$A$3:$CG$3,0)+1),"")</f>
        <v/>
      </c>
      <c r="G25" s="79" t="str">
        <f>IFERROR(INDEX(CLAS_SUR_ANNEE!$A$1:$CF$52,MATCH($A25,CLAS_SUR_ANNEE!$A:$A,0),MATCH(G$4,CLAS_SUR_ANNEE!$A$3:$CG$3,0)+1),"")</f>
        <v/>
      </c>
      <c r="H25" s="79" t="str">
        <f>IFERROR(INDEX(CLAS_SUR_ANNEE!$A$1:$CF$52,MATCH($A25,CLAS_SUR_ANNEE!$A:$A,0),MATCH(H$4,CLAS_SUR_ANNEE!$A$3:$CG$3,0)+1),"")</f>
        <v/>
      </c>
      <c r="I25" s="79" t="str">
        <f>IFERROR(INDEX(CLAS_SUR_ANNEE!$A$1:$CF$52,MATCH($A25,CLAS_SUR_ANNEE!$A:$A,0),MATCH(I$4,CLAS_SUR_ANNEE!$A$3:$CG$3,0)+1),"")</f>
        <v/>
      </c>
      <c r="J25" s="79" t="str">
        <f>IFERROR(INDEX(CLAS_SUR_ANNEE!$A$1:$CF$52,MATCH($A25,CLAS_SUR_ANNEE!$A:$A,0),MATCH(J$4,CLAS_SUR_ANNEE!$A$3:$CG$3,0)+1),"")</f>
        <v/>
      </c>
      <c r="K25" s="79" t="str">
        <f>IFERROR(INDEX(CLAS_SUR_ANNEE!$A$1:$CF$52,MATCH($A25,CLAS_SUR_ANNEE!$A:$A,0),MATCH(K$4,CLAS_SUR_ANNEE!$A$3:$CG$3,0)+1),"")</f>
        <v/>
      </c>
      <c r="L25" s="79" t="str">
        <f>IFERROR(INDEX(CLAS_SUR_ANNEE!$A$1:$CF$52,MATCH($A25,CLAS_SUR_ANNEE!$A:$A,0),MATCH(L$4,CLAS_SUR_ANNEE!$A$3:$CG$3,0)+1),"")</f>
        <v/>
      </c>
      <c r="M25" s="80" t="str">
        <f>IFERROR(INDEX(CLAS_SUR_ANNEE!$A$1:$CF$52,MATCH($A25,CLAS_SUR_ANNEE!$A:$A,0),MATCH(M$4,CLAS_SUR_ANNEE!$A$3:$CG$3,0)+1),"")</f>
        <v/>
      </c>
      <c r="N25" s="80" t="str">
        <f>IFERROR(INDEX(CLAS_SUR_ANNEE!$A$1:$CF$52,MATCH($A25,CLAS_SUR_ANNEE!$A:$A,0),MATCH(N$4,CLAS_SUR_ANNEE!$A$3:$CG$3,0)+1),"")</f>
        <v/>
      </c>
      <c r="O25" s="80" t="str">
        <f>IFERROR(INDEX(CLAS_SUR_ANNEE!$A$1:$CF$52,MATCH($A25,CLAS_SUR_ANNEE!$A:$A,0),MATCH(O$4,CLAS_SUR_ANNEE!$A$3:$CG$3,0)+1),"")</f>
        <v/>
      </c>
      <c r="P25" s="79" t="str">
        <f>IFERROR(INDEX(CLAS_SUR_ANNEE!$A$1:$CF$52,MATCH($A25,CLAS_SUR_ANNEE!$A:$A,0),MATCH(P$4,CLAS_SUR_ANNEE!$A$3:$CG$3,0)+1),"")</f>
        <v/>
      </c>
      <c r="Q25" s="79" t="str">
        <f>IFERROR(INDEX(CLAS_SUR_ANNEE!$A$1:$CF$52,MATCH($A25,CLAS_SUR_ANNEE!$A:$A,0),MATCH(Q$4,CLAS_SUR_ANNEE!$A$3:$CG$3,0)+1),"")</f>
        <v/>
      </c>
      <c r="R25" s="80" t="str">
        <f>IFERROR(INDEX(CLAS_SUR_ANNEE!$A$1:$CF$52,MATCH($A25,CLAS_SUR_ANNEE!$A:$A,0),MATCH(R$4,CLAS_SUR_ANNEE!$A$3:$CG$3,0)+1),"")</f>
        <v/>
      </c>
      <c r="S25" s="80" t="str">
        <f>IFERROR(INDEX(CLAS_SUR_ANNEE!$A$1:$CF$52,MATCH($A25,CLAS_SUR_ANNEE!$A:$A,0),MATCH(S$4,CLAS_SUR_ANNEE!$A$3:$CG$3,0)+1),"")</f>
        <v/>
      </c>
      <c r="T25" s="80" t="str">
        <f>IFERROR(INDEX(CLAS_SUR_ANNEE!$A$1:$CF$52,MATCH($A25,CLAS_SUR_ANNEE!$A:$A,0),MATCH(T$4,CLAS_SUR_ANNEE!$A$3:$CG$3,0)+1),"")</f>
        <v/>
      </c>
    </row>
    <row r="26" spans="1:20" x14ac:dyDescent="0.25">
      <c r="A26" s="78" t="s">
        <v>48</v>
      </c>
      <c r="B26" s="179">
        <f>IFERROR(IF(E26&gt;=7,SUM(LARGE(F26:T26,{1;2;3;4;5;6;7})),IF(E26=6,SUM(LARGE(F26:T26,{1;2;3;4;5;6})),IF(E26=5,SUM(LARGE(F26:T26,{1;2;3;4;5})),IF(E26=4,SUM(LARGE(F26:T26,{1;2;3;4})),IF(E26=3,SUM(LARGE(F26:T26,{1;2;3})),IF(E26=2,SUM(LARGE(F26:T26,{1;2})),IF(E26=1,SUM(LARGE(F26:T26,1)),0))))))),"")</f>
        <v>0</v>
      </c>
      <c r="C26" s="178">
        <f>SUM(F26:S26)</f>
        <v>0</v>
      </c>
      <c r="D26" s="180" t="str">
        <f>IFERROR(SMALL(F26:T26,1),"")</f>
        <v/>
      </c>
      <c r="E26" s="181">
        <f>COUNT(F26:T26)</f>
        <v>0</v>
      </c>
      <c r="F26" s="79" t="str">
        <f>IFERROR(INDEX(CLAS_SUR_ANNEE!$A$1:$CF$52,MATCH($A26,CLAS_SUR_ANNEE!$A:$A,0),MATCH(F$4,CLAS_SUR_ANNEE!$A$3:$CG$3,0)+1),"")</f>
        <v/>
      </c>
      <c r="G26" s="79" t="str">
        <f>IFERROR(INDEX(CLAS_SUR_ANNEE!$A$1:$CF$52,MATCH($A26,CLAS_SUR_ANNEE!$A:$A,0),MATCH(G$4,CLAS_SUR_ANNEE!$A$3:$CG$3,0)+1),"")</f>
        <v/>
      </c>
      <c r="H26" s="79" t="str">
        <f>IFERROR(INDEX(CLAS_SUR_ANNEE!$A$1:$CF$52,MATCH($A26,CLAS_SUR_ANNEE!$A:$A,0),MATCH(H$4,CLAS_SUR_ANNEE!$A$3:$CG$3,0)+1),"")</f>
        <v/>
      </c>
      <c r="I26" s="79" t="str">
        <f>IFERROR(INDEX(CLAS_SUR_ANNEE!$A$1:$CF$52,MATCH($A26,CLAS_SUR_ANNEE!$A:$A,0),MATCH(I$4,CLAS_SUR_ANNEE!$A$3:$CG$3,0)+1),"")</f>
        <v/>
      </c>
      <c r="J26" s="79" t="str">
        <f>IFERROR(INDEX(CLAS_SUR_ANNEE!$A$1:$CF$52,MATCH($A26,CLAS_SUR_ANNEE!$A:$A,0),MATCH(J$4,CLAS_SUR_ANNEE!$A$3:$CG$3,0)+1),"")</f>
        <v/>
      </c>
      <c r="K26" s="79" t="str">
        <f>IFERROR(INDEX(CLAS_SUR_ANNEE!$A$1:$CF$52,MATCH($A26,CLAS_SUR_ANNEE!$A:$A,0),MATCH(K$4,CLAS_SUR_ANNEE!$A$3:$CG$3,0)+1),"")</f>
        <v/>
      </c>
      <c r="L26" s="79" t="str">
        <f>IFERROR(INDEX(CLAS_SUR_ANNEE!$A$1:$CF$52,MATCH($A26,CLAS_SUR_ANNEE!$A:$A,0),MATCH(L$4,CLAS_SUR_ANNEE!$A$3:$CG$3,0)+1),"")</f>
        <v/>
      </c>
      <c r="M26" s="80" t="str">
        <f>IFERROR(INDEX(CLAS_SUR_ANNEE!$A$1:$CF$52,MATCH($A26,CLAS_SUR_ANNEE!$A:$A,0),MATCH(M$4,CLAS_SUR_ANNEE!$A$3:$CG$3,0)+1),"")</f>
        <v/>
      </c>
      <c r="N26" s="80" t="str">
        <f>IFERROR(INDEX(CLAS_SUR_ANNEE!$A$1:$CF$52,MATCH($A26,CLAS_SUR_ANNEE!$A:$A,0),MATCH(N$4,CLAS_SUR_ANNEE!$A$3:$CG$3,0)+1),"")</f>
        <v/>
      </c>
      <c r="O26" s="80" t="str">
        <f>IFERROR(INDEX(CLAS_SUR_ANNEE!$A$1:$CF$52,MATCH($A26,CLAS_SUR_ANNEE!$A:$A,0),MATCH(O$4,CLAS_SUR_ANNEE!$A$3:$CG$3,0)+1),"")</f>
        <v/>
      </c>
      <c r="P26" s="79" t="str">
        <f>IFERROR(INDEX(CLAS_SUR_ANNEE!$A$1:$CF$52,MATCH($A26,CLAS_SUR_ANNEE!$A:$A,0),MATCH(P$4,CLAS_SUR_ANNEE!$A$3:$CG$3,0)+1),"")</f>
        <v/>
      </c>
      <c r="Q26" s="79" t="str">
        <f>IFERROR(INDEX(CLAS_SUR_ANNEE!$A$1:$CF$52,MATCH($A26,CLAS_SUR_ANNEE!$A:$A,0),MATCH(Q$4,CLAS_SUR_ANNEE!$A$3:$CG$3,0)+1),"")</f>
        <v/>
      </c>
      <c r="R26" s="80" t="str">
        <f>IFERROR(INDEX(CLAS_SUR_ANNEE!$A$1:$CF$52,MATCH($A26,CLAS_SUR_ANNEE!$A:$A,0),MATCH(R$4,CLAS_SUR_ANNEE!$A$3:$CG$3,0)+1),"")</f>
        <v/>
      </c>
      <c r="S26" s="80" t="str">
        <f>IFERROR(INDEX(CLAS_SUR_ANNEE!$A$1:$CF$52,MATCH($A26,CLAS_SUR_ANNEE!$A:$A,0),MATCH(S$4,CLAS_SUR_ANNEE!$A$3:$CG$3,0)+1),"")</f>
        <v/>
      </c>
      <c r="T26" s="80" t="str">
        <f>IFERROR(INDEX(CLAS_SUR_ANNEE!$A$1:$CF$52,MATCH($A26,CLAS_SUR_ANNEE!$A:$A,0),MATCH(T$4,CLAS_SUR_ANNEE!$A$3:$CG$3,0)+1),"")</f>
        <v/>
      </c>
    </row>
    <row r="27" spans="1:20" x14ac:dyDescent="0.25">
      <c r="A27" s="78" t="s">
        <v>75</v>
      </c>
      <c r="B27" s="179">
        <f>IFERROR(IF(E27&gt;=7,SUM(LARGE(F27:T27,{1;2;3;4;5;6;7})),IF(E27=6,SUM(LARGE(F27:T27,{1;2;3;4;5;6})),IF(E27=5,SUM(LARGE(F27:T27,{1;2;3;4;5})),IF(E27=4,SUM(LARGE(F27:T27,{1;2;3;4})),IF(E27=3,SUM(LARGE(F27:T27,{1;2;3})),IF(E27=2,SUM(LARGE(F27:T27,{1;2})),IF(E27=1,SUM(LARGE(F27:T27,1)),0))))))),"")</f>
        <v>0</v>
      </c>
      <c r="C27" s="178">
        <f>SUM(F27:S27)</f>
        <v>0</v>
      </c>
      <c r="D27" s="180" t="str">
        <f>IFERROR(SMALL(F27:T27,1),"")</f>
        <v/>
      </c>
      <c r="E27" s="181">
        <f>COUNT(F27:T27)</f>
        <v>0</v>
      </c>
      <c r="F27" s="79" t="str">
        <f>IFERROR(INDEX(CLAS_SUR_ANNEE!$A$1:$CF$52,MATCH($A27,CLAS_SUR_ANNEE!$A:$A,0),MATCH(F$4,CLAS_SUR_ANNEE!$A$3:$CG$3,0)+1),"")</f>
        <v/>
      </c>
      <c r="G27" s="79" t="str">
        <f>IFERROR(INDEX(CLAS_SUR_ANNEE!$A$1:$CF$52,MATCH($A27,CLAS_SUR_ANNEE!$A:$A,0),MATCH(G$4,CLAS_SUR_ANNEE!$A$3:$CG$3,0)+1),"")</f>
        <v/>
      </c>
      <c r="H27" s="79" t="str">
        <f>IFERROR(INDEX(CLAS_SUR_ANNEE!$A$1:$CF$52,MATCH($A27,CLAS_SUR_ANNEE!$A:$A,0),MATCH(H$4,CLAS_SUR_ANNEE!$A$3:$CG$3,0)+1),"")</f>
        <v/>
      </c>
      <c r="I27" s="79" t="str">
        <f>IFERROR(INDEX(CLAS_SUR_ANNEE!$A$1:$CF$52,MATCH($A27,CLAS_SUR_ANNEE!$A:$A,0),MATCH(I$4,CLAS_SUR_ANNEE!$A$3:$CG$3,0)+1),"")</f>
        <v/>
      </c>
      <c r="J27" s="79" t="str">
        <f>IFERROR(INDEX(CLAS_SUR_ANNEE!$A$1:$CF$52,MATCH($A27,CLAS_SUR_ANNEE!$A:$A,0),MATCH(J$4,CLAS_SUR_ANNEE!$A$3:$CG$3,0)+1),"")</f>
        <v/>
      </c>
      <c r="K27" s="79" t="str">
        <f>IFERROR(INDEX(CLAS_SUR_ANNEE!$A$1:$CF$52,MATCH($A27,CLAS_SUR_ANNEE!$A:$A,0),MATCH(K$4,CLAS_SUR_ANNEE!$A$3:$CG$3,0)+1),"")</f>
        <v/>
      </c>
      <c r="L27" s="79" t="str">
        <f>IFERROR(INDEX(CLAS_SUR_ANNEE!$A$1:$CF$52,MATCH($A27,CLAS_SUR_ANNEE!$A:$A,0),MATCH(L$4,CLAS_SUR_ANNEE!$A$3:$CG$3,0)+1),"")</f>
        <v/>
      </c>
      <c r="M27" s="80" t="str">
        <f>IFERROR(INDEX(CLAS_SUR_ANNEE!$A$1:$CF$52,MATCH($A27,CLAS_SUR_ANNEE!$A:$A,0),MATCH(M$4,CLAS_SUR_ANNEE!$A$3:$CG$3,0)+1),"")</f>
        <v/>
      </c>
      <c r="N27" s="80" t="str">
        <f>IFERROR(INDEX(CLAS_SUR_ANNEE!$A$1:$CF$52,MATCH($A27,CLAS_SUR_ANNEE!$A:$A,0),MATCH(N$4,CLAS_SUR_ANNEE!$A$3:$CG$3,0)+1),"")</f>
        <v/>
      </c>
      <c r="O27" s="80" t="str">
        <f>IFERROR(INDEX(CLAS_SUR_ANNEE!$A$1:$CF$52,MATCH($A27,CLAS_SUR_ANNEE!$A:$A,0),MATCH(O$4,CLAS_SUR_ANNEE!$A$3:$CG$3,0)+1),"")</f>
        <v/>
      </c>
      <c r="P27" s="79" t="str">
        <f>IFERROR(INDEX(CLAS_SUR_ANNEE!$A$1:$CF$52,MATCH($A27,CLAS_SUR_ANNEE!$A:$A,0),MATCH(P$4,CLAS_SUR_ANNEE!$A$3:$CG$3,0)+1),"")</f>
        <v/>
      </c>
      <c r="Q27" s="79" t="str">
        <f>IFERROR(INDEX(CLAS_SUR_ANNEE!$A$1:$CF$52,MATCH($A27,CLAS_SUR_ANNEE!$A:$A,0),MATCH(Q$4,CLAS_SUR_ANNEE!$A$3:$CG$3,0)+1),"")</f>
        <v/>
      </c>
      <c r="R27" s="80" t="str">
        <f>IFERROR(INDEX(CLAS_SUR_ANNEE!$A$1:$CF$52,MATCH($A27,CLAS_SUR_ANNEE!$A:$A,0),MATCH(R$4,CLAS_SUR_ANNEE!$A$3:$CG$3,0)+1),"")</f>
        <v/>
      </c>
      <c r="S27" s="80" t="str">
        <f>IFERROR(INDEX(CLAS_SUR_ANNEE!$A$1:$CF$52,MATCH($A27,CLAS_SUR_ANNEE!$A:$A,0),MATCH(S$4,CLAS_SUR_ANNEE!$A$3:$CG$3,0)+1),"")</f>
        <v/>
      </c>
      <c r="T27" s="80" t="str">
        <f>IFERROR(INDEX(CLAS_SUR_ANNEE!$A$1:$CF$52,MATCH($A27,CLAS_SUR_ANNEE!$A:$A,0),MATCH(T$4,CLAS_SUR_ANNEE!$A$3:$CG$3,0)+1),"")</f>
        <v/>
      </c>
    </row>
    <row r="28" spans="1:20" x14ac:dyDescent="0.25">
      <c r="A28" s="78" t="s">
        <v>29</v>
      </c>
      <c r="B28" s="179">
        <f>IFERROR(IF(E28&gt;=7,SUM(LARGE(F28:T28,{1;2;3;4;5;6;7})),IF(E28=6,SUM(LARGE(F28:T28,{1;2;3;4;5;6})),IF(E28=5,SUM(LARGE(F28:T28,{1;2;3;4;5})),IF(E28=4,SUM(LARGE(F28:T28,{1;2;3;4})),IF(E28=3,SUM(LARGE(F28:T28,{1;2;3})),IF(E28=2,SUM(LARGE(F28:T28,{1;2})),IF(E28=1,SUM(LARGE(F28:T28,1)),0))))))),"")</f>
        <v>0</v>
      </c>
      <c r="C28" s="178">
        <f>SUM(F28:S28)</f>
        <v>0</v>
      </c>
      <c r="D28" s="180" t="str">
        <f>IFERROR(SMALL(F28:T28,1),"")</f>
        <v/>
      </c>
      <c r="E28" s="181">
        <f>COUNT(F28:T28)</f>
        <v>0</v>
      </c>
      <c r="F28" s="79" t="str">
        <f>IFERROR(INDEX(CLAS_SUR_ANNEE!$A$1:$CF$52,MATCH($A28,CLAS_SUR_ANNEE!$A:$A,0),MATCH(F$4,CLAS_SUR_ANNEE!$A$3:$CG$3,0)+1),"")</f>
        <v/>
      </c>
      <c r="G28" s="79" t="str">
        <f>IFERROR(INDEX(CLAS_SUR_ANNEE!$A$1:$CF$52,MATCH($A28,CLAS_SUR_ANNEE!$A:$A,0),MATCH(G$4,CLAS_SUR_ANNEE!$A$3:$CG$3,0)+1),"")</f>
        <v/>
      </c>
      <c r="H28" s="79" t="str">
        <f>IFERROR(INDEX(CLAS_SUR_ANNEE!$A$1:$CF$52,MATCH($A28,CLAS_SUR_ANNEE!$A:$A,0),MATCH(H$4,CLAS_SUR_ANNEE!$A$3:$CG$3,0)+1),"")</f>
        <v/>
      </c>
      <c r="I28" s="79" t="str">
        <f>IFERROR(INDEX(CLAS_SUR_ANNEE!$A$1:$CF$52,MATCH($A28,CLAS_SUR_ANNEE!$A:$A,0),MATCH(I$4,CLAS_SUR_ANNEE!$A$3:$CG$3,0)+1),"")</f>
        <v/>
      </c>
      <c r="J28" s="79" t="str">
        <f>IFERROR(INDEX(CLAS_SUR_ANNEE!$A$1:$CF$52,MATCH($A28,CLAS_SUR_ANNEE!$A:$A,0),MATCH(J$4,CLAS_SUR_ANNEE!$A$3:$CG$3,0)+1),"")</f>
        <v/>
      </c>
      <c r="K28" s="79" t="str">
        <f>IFERROR(INDEX(CLAS_SUR_ANNEE!$A$1:$CF$52,MATCH($A28,CLAS_SUR_ANNEE!$A:$A,0),MATCH(K$4,CLAS_SUR_ANNEE!$A$3:$CG$3,0)+1),"")</f>
        <v/>
      </c>
      <c r="L28" s="79" t="str">
        <f>IFERROR(INDEX(CLAS_SUR_ANNEE!$A$1:$CF$52,MATCH($A28,CLAS_SUR_ANNEE!$A:$A,0),MATCH(L$4,CLAS_SUR_ANNEE!$A$3:$CG$3,0)+1),"")</f>
        <v/>
      </c>
      <c r="M28" s="80" t="str">
        <f>IFERROR(INDEX(CLAS_SUR_ANNEE!$A$1:$CF$52,MATCH($A28,CLAS_SUR_ANNEE!$A:$A,0),MATCH(M$4,CLAS_SUR_ANNEE!$A$3:$CG$3,0)+1),"")</f>
        <v/>
      </c>
      <c r="N28" s="80" t="str">
        <f>IFERROR(INDEX(CLAS_SUR_ANNEE!$A$1:$CF$52,MATCH($A28,CLAS_SUR_ANNEE!$A:$A,0),MATCH(N$4,CLAS_SUR_ANNEE!$A$3:$CG$3,0)+1),"")</f>
        <v/>
      </c>
      <c r="O28" s="80" t="str">
        <f>IFERROR(INDEX(CLAS_SUR_ANNEE!$A$1:$CF$52,MATCH($A28,CLAS_SUR_ANNEE!$A:$A,0),MATCH(O$4,CLAS_SUR_ANNEE!$A$3:$CG$3,0)+1),"")</f>
        <v/>
      </c>
      <c r="P28" s="79" t="str">
        <f>IFERROR(INDEX(CLAS_SUR_ANNEE!$A$1:$CF$52,MATCH($A28,CLAS_SUR_ANNEE!$A:$A,0),MATCH(P$4,CLAS_SUR_ANNEE!$A$3:$CG$3,0)+1),"")</f>
        <v/>
      </c>
      <c r="Q28" s="79" t="str">
        <f>IFERROR(INDEX(CLAS_SUR_ANNEE!$A$1:$CF$52,MATCH($A28,CLAS_SUR_ANNEE!$A:$A,0),MATCH(Q$4,CLAS_SUR_ANNEE!$A$3:$CG$3,0)+1),"")</f>
        <v/>
      </c>
      <c r="R28" s="80" t="str">
        <f>IFERROR(INDEX(CLAS_SUR_ANNEE!$A$1:$CF$52,MATCH($A28,CLAS_SUR_ANNEE!$A:$A,0),MATCH(R$4,CLAS_SUR_ANNEE!$A$3:$CG$3,0)+1),"")</f>
        <v/>
      </c>
      <c r="S28" s="80" t="str">
        <f>IFERROR(INDEX(CLAS_SUR_ANNEE!$A$1:$CF$52,MATCH($A28,CLAS_SUR_ANNEE!$A:$A,0),MATCH(S$4,CLAS_SUR_ANNEE!$A$3:$CG$3,0)+1),"")</f>
        <v/>
      </c>
      <c r="T28" s="80" t="str">
        <f>IFERROR(INDEX(CLAS_SUR_ANNEE!$A$1:$CF$52,MATCH($A28,CLAS_SUR_ANNEE!$A:$A,0),MATCH(T$4,CLAS_SUR_ANNEE!$A$3:$CG$3,0)+1),"")</f>
        <v/>
      </c>
    </row>
    <row r="29" spans="1:20" x14ac:dyDescent="0.25">
      <c r="A29" s="78" t="s">
        <v>30</v>
      </c>
      <c r="B29" s="179">
        <f>IFERROR(IF(E29&gt;=7,SUM(LARGE(F29:T29,{1;2;3;4;5;6;7})),IF(E29=6,SUM(LARGE(F29:T29,{1;2;3;4;5;6})),IF(E29=5,SUM(LARGE(F29:T29,{1;2;3;4;5})),IF(E29=4,SUM(LARGE(F29:T29,{1;2;3;4})),IF(E29=3,SUM(LARGE(F29:T29,{1;2;3})),IF(E29=2,SUM(LARGE(F29:T29,{1;2})),IF(E29=1,SUM(LARGE(F29:T29,1)),0))))))),"")</f>
        <v>0</v>
      </c>
      <c r="C29" s="178">
        <f>SUM(F29:S29)</f>
        <v>0</v>
      </c>
      <c r="D29" s="180" t="str">
        <f>IFERROR(SMALL(F29:T29,1),"")</f>
        <v/>
      </c>
      <c r="E29" s="181">
        <f>COUNT(F29:T29)</f>
        <v>0</v>
      </c>
      <c r="F29" s="79" t="str">
        <f>IFERROR(INDEX(CLAS_SUR_ANNEE!$A$1:$CF$52,MATCH($A29,CLAS_SUR_ANNEE!$A:$A,0),MATCH(F$4,CLAS_SUR_ANNEE!$A$3:$CG$3,0)+1),"")</f>
        <v/>
      </c>
      <c r="G29" s="79" t="str">
        <f>IFERROR(INDEX(CLAS_SUR_ANNEE!$A$1:$CF$52,MATCH($A29,CLAS_SUR_ANNEE!$A:$A,0),MATCH(G$4,CLAS_SUR_ANNEE!$A$3:$CG$3,0)+1),"")</f>
        <v/>
      </c>
      <c r="H29" s="79" t="str">
        <f>IFERROR(INDEX(CLAS_SUR_ANNEE!$A$1:$CF$52,MATCH($A29,CLAS_SUR_ANNEE!$A:$A,0),MATCH(H$4,CLAS_SUR_ANNEE!$A$3:$CG$3,0)+1),"")</f>
        <v/>
      </c>
      <c r="I29" s="79" t="str">
        <f>IFERROR(INDEX(CLAS_SUR_ANNEE!$A$1:$CF$52,MATCH($A29,CLAS_SUR_ANNEE!$A:$A,0),MATCH(I$4,CLAS_SUR_ANNEE!$A$3:$CG$3,0)+1),"")</f>
        <v/>
      </c>
      <c r="J29" s="79" t="str">
        <f>IFERROR(INDEX(CLAS_SUR_ANNEE!$A$1:$CF$52,MATCH($A29,CLAS_SUR_ANNEE!$A:$A,0),MATCH(J$4,CLAS_SUR_ANNEE!$A$3:$CG$3,0)+1),"")</f>
        <v/>
      </c>
      <c r="K29" s="79" t="str">
        <f>IFERROR(INDEX(CLAS_SUR_ANNEE!$A$1:$CF$52,MATCH($A29,CLAS_SUR_ANNEE!$A:$A,0),MATCH(K$4,CLAS_SUR_ANNEE!$A$3:$CG$3,0)+1),"")</f>
        <v/>
      </c>
      <c r="L29" s="79" t="str">
        <f>IFERROR(INDEX(CLAS_SUR_ANNEE!$A$1:$CF$52,MATCH($A29,CLAS_SUR_ANNEE!$A:$A,0),MATCH(L$4,CLAS_SUR_ANNEE!$A$3:$CG$3,0)+1),"")</f>
        <v/>
      </c>
      <c r="M29" s="80" t="str">
        <f>IFERROR(INDEX(CLAS_SUR_ANNEE!$A$1:$CF$52,MATCH($A29,CLAS_SUR_ANNEE!$A:$A,0),MATCH(M$4,CLAS_SUR_ANNEE!$A$3:$CG$3,0)+1),"")</f>
        <v/>
      </c>
      <c r="N29" s="80" t="str">
        <f>IFERROR(INDEX(CLAS_SUR_ANNEE!$A$1:$CF$52,MATCH($A29,CLAS_SUR_ANNEE!$A:$A,0),MATCH(N$4,CLAS_SUR_ANNEE!$A$3:$CG$3,0)+1),"")</f>
        <v/>
      </c>
      <c r="O29" s="80" t="str">
        <f>IFERROR(INDEX(CLAS_SUR_ANNEE!$A$1:$CF$52,MATCH($A29,CLAS_SUR_ANNEE!$A:$A,0),MATCH(O$4,CLAS_SUR_ANNEE!$A$3:$CG$3,0)+1),"")</f>
        <v/>
      </c>
      <c r="P29" s="79" t="str">
        <f>IFERROR(INDEX(CLAS_SUR_ANNEE!$A$1:$CF$52,MATCH($A29,CLAS_SUR_ANNEE!$A:$A,0),MATCH(P$4,CLAS_SUR_ANNEE!$A$3:$CG$3,0)+1),"")</f>
        <v/>
      </c>
      <c r="Q29" s="79" t="str">
        <f>IFERROR(INDEX(CLAS_SUR_ANNEE!$A$1:$CF$52,MATCH($A29,CLAS_SUR_ANNEE!$A:$A,0),MATCH(Q$4,CLAS_SUR_ANNEE!$A$3:$CG$3,0)+1),"")</f>
        <v/>
      </c>
      <c r="R29" s="80" t="str">
        <f>IFERROR(INDEX(CLAS_SUR_ANNEE!$A$1:$CF$52,MATCH($A29,CLAS_SUR_ANNEE!$A:$A,0),MATCH(R$4,CLAS_SUR_ANNEE!$A$3:$CG$3,0)+1),"")</f>
        <v/>
      </c>
      <c r="S29" s="80" t="str">
        <f>IFERROR(INDEX(CLAS_SUR_ANNEE!$A$1:$CF$52,MATCH($A29,CLAS_SUR_ANNEE!$A:$A,0),MATCH(S$4,CLAS_SUR_ANNEE!$A$3:$CG$3,0)+1),"")</f>
        <v/>
      </c>
      <c r="T29" s="80" t="str">
        <f>IFERROR(INDEX(CLAS_SUR_ANNEE!$A$1:$CF$52,MATCH($A29,CLAS_SUR_ANNEE!$A:$A,0),MATCH(T$4,CLAS_SUR_ANNEE!$A$3:$CG$3,0)+1),"")</f>
        <v/>
      </c>
    </row>
    <row r="30" spans="1:20" x14ac:dyDescent="0.25">
      <c r="A30" s="78" t="s">
        <v>41</v>
      </c>
      <c r="B30" s="179">
        <f>IFERROR(IF(E30&gt;=7,SUM(LARGE(F30:T30,{1;2;3;4;5;6;7})),IF(E30=6,SUM(LARGE(F30:T30,{1;2;3;4;5;6})),IF(E30=5,SUM(LARGE(F30:T30,{1;2;3;4;5})),IF(E30=4,SUM(LARGE(F30:T30,{1;2;3;4})),IF(E30=3,SUM(LARGE(F30:T30,{1;2;3})),IF(E30=2,SUM(LARGE(F30:T30,{1;2})),IF(E30=1,SUM(LARGE(F30:T30,1)),0))))))),"")</f>
        <v>0</v>
      </c>
      <c r="C30" s="178">
        <f>SUM(F30:S30)</f>
        <v>0</v>
      </c>
      <c r="D30" s="180" t="str">
        <f>IFERROR(SMALL(F30:T30,1),"")</f>
        <v/>
      </c>
      <c r="E30" s="181">
        <f>COUNT(F30:T30)</f>
        <v>0</v>
      </c>
      <c r="F30" s="79" t="str">
        <f>IFERROR(INDEX(CLAS_SUR_ANNEE!$A$1:$CF$52,MATCH($A30,CLAS_SUR_ANNEE!$A:$A,0),MATCH(F$4,CLAS_SUR_ANNEE!$A$3:$CG$3,0)+1),"")</f>
        <v/>
      </c>
      <c r="G30" s="79" t="str">
        <f>IFERROR(INDEX(CLAS_SUR_ANNEE!$A$1:$CF$52,MATCH($A30,CLAS_SUR_ANNEE!$A:$A,0),MATCH(G$4,CLAS_SUR_ANNEE!$A$3:$CG$3,0)+1),"")</f>
        <v/>
      </c>
      <c r="H30" s="79" t="str">
        <f>IFERROR(INDEX(CLAS_SUR_ANNEE!$A$1:$CF$52,MATCH($A30,CLAS_SUR_ANNEE!$A:$A,0),MATCH(H$4,CLAS_SUR_ANNEE!$A$3:$CG$3,0)+1),"")</f>
        <v/>
      </c>
      <c r="I30" s="79" t="str">
        <f>IFERROR(INDEX(CLAS_SUR_ANNEE!$A$1:$CF$52,MATCH($A30,CLAS_SUR_ANNEE!$A:$A,0),MATCH(I$4,CLAS_SUR_ANNEE!$A$3:$CG$3,0)+1),"")</f>
        <v/>
      </c>
      <c r="J30" s="79" t="str">
        <f>IFERROR(INDEX(CLAS_SUR_ANNEE!$A$1:$CF$52,MATCH($A30,CLAS_SUR_ANNEE!$A:$A,0),MATCH(J$4,CLAS_SUR_ANNEE!$A$3:$CG$3,0)+1),"")</f>
        <v/>
      </c>
      <c r="K30" s="79" t="str">
        <f>IFERROR(INDEX(CLAS_SUR_ANNEE!$A$1:$CF$52,MATCH($A30,CLAS_SUR_ANNEE!$A:$A,0),MATCH(K$4,CLAS_SUR_ANNEE!$A$3:$CG$3,0)+1),"")</f>
        <v/>
      </c>
      <c r="L30" s="79" t="str">
        <f>IFERROR(INDEX(CLAS_SUR_ANNEE!$A$1:$CF$52,MATCH($A30,CLAS_SUR_ANNEE!$A:$A,0),MATCH(L$4,CLAS_SUR_ANNEE!$A$3:$CG$3,0)+1),"")</f>
        <v/>
      </c>
      <c r="M30" s="80" t="str">
        <f>IFERROR(INDEX(CLAS_SUR_ANNEE!$A$1:$CF$52,MATCH($A30,CLAS_SUR_ANNEE!$A:$A,0),MATCH(M$4,CLAS_SUR_ANNEE!$A$3:$CG$3,0)+1),"")</f>
        <v/>
      </c>
      <c r="N30" s="80" t="str">
        <f>IFERROR(INDEX(CLAS_SUR_ANNEE!$A$1:$CF$52,MATCH($A30,CLAS_SUR_ANNEE!$A:$A,0),MATCH(N$4,CLAS_SUR_ANNEE!$A$3:$CG$3,0)+1),"")</f>
        <v/>
      </c>
      <c r="O30" s="80" t="str">
        <f>IFERROR(INDEX(CLAS_SUR_ANNEE!$A$1:$CF$52,MATCH($A30,CLAS_SUR_ANNEE!$A:$A,0),MATCH(O$4,CLAS_SUR_ANNEE!$A$3:$CG$3,0)+1),"")</f>
        <v/>
      </c>
      <c r="P30" s="79" t="str">
        <f>IFERROR(INDEX(CLAS_SUR_ANNEE!$A$1:$CF$52,MATCH($A30,CLAS_SUR_ANNEE!$A:$A,0),MATCH(P$4,CLAS_SUR_ANNEE!$A$3:$CG$3,0)+1),"")</f>
        <v/>
      </c>
      <c r="Q30" s="79" t="str">
        <f>IFERROR(INDEX(CLAS_SUR_ANNEE!$A$1:$CF$52,MATCH($A30,CLAS_SUR_ANNEE!$A:$A,0),MATCH(Q$4,CLAS_SUR_ANNEE!$A$3:$CG$3,0)+1),"")</f>
        <v/>
      </c>
      <c r="R30" s="80" t="str">
        <f>IFERROR(INDEX(CLAS_SUR_ANNEE!$A$1:$CF$52,MATCH($A30,CLAS_SUR_ANNEE!$A:$A,0),MATCH(R$4,CLAS_SUR_ANNEE!$A$3:$CG$3,0)+1),"")</f>
        <v/>
      </c>
      <c r="S30" s="80" t="str">
        <f>IFERROR(INDEX(CLAS_SUR_ANNEE!$A$1:$CF$52,MATCH($A30,CLAS_SUR_ANNEE!$A:$A,0),MATCH(S$4,CLAS_SUR_ANNEE!$A$3:$CG$3,0)+1),"")</f>
        <v/>
      </c>
      <c r="T30" s="80" t="str">
        <f>IFERROR(INDEX(CLAS_SUR_ANNEE!$A$1:$CF$52,MATCH($A30,CLAS_SUR_ANNEE!$A:$A,0),MATCH(T$4,CLAS_SUR_ANNEE!$A$3:$CG$3,0)+1),"")</f>
        <v/>
      </c>
    </row>
    <row r="31" spans="1:20" x14ac:dyDescent="0.25">
      <c r="A31" s="172" t="s">
        <v>58</v>
      </c>
      <c r="B31" s="179">
        <f>IFERROR(IF(E31&gt;=7,SUM(LARGE(F31:T31,{1;2;3;4;5;6;7})),IF(E31=6,SUM(LARGE(F31:T31,{1;2;3;4;5;6})),IF(E31=5,SUM(LARGE(F31:T31,{1;2;3;4;5})),IF(E31=4,SUM(LARGE(F31:T31,{1;2;3;4})),IF(E31=3,SUM(LARGE(F31:T31,{1;2;3})),IF(E31=2,SUM(LARGE(F31:T31,{1;2})),IF(E31=1,SUM(LARGE(F31:T31,1)),0))))))),"")</f>
        <v>0</v>
      </c>
      <c r="C31" s="178">
        <f>SUM(F31:S31)</f>
        <v>0</v>
      </c>
      <c r="D31" s="180" t="str">
        <f>IFERROR(SMALL(F31:T31,1),"")</f>
        <v/>
      </c>
      <c r="E31" s="181">
        <f>COUNT(F31:T31)</f>
        <v>0</v>
      </c>
      <c r="F31" s="79" t="str">
        <f>IFERROR(INDEX(CLAS_SUR_ANNEE!$A$1:$CF$52,MATCH($A31,CLAS_SUR_ANNEE!$A:$A,0),MATCH(F$4,CLAS_SUR_ANNEE!$A$3:$CG$3,0)+1),"")</f>
        <v/>
      </c>
      <c r="G31" s="79" t="str">
        <f>IFERROR(INDEX(CLAS_SUR_ANNEE!$A$1:$CF$52,MATCH($A31,CLAS_SUR_ANNEE!$A:$A,0),MATCH(G$4,CLAS_SUR_ANNEE!$A$3:$CG$3,0)+1),"")</f>
        <v/>
      </c>
      <c r="H31" s="79" t="str">
        <f>IFERROR(INDEX(CLAS_SUR_ANNEE!$A$1:$CF$52,MATCH($A31,CLAS_SUR_ANNEE!$A:$A,0),MATCH(H$4,CLAS_SUR_ANNEE!$A$3:$CG$3,0)+1),"")</f>
        <v/>
      </c>
      <c r="I31" s="79" t="str">
        <f>IFERROR(INDEX(CLAS_SUR_ANNEE!$A$1:$CF$52,MATCH($A31,CLAS_SUR_ANNEE!$A:$A,0),MATCH(I$4,CLAS_SUR_ANNEE!$A$3:$CG$3,0)+1),"")</f>
        <v/>
      </c>
      <c r="J31" s="79" t="str">
        <f>IFERROR(INDEX(CLAS_SUR_ANNEE!$A$1:$CF$52,MATCH($A31,CLAS_SUR_ANNEE!$A:$A,0),MATCH(J$4,CLAS_SUR_ANNEE!$A$3:$CG$3,0)+1),"")</f>
        <v/>
      </c>
      <c r="K31" s="79" t="str">
        <f>IFERROR(INDEX(CLAS_SUR_ANNEE!$A$1:$CF$52,MATCH($A31,CLAS_SUR_ANNEE!$A:$A,0),MATCH(K$4,CLAS_SUR_ANNEE!$A$3:$CG$3,0)+1),"")</f>
        <v/>
      </c>
      <c r="L31" s="79" t="str">
        <f>IFERROR(INDEX(CLAS_SUR_ANNEE!$A$1:$CF$52,MATCH($A31,CLAS_SUR_ANNEE!$A:$A,0),MATCH(L$4,CLAS_SUR_ANNEE!$A$3:$CG$3,0)+1),"")</f>
        <v/>
      </c>
      <c r="M31" s="80" t="str">
        <f>IFERROR(INDEX(CLAS_SUR_ANNEE!$A$1:$CF$52,MATCH($A31,CLAS_SUR_ANNEE!$A:$A,0),MATCH(M$4,CLAS_SUR_ANNEE!$A$3:$CG$3,0)+1),"")</f>
        <v/>
      </c>
      <c r="N31" s="80" t="str">
        <f>IFERROR(INDEX(CLAS_SUR_ANNEE!$A$1:$CF$52,MATCH($A31,CLAS_SUR_ANNEE!$A:$A,0),MATCH(N$4,CLAS_SUR_ANNEE!$A$3:$CG$3,0)+1),"")</f>
        <v/>
      </c>
      <c r="O31" s="80" t="str">
        <f>IFERROR(INDEX(CLAS_SUR_ANNEE!$A$1:$CF$52,MATCH($A31,CLAS_SUR_ANNEE!$A:$A,0),MATCH(O$4,CLAS_SUR_ANNEE!$A$3:$CG$3,0)+1),"")</f>
        <v/>
      </c>
      <c r="P31" s="79" t="str">
        <f>IFERROR(INDEX(CLAS_SUR_ANNEE!$A$1:$CF$52,MATCH($A31,CLAS_SUR_ANNEE!$A:$A,0),MATCH(P$4,CLAS_SUR_ANNEE!$A$3:$CG$3,0)+1),"")</f>
        <v/>
      </c>
      <c r="Q31" s="79" t="str">
        <f>IFERROR(INDEX(CLAS_SUR_ANNEE!$A$1:$CF$52,MATCH($A31,CLAS_SUR_ANNEE!$A:$A,0),MATCH(Q$4,CLAS_SUR_ANNEE!$A$3:$CG$3,0)+1),"")</f>
        <v/>
      </c>
      <c r="R31" s="80" t="str">
        <f>IFERROR(INDEX(CLAS_SUR_ANNEE!$A$1:$CF$52,MATCH($A31,CLAS_SUR_ANNEE!$A:$A,0),MATCH(R$4,CLAS_SUR_ANNEE!$A$3:$CG$3,0)+1),"")</f>
        <v/>
      </c>
      <c r="S31" s="80" t="str">
        <f>IFERROR(INDEX(CLAS_SUR_ANNEE!$A$1:$CF$52,MATCH($A31,CLAS_SUR_ANNEE!$A:$A,0),MATCH(S$4,CLAS_SUR_ANNEE!$A$3:$CG$3,0)+1),"")</f>
        <v/>
      </c>
      <c r="T31" s="80" t="str">
        <f>IFERROR(INDEX(CLAS_SUR_ANNEE!$A$1:$CF$52,MATCH($A31,CLAS_SUR_ANNEE!$A:$A,0),MATCH(T$4,CLAS_SUR_ANNEE!$A$3:$CG$3,0)+1),"")</f>
        <v/>
      </c>
    </row>
    <row r="32" spans="1:20" x14ac:dyDescent="0.25">
      <c r="A32" s="78" t="s">
        <v>47</v>
      </c>
      <c r="B32" s="179">
        <f>IFERROR(IF(E32&gt;=7,SUM(LARGE(F32:T32,{1;2;3;4;5;6;7})),IF(E32=6,SUM(LARGE(F32:T32,{1;2;3;4;5;6})),IF(E32=5,SUM(LARGE(F32:T32,{1;2;3;4;5})),IF(E32=4,SUM(LARGE(F32:T32,{1;2;3;4})),IF(E32=3,SUM(LARGE(F32:T32,{1;2;3})),IF(E32=2,SUM(LARGE(F32:T32,{1;2})),IF(E32=1,SUM(LARGE(F32:T32,1)),0))))))),"")</f>
        <v>0</v>
      </c>
      <c r="C32" s="178">
        <f>SUM(F32:S32)</f>
        <v>0</v>
      </c>
      <c r="D32" s="180" t="str">
        <f>IFERROR(SMALL(F32:T32,1),"")</f>
        <v/>
      </c>
      <c r="E32" s="181">
        <f>COUNT(F32:T32)</f>
        <v>0</v>
      </c>
      <c r="F32" s="79" t="str">
        <f>IFERROR(INDEX(CLAS_SUR_ANNEE!$A$1:$CF$52,MATCH($A32,CLAS_SUR_ANNEE!$A:$A,0),MATCH(F$4,CLAS_SUR_ANNEE!$A$3:$CG$3,0)+1),"")</f>
        <v/>
      </c>
      <c r="G32" s="79" t="str">
        <f>IFERROR(INDEX(CLAS_SUR_ANNEE!$A$1:$CF$52,MATCH($A32,CLAS_SUR_ANNEE!$A:$A,0),MATCH(G$4,CLAS_SUR_ANNEE!$A$3:$CG$3,0)+1),"")</f>
        <v/>
      </c>
      <c r="H32" s="79" t="str">
        <f>IFERROR(INDEX(CLAS_SUR_ANNEE!$A$1:$CF$52,MATCH($A32,CLAS_SUR_ANNEE!$A:$A,0),MATCH(H$4,CLAS_SUR_ANNEE!$A$3:$CG$3,0)+1),"")</f>
        <v/>
      </c>
      <c r="I32" s="79" t="str">
        <f>IFERROR(INDEX(CLAS_SUR_ANNEE!$A$1:$CF$52,MATCH($A32,CLAS_SUR_ANNEE!$A:$A,0),MATCH(I$4,CLAS_SUR_ANNEE!$A$3:$CG$3,0)+1),"")</f>
        <v/>
      </c>
      <c r="J32" s="79" t="str">
        <f>IFERROR(INDEX(CLAS_SUR_ANNEE!$A$1:$CF$52,MATCH($A32,CLAS_SUR_ANNEE!$A:$A,0),MATCH(J$4,CLAS_SUR_ANNEE!$A$3:$CG$3,0)+1),"")</f>
        <v/>
      </c>
      <c r="K32" s="79" t="str">
        <f>IFERROR(INDEX(CLAS_SUR_ANNEE!$A$1:$CF$52,MATCH($A32,CLAS_SUR_ANNEE!$A:$A,0),MATCH(K$4,CLAS_SUR_ANNEE!$A$3:$CG$3,0)+1),"")</f>
        <v/>
      </c>
      <c r="L32" s="79" t="str">
        <f>IFERROR(INDEX(CLAS_SUR_ANNEE!$A$1:$CF$52,MATCH($A32,CLAS_SUR_ANNEE!$A:$A,0),MATCH(L$4,CLAS_SUR_ANNEE!$A$3:$CG$3,0)+1),"")</f>
        <v/>
      </c>
      <c r="M32" s="80" t="str">
        <f>IFERROR(INDEX(CLAS_SUR_ANNEE!$A$1:$CF$52,MATCH($A32,CLAS_SUR_ANNEE!$A:$A,0),MATCH(M$4,CLAS_SUR_ANNEE!$A$3:$CG$3,0)+1),"")</f>
        <v/>
      </c>
      <c r="N32" s="80" t="str">
        <f>IFERROR(INDEX(CLAS_SUR_ANNEE!$A$1:$CF$52,MATCH($A32,CLAS_SUR_ANNEE!$A:$A,0),MATCH(N$4,CLAS_SUR_ANNEE!$A$3:$CG$3,0)+1),"")</f>
        <v/>
      </c>
      <c r="O32" s="80" t="str">
        <f>IFERROR(INDEX(CLAS_SUR_ANNEE!$A$1:$CF$52,MATCH($A32,CLAS_SUR_ANNEE!$A:$A,0),MATCH(O$4,CLAS_SUR_ANNEE!$A$3:$CG$3,0)+1),"")</f>
        <v/>
      </c>
      <c r="P32" s="79" t="str">
        <f>IFERROR(INDEX(CLAS_SUR_ANNEE!$A$1:$CF$52,MATCH($A32,CLAS_SUR_ANNEE!$A:$A,0),MATCH(P$4,CLAS_SUR_ANNEE!$A$3:$CG$3,0)+1),"")</f>
        <v/>
      </c>
      <c r="Q32" s="79" t="str">
        <f>IFERROR(INDEX(CLAS_SUR_ANNEE!$A$1:$CF$52,MATCH($A32,CLAS_SUR_ANNEE!$A:$A,0),MATCH(Q$4,CLAS_SUR_ANNEE!$A$3:$CG$3,0)+1),"")</f>
        <v/>
      </c>
      <c r="R32" s="80" t="str">
        <f>IFERROR(INDEX(CLAS_SUR_ANNEE!$A$1:$CF$52,MATCH($A32,CLAS_SUR_ANNEE!$A:$A,0),MATCH(R$4,CLAS_SUR_ANNEE!$A$3:$CG$3,0)+1),"")</f>
        <v/>
      </c>
      <c r="S32" s="80" t="str">
        <f>IFERROR(INDEX(CLAS_SUR_ANNEE!$A$1:$CF$52,MATCH($A32,CLAS_SUR_ANNEE!$A:$A,0),MATCH(S$4,CLAS_SUR_ANNEE!$A$3:$CG$3,0)+1),"")</f>
        <v/>
      </c>
      <c r="T32" s="80" t="str">
        <f>IFERROR(INDEX(CLAS_SUR_ANNEE!$A$1:$CF$52,MATCH($A32,CLAS_SUR_ANNEE!$A:$A,0),MATCH(T$4,CLAS_SUR_ANNEE!$A$3:$CG$3,0)+1),"")</f>
        <v/>
      </c>
    </row>
    <row r="33" spans="1:20" x14ac:dyDescent="0.25">
      <c r="A33" s="78" t="s">
        <v>53</v>
      </c>
      <c r="B33" s="179">
        <f>IFERROR(IF(E33&gt;=7,SUM(LARGE(F33:T33,{1;2;3;4;5;6;7})),IF(E33=6,SUM(LARGE(F33:T33,{1;2;3;4;5;6})),IF(E33=5,SUM(LARGE(F33:T33,{1;2;3;4;5})),IF(E33=4,SUM(LARGE(F33:T33,{1;2;3;4})),IF(E33=3,SUM(LARGE(F33:T33,{1;2;3})),IF(E33=2,SUM(LARGE(F33:T33,{1;2})),IF(E33=1,SUM(LARGE(F33:T33,1)),0))))))),"")</f>
        <v>0</v>
      </c>
      <c r="C33" s="178">
        <f>SUM(F33:S33)</f>
        <v>0</v>
      </c>
      <c r="D33" s="180" t="str">
        <f>IFERROR(SMALL(F33:T33,1),"")</f>
        <v/>
      </c>
      <c r="E33" s="181">
        <f>COUNT(F33:T33)</f>
        <v>0</v>
      </c>
      <c r="F33" s="79" t="str">
        <f>IFERROR(INDEX(CLAS_SUR_ANNEE!$A$1:$CF$52,MATCH($A33,CLAS_SUR_ANNEE!$A:$A,0),MATCH(F$4,CLAS_SUR_ANNEE!$A$3:$CG$3,0)+1),"")</f>
        <v/>
      </c>
      <c r="G33" s="79" t="str">
        <f>IFERROR(INDEX(CLAS_SUR_ANNEE!$A$1:$CF$52,MATCH($A33,CLAS_SUR_ANNEE!$A:$A,0),MATCH(G$4,CLAS_SUR_ANNEE!$A$3:$CG$3,0)+1),"")</f>
        <v/>
      </c>
      <c r="H33" s="79" t="str">
        <f>IFERROR(INDEX(CLAS_SUR_ANNEE!$A$1:$CF$52,MATCH($A33,CLAS_SUR_ANNEE!$A:$A,0),MATCH(H$4,CLAS_SUR_ANNEE!$A$3:$CG$3,0)+1),"")</f>
        <v/>
      </c>
      <c r="I33" s="79" t="str">
        <f>IFERROR(INDEX(CLAS_SUR_ANNEE!$A$1:$CF$52,MATCH($A33,CLAS_SUR_ANNEE!$A:$A,0),MATCH(I$4,CLAS_SUR_ANNEE!$A$3:$CG$3,0)+1),"")</f>
        <v/>
      </c>
      <c r="J33" s="79" t="str">
        <f>IFERROR(INDEX(CLAS_SUR_ANNEE!$A$1:$CF$52,MATCH($A33,CLAS_SUR_ANNEE!$A:$A,0),MATCH(J$4,CLAS_SUR_ANNEE!$A$3:$CG$3,0)+1),"")</f>
        <v/>
      </c>
      <c r="K33" s="79" t="str">
        <f>IFERROR(INDEX(CLAS_SUR_ANNEE!$A$1:$CF$52,MATCH($A33,CLAS_SUR_ANNEE!$A:$A,0),MATCH(K$4,CLAS_SUR_ANNEE!$A$3:$CG$3,0)+1),"")</f>
        <v/>
      </c>
      <c r="L33" s="79" t="str">
        <f>IFERROR(INDEX(CLAS_SUR_ANNEE!$A$1:$CF$52,MATCH($A33,CLAS_SUR_ANNEE!$A:$A,0),MATCH(L$4,CLAS_SUR_ANNEE!$A$3:$CG$3,0)+1),"")</f>
        <v/>
      </c>
      <c r="M33" s="80" t="str">
        <f>IFERROR(INDEX(CLAS_SUR_ANNEE!$A$1:$CF$52,MATCH($A33,CLAS_SUR_ANNEE!$A:$A,0),MATCH(M$4,CLAS_SUR_ANNEE!$A$3:$CG$3,0)+1),"")</f>
        <v/>
      </c>
      <c r="N33" s="80" t="str">
        <f>IFERROR(INDEX(CLAS_SUR_ANNEE!$A$1:$CF$52,MATCH($A33,CLAS_SUR_ANNEE!$A:$A,0),MATCH(N$4,CLAS_SUR_ANNEE!$A$3:$CG$3,0)+1),"")</f>
        <v/>
      </c>
      <c r="O33" s="80" t="str">
        <f>IFERROR(INDEX(CLAS_SUR_ANNEE!$A$1:$CF$52,MATCH($A33,CLAS_SUR_ANNEE!$A:$A,0),MATCH(O$4,CLAS_SUR_ANNEE!$A$3:$CG$3,0)+1),"")</f>
        <v/>
      </c>
      <c r="P33" s="79" t="str">
        <f>IFERROR(INDEX(CLAS_SUR_ANNEE!$A$1:$CF$52,MATCH($A33,CLAS_SUR_ANNEE!$A:$A,0),MATCH(P$4,CLAS_SUR_ANNEE!$A$3:$CG$3,0)+1),"")</f>
        <v/>
      </c>
      <c r="Q33" s="79" t="str">
        <f>IFERROR(INDEX(CLAS_SUR_ANNEE!$A$1:$CF$52,MATCH($A33,CLAS_SUR_ANNEE!$A:$A,0),MATCH(Q$4,CLAS_SUR_ANNEE!$A$3:$CG$3,0)+1),"")</f>
        <v/>
      </c>
      <c r="R33" s="80" t="str">
        <f>IFERROR(INDEX(CLAS_SUR_ANNEE!$A$1:$CF$52,MATCH($A33,CLAS_SUR_ANNEE!$A:$A,0),MATCH(R$4,CLAS_SUR_ANNEE!$A$3:$CG$3,0)+1),"")</f>
        <v/>
      </c>
      <c r="S33" s="80" t="str">
        <f>IFERROR(INDEX(CLAS_SUR_ANNEE!$A$1:$CF$52,MATCH($A33,CLAS_SUR_ANNEE!$A:$A,0),MATCH(S$4,CLAS_SUR_ANNEE!$A$3:$CG$3,0)+1),"")</f>
        <v/>
      </c>
      <c r="T33" s="80" t="str">
        <f>IFERROR(INDEX(CLAS_SUR_ANNEE!$A$1:$CF$52,MATCH($A33,CLAS_SUR_ANNEE!$A:$A,0),MATCH(T$4,CLAS_SUR_ANNEE!$A$3:$CG$3,0)+1),"")</f>
        <v/>
      </c>
    </row>
    <row r="34" spans="1:20" x14ac:dyDescent="0.25">
      <c r="A34" s="172" t="s">
        <v>55</v>
      </c>
      <c r="B34" s="179">
        <f>IFERROR(IF(E34&gt;=7,SUM(LARGE(F34:T34,{1;2;3;4;5;6;7})),IF(E34=6,SUM(LARGE(F34:T34,{1;2;3;4;5;6})),IF(E34=5,SUM(LARGE(F34:T34,{1;2;3;4;5})),IF(E34=4,SUM(LARGE(F34:T34,{1;2;3;4})),IF(E34=3,SUM(LARGE(F34:T34,{1;2;3})),IF(E34=2,SUM(LARGE(F34:T34,{1;2})),IF(E34=1,SUM(LARGE(F34:T34,1)),0))))))),"")</f>
        <v>0</v>
      </c>
      <c r="C34" s="178">
        <f>SUM(F34:S34)</f>
        <v>0</v>
      </c>
      <c r="D34" s="180" t="str">
        <f>IFERROR(SMALL(F34:T34,1),"")</f>
        <v/>
      </c>
      <c r="E34" s="181">
        <f>COUNT(F34:T34)</f>
        <v>0</v>
      </c>
      <c r="F34" s="79" t="str">
        <f>IFERROR(INDEX(CLAS_SUR_ANNEE!$A$1:$CF$52,MATCH($A34,CLAS_SUR_ANNEE!$A:$A,0),MATCH(F$4,CLAS_SUR_ANNEE!$A$3:$CG$3,0)+1),"")</f>
        <v/>
      </c>
      <c r="G34" s="79" t="str">
        <f>IFERROR(INDEX(CLAS_SUR_ANNEE!$A$1:$CF$52,MATCH($A34,CLAS_SUR_ANNEE!$A:$A,0),MATCH(G$4,CLAS_SUR_ANNEE!$A$3:$CG$3,0)+1),"")</f>
        <v/>
      </c>
      <c r="H34" s="79" t="str">
        <f>IFERROR(INDEX(CLAS_SUR_ANNEE!$A$1:$CF$52,MATCH($A34,CLAS_SUR_ANNEE!$A:$A,0),MATCH(H$4,CLAS_SUR_ANNEE!$A$3:$CG$3,0)+1),"")</f>
        <v/>
      </c>
      <c r="I34" s="79" t="str">
        <f>IFERROR(INDEX(CLAS_SUR_ANNEE!$A$1:$CF$52,MATCH($A34,CLAS_SUR_ANNEE!$A:$A,0),MATCH(I$4,CLAS_SUR_ANNEE!$A$3:$CG$3,0)+1),"")</f>
        <v/>
      </c>
      <c r="J34" s="79" t="str">
        <f>IFERROR(INDEX(CLAS_SUR_ANNEE!$A$1:$CF$52,MATCH($A34,CLAS_SUR_ANNEE!$A:$A,0),MATCH(J$4,CLAS_SUR_ANNEE!$A$3:$CG$3,0)+1),"")</f>
        <v/>
      </c>
      <c r="K34" s="79" t="str">
        <f>IFERROR(INDEX(CLAS_SUR_ANNEE!$A$1:$CF$52,MATCH($A34,CLAS_SUR_ANNEE!$A:$A,0),MATCH(K$4,CLAS_SUR_ANNEE!$A$3:$CG$3,0)+1),"")</f>
        <v/>
      </c>
      <c r="L34" s="79" t="str">
        <f>IFERROR(INDEX(CLAS_SUR_ANNEE!$A$1:$CF$52,MATCH($A34,CLAS_SUR_ANNEE!$A:$A,0),MATCH(L$4,CLAS_SUR_ANNEE!$A$3:$CG$3,0)+1),"")</f>
        <v/>
      </c>
      <c r="M34" s="80" t="str">
        <f>IFERROR(INDEX(CLAS_SUR_ANNEE!$A$1:$CF$52,MATCH($A34,CLAS_SUR_ANNEE!$A:$A,0),MATCH(M$4,CLAS_SUR_ANNEE!$A$3:$CG$3,0)+1),"")</f>
        <v/>
      </c>
      <c r="N34" s="80" t="str">
        <f>IFERROR(INDEX(CLAS_SUR_ANNEE!$A$1:$CF$52,MATCH($A34,CLAS_SUR_ANNEE!$A:$A,0),MATCH(N$4,CLAS_SUR_ANNEE!$A$3:$CG$3,0)+1),"")</f>
        <v/>
      </c>
      <c r="O34" s="80" t="str">
        <f>IFERROR(INDEX(CLAS_SUR_ANNEE!$A$1:$CF$52,MATCH($A34,CLAS_SUR_ANNEE!$A:$A,0),MATCH(O$4,CLAS_SUR_ANNEE!$A$3:$CG$3,0)+1),"")</f>
        <v/>
      </c>
      <c r="P34" s="79" t="str">
        <f>IFERROR(INDEX(CLAS_SUR_ANNEE!$A$1:$CF$52,MATCH($A34,CLAS_SUR_ANNEE!$A:$A,0),MATCH(P$4,CLAS_SUR_ANNEE!$A$3:$CG$3,0)+1),"")</f>
        <v/>
      </c>
      <c r="Q34" s="79" t="str">
        <f>IFERROR(INDEX(CLAS_SUR_ANNEE!$A$1:$CF$52,MATCH($A34,CLAS_SUR_ANNEE!$A:$A,0),MATCH(Q$4,CLAS_SUR_ANNEE!$A$3:$CG$3,0)+1),"")</f>
        <v/>
      </c>
      <c r="R34" s="80" t="str">
        <f>IFERROR(INDEX(CLAS_SUR_ANNEE!$A$1:$CF$52,MATCH($A34,CLAS_SUR_ANNEE!$A:$A,0),MATCH(R$4,CLAS_SUR_ANNEE!$A$3:$CG$3,0)+1),"")</f>
        <v/>
      </c>
      <c r="S34" s="80" t="str">
        <f>IFERROR(INDEX(CLAS_SUR_ANNEE!$A$1:$CF$52,MATCH($A34,CLAS_SUR_ANNEE!$A:$A,0),MATCH(S$4,CLAS_SUR_ANNEE!$A$3:$CG$3,0)+1),"")</f>
        <v/>
      </c>
      <c r="T34" s="80" t="str">
        <f>IFERROR(INDEX(CLAS_SUR_ANNEE!$A$1:$CF$52,MATCH($A34,CLAS_SUR_ANNEE!$A:$A,0),MATCH(T$4,CLAS_SUR_ANNEE!$A$3:$CG$3,0)+1),"")</f>
        <v/>
      </c>
    </row>
    <row r="35" spans="1:20" x14ac:dyDescent="0.25">
      <c r="A35" s="78" t="s">
        <v>43</v>
      </c>
      <c r="B35" s="179">
        <f>IFERROR(IF(E35&gt;=7,SUM(LARGE(F35:T35,{1;2;3;4;5;6;7})),IF(E35=6,SUM(LARGE(F35:T35,{1;2;3;4;5;6})),IF(E35=5,SUM(LARGE(F35:T35,{1;2;3;4;5})),IF(E35=4,SUM(LARGE(F35:T35,{1;2;3;4})),IF(E35=3,SUM(LARGE(F35:T35,{1;2;3})),IF(E35=2,SUM(LARGE(F35:T35,{1;2})),IF(E35=1,SUM(LARGE(F35:T35,1)),0))))))),"")</f>
        <v>0</v>
      </c>
      <c r="C35" s="178">
        <f>SUM(F35:S35)</f>
        <v>0</v>
      </c>
      <c r="D35" s="180" t="str">
        <f>IFERROR(SMALL(F35:T35,1),"")</f>
        <v/>
      </c>
      <c r="E35" s="181">
        <f>COUNT(F35:T35)</f>
        <v>0</v>
      </c>
      <c r="F35" s="79" t="str">
        <f>IFERROR(INDEX(CLAS_SUR_ANNEE!$A$1:$CF$52,MATCH($A35,CLAS_SUR_ANNEE!$A:$A,0),MATCH(F$4,CLAS_SUR_ANNEE!$A$3:$CG$3,0)+1),"")</f>
        <v/>
      </c>
      <c r="G35" s="79" t="str">
        <f>IFERROR(INDEX(CLAS_SUR_ANNEE!$A$1:$CF$52,MATCH($A35,CLAS_SUR_ANNEE!$A:$A,0),MATCH(G$4,CLAS_SUR_ANNEE!$A$3:$CG$3,0)+1),"")</f>
        <v/>
      </c>
      <c r="H35" s="79" t="str">
        <f>IFERROR(INDEX(CLAS_SUR_ANNEE!$A$1:$CF$52,MATCH($A35,CLAS_SUR_ANNEE!$A:$A,0),MATCH(H$4,CLAS_SUR_ANNEE!$A$3:$CG$3,0)+1),"")</f>
        <v/>
      </c>
      <c r="I35" s="79" t="str">
        <f>IFERROR(INDEX(CLAS_SUR_ANNEE!$A$1:$CF$52,MATCH($A35,CLAS_SUR_ANNEE!$A:$A,0),MATCH(I$4,CLAS_SUR_ANNEE!$A$3:$CG$3,0)+1),"")</f>
        <v/>
      </c>
      <c r="J35" s="79" t="str">
        <f>IFERROR(INDEX(CLAS_SUR_ANNEE!$A$1:$CF$52,MATCH($A35,CLAS_SUR_ANNEE!$A:$A,0),MATCH(J$4,CLAS_SUR_ANNEE!$A$3:$CG$3,0)+1),"")</f>
        <v/>
      </c>
      <c r="K35" s="79" t="str">
        <f>IFERROR(INDEX(CLAS_SUR_ANNEE!$A$1:$CF$52,MATCH($A35,CLAS_SUR_ANNEE!$A:$A,0),MATCH(K$4,CLAS_SUR_ANNEE!$A$3:$CG$3,0)+1),"")</f>
        <v/>
      </c>
      <c r="L35" s="79" t="str">
        <f>IFERROR(INDEX(CLAS_SUR_ANNEE!$A$1:$CF$52,MATCH($A35,CLAS_SUR_ANNEE!$A:$A,0),MATCH(L$4,CLAS_SUR_ANNEE!$A$3:$CG$3,0)+1),"")</f>
        <v/>
      </c>
      <c r="M35" s="80" t="str">
        <f>IFERROR(INDEX(CLAS_SUR_ANNEE!$A$1:$CF$52,MATCH($A35,CLAS_SUR_ANNEE!$A:$A,0),MATCH(M$4,CLAS_SUR_ANNEE!$A$3:$CG$3,0)+1),"")</f>
        <v/>
      </c>
      <c r="N35" s="80" t="str">
        <f>IFERROR(INDEX(CLAS_SUR_ANNEE!$A$1:$CF$52,MATCH($A35,CLAS_SUR_ANNEE!$A:$A,0),MATCH(N$4,CLAS_SUR_ANNEE!$A$3:$CG$3,0)+1),"")</f>
        <v/>
      </c>
      <c r="O35" s="80" t="str">
        <f>IFERROR(INDEX(CLAS_SUR_ANNEE!$A$1:$CF$52,MATCH($A35,CLAS_SUR_ANNEE!$A:$A,0),MATCH(O$4,CLAS_SUR_ANNEE!$A$3:$CG$3,0)+1),"")</f>
        <v/>
      </c>
      <c r="P35" s="79" t="str">
        <f>IFERROR(INDEX(CLAS_SUR_ANNEE!$A$1:$CF$52,MATCH($A35,CLAS_SUR_ANNEE!$A:$A,0),MATCH(P$4,CLAS_SUR_ANNEE!$A$3:$CG$3,0)+1),"")</f>
        <v/>
      </c>
      <c r="Q35" s="79" t="str">
        <f>IFERROR(INDEX(CLAS_SUR_ANNEE!$A$1:$CF$52,MATCH($A35,CLAS_SUR_ANNEE!$A:$A,0),MATCH(Q$4,CLAS_SUR_ANNEE!$A$3:$CG$3,0)+1),"")</f>
        <v/>
      </c>
      <c r="R35" s="80" t="str">
        <f>IFERROR(INDEX(CLAS_SUR_ANNEE!$A$1:$CF$52,MATCH($A35,CLAS_SUR_ANNEE!$A:$A,0),MATCH(R$4,CLAS_SUR_ANNEE!$A$3:$CG$3,0)+1),"")</f>
        <v/>
      </c>
      <c r="S35" s="80" t="str">
        <f>IFERROR(INDEX(CLAS_SUR_ANNEE!$A$1:$CF$52,MATCH($A35,CLAS_SUR_ANNEE!$A:$A,0),MATCH(S$4,CLAS_SUR_ANNEE!$A$3:$CG$3,0)+1),"")</f>
        <v/>
      </c>
      <c r="T35" s="80" t="str">
        <f>IFERROR(INDEX(CLAS_SUR_ANNEE!$A$1:$CF$52,MATCH($A35,CLAS_SUR_ANNEE!$A:$A,0),MATCH(T$4,CLAS_SUR_ANNEE!$A$3:$CG$3,0)+1),"")</f>
        <v/>
      </c>
    </row>
    <row r="36" spans="1:20" x14ac:dyDescent="0.25">
      <c r="A36" s="172" t="s">
        <v>54</v>
      </c>
      <c r="B36" s="179">
        <f>IFERROR(IF(E36&gt;=7,SUM(LARGE(F36:T36,{1;2;3;4;5;6;7})),IF(E36=6,SUM(LARGE(F36:T36,{1;2;3;4;5;6})),IF(E36=5,SUM(LARGE(F36:T36,{1;2;3;4;5})),IF(E36=4,SUM(LARGE(F36:T36,{1;2;3;4})),IF(E36=3,SUM(LARGE(F36:T36,{1;2;3})),IF(E36=2,SUM(LARGE(F36:T36,{1;2})),IF(E36=1,SUM(LARGE(F36:T36,1)),0))))))),"")</f>
        <v>0</v>
      </c>
      <c r="C36" s="178">
        <f>SUM(F36:S36)</f>
        <v>0</v>
      </c>
      <c r="D36" s="180" t="str">
        <f>IFERROR(SMALL(F36:T36,1),"")</f>
        <v/>
      </c>
      <c r="E36" s="181">
        <f>COUNT(F36:T36)</f>
        <v>0</v>
      </c>
      <c r="F36" s="79" t="str">
        <f>IFERROR(INDEX(CLAS_SUR_ANNEE!$A$1:$CF$52,MATCH($A36,CLAS_SUR_ANNEE!$A:$A,0),MATCH(F$4,CLAS_SUR_ANNEE!$A$3:$CG$3,0)+1),"")</f>
        <v/>
      </c>
      <c r="G36" s="79" t="str">
        <f>IFERROR(INDEX(CLAS_SUR_ANNEE!$A$1:$CF$52,MATCH($A36,CLAS_SUR_ANNEE!$A:$A,0),MATCH(G$4,CLAS_SUR_ANNEE!$A$3:$CG$3,0)+1),"")</f>
        <v/>
      </c>
      <c r="H36" s="79" t="str">
        <f>IFERROR(INDEX(CLAS_SUR_ANNEE!$A$1:$CF$52,MATCH($A36,CLAS_SUR_ANNEE!$A:$A,0),MATCH(H$4,CLAS_SUR_ANNEE!$A$3:$CG$3,0)+1),"")</f>
        <v/>
      </c>
      <c r="I36" s="79" t="str">
        <f>IFERROR(INDEX(CLAS_SUR_ANNEE!$A$1:$CF$52,MATCH($A36,CLAS_SUR_ANNEE!$A:$A,0),MATCH(I$4,CLAS_SUR_ANNEE!$A$3:$CG$3,0)+1),"")</f>
        <v/>
      </c>
      <c r="J36" s="79" t="str">
        <f>IFERROR(INDEX(CLAS_SUR_ANNEE!$A$1:$CF$52,MATCH($A36,CLAS_SUR_ANNEE!$A:$A,0),MATCH(J$4,CLAS_SUR_ANNEE!$A$3:$CG$3,0)+1),"")</f>
        <v/>
      </c>
      <c r="K36" s="79" t="str">
        <f>IFERROR(INDEX(CLAS_SUR_ANNEE!$A$1:$CF$52,MATCH($A36,CLAS_SUR_ANNEE!$A:$A,0),MATCH(K$4,CLAS_SUR_ANNEE!$A$3:$CG$3,0)+1),"")</f>
        <v/>
      </c>
      <c r="L36" s="79" t="str">
        <f>IFERROR(INDEX(CLAS_SUR_ANNEE!$A$1:$CF$52,MATCH($A36,CLAS_SUR_ANNEE!$A:$A,0),MATCH(L$4,CLAS_SUR_ANNEE!$A$3:$CG$3,0)+1),"")</f>
        <v/>
      </c>
      <c r="M36" s="80" t="str">
        <f>IFERROR(INDEX(CLAS_SUR_ANNEE!$A$1:$CF$52,MATCH($A36,CLAS_SUR_ANNEE!$A:$A,0),MATCH(M$4,CLAS_SUR_ANNEE!$A$3:$CG$3,0)+1),"")</f>
        <v/>
      </c>
      <c r="N36" s="80" t="str">
        <f>IFERROR(INDEX(CLAS_SUR_ANNEE!$A$1:$CF$52,MATCH($A36,CLAS_SUR_ANNEE!$A:$A,0),MATCH(N$4,CLAS_SUR_ANNEE!$A$3:$CG$3,0)+1),"")</f>
        <v/>
      </c>
      <c r="O36" s="80" t="str">
        <f>IFERROR(INDEX(CLAS_SUR_ANNEE!$A$1:$CF$52,MATCH($A36,CLAS_SUR_ANNEE!$A:$A,0),MATCH(O$4,CLAS_SUR_ANNEE!$A$3:$CG$3,0)+1),"")</f>
        <v/>
      </c>
      <c r="P36" s="79" t="str">
        <f>IFERROR(INDEX(CLAS_SUR_ANNEE!$A$1:$CF$52,MATCH($A36,CLAS_SUR_ANNEE!$A:$A,0),MATCH(P$4,CLAS_SUR_ANNEE!$A$3:$CG$3,0)+1),"")</f>
        <v/>
      </c>
      <c r="Q36" s="79" t="str">
        <f>IFERROR(INDEX(CLAS_SUR_ANNEE!$A$1:$CF$52,MATCH($A36,CLAS_SUR_ANNEE!$A:$A,0),MATCH(Q$4,CLAS_SUR_ANNEE!$A$3:$CG$3,0)+1),"")</f>
        <v/>
      </c>
      <c r="R36" s="80" t="str">
        <f>IFERROR(INDEX(CLAS_SUR_ANNEE!$A$1:$CF$52,MATCH($A36,CLAS_SUR_ANNEE!$A:$A,0),MATCH(R$4,CLAS_SUR_ANNEE!$A$3:$CG$3,0)+1),"")</f>
        <v/>
      </c>
      <c r="S36" s="80" t="str">
        <f>IFERROR(INDEX(CLAS_SUR_ANNEE!$A$1:$CF$52,MATCH($A36,CLAS_SUR_ANNEE!$A:$A,0),MATCH(S$4,CLAS_SUR_ANNEE!$A$3:$CG$3,0)+1),"")</f>
        <v/>
      </c>
      <c r="T36" s="80" t="str">
        <f>IFERROR(INDEX(CLAS_SUR_ANNEE!$A$1:$CF$52,MATCH($A36,CLAS_SUR_ANNEE!$A:$A,0),MATCH(T$4,CLAS_SUR_ANNEE!$A$3:$CG$3,0)+1),"")</f>
        <v/>
      </c>
    </row>
    <row r="37" spans="1:20" x14ac:dyDescent="0.25">
      <c r="A37" s="78" t="s">
        <v>71</v>
      </c>
      <c r="B37" s="179">
        <f>IFERROR(IF(E37&gt;=7,SUM(LARGE(F37:T37,{1;2;3;4;5;6;7})),IF(E37=6,SUM(LARGE(F37:T37,{1;2;3;4;5;6})),IF(E37=5,SUM(LARGE(F37:T37,{1;2;3;4;5})),IF(E37=4,SUM(LARGE(F37:T37,{1;2;3;4})),IF(E37=3,SUM(LARGE(F37:T37,{1;2;3})),IF(E37=2,SUM(LARGE(F37:T37,{1;2})),IF(E37=1,SUM(LARGE(F37:T37,1)),0))))))),"")</f>
        <v>0</v>
      </c>
      <c r="C37" s="178">
        <f>SUM(F37:S37)</f>
        <v>0</v>
      </c>
      <c r="D37" s="180" t="str">
        <f>IFERROR(SMALL(F37:T37,1),"")</f>
        <v/>
      </c>
      <c r="E37" s="181">
        <f>COUNT(F37:T37)</f>
        <v>0</v>
      </c>
      <c r="F37" s="79"/>
      <c r="G37" s="79"/>
      <c r="H37" s="79"/>
      <c r="I37" s="79"/>
      <c r="J37" s="79"/>
      <c r="K37" s="79"/>
      <c r="L37" s="79" t="str">
        <f>IFERROR(INDEX(CLAS_SUR_ANNEE!$A$1:$CF$52,MATCH($A37,CLAS_SUR_ANNEE!$A:$A,0),MATCH(L$4,CLAS_SUR_ANNEE!$A$3:$CG$3,0)+1),"")</f>
        <v/>
      </c>
      <c r="M37" s="80" t="str">
        <f>IFERROR(INDEX(CLAS_SUR_ANNEE!$A$1:$CF$52,MATCH($A37,CLAS_SUR_ANNEE!$A:$A,0),MATCH(M$4,CLAS_SUR_ANNEE!$A$3:$CG$3,0)+1),"")</f>
        <v/>
      </c>
      <c r="N37" s="80" t="str">
        <f>IFERROR(INDEX(CLAS_SUR_ANNEE!$A$1:$CF$52,MATCH($A37,CLAS_SUR_ANNEE!$A:$A,0),MATCH(N$4,CLAS_SUR_ANNEE!$A$3:$CG$3,0)+1),"")</f>
        <v/>
      </c>
      <c r="O37" s="80" t="str">
        <f>IFERROR(INDEX(CLAS_SUR_ANNEE!$A$1:$CF$52,MATCH($A37,CLAS_SUR_ANNEE!$A:$A,0),MATCH(O$4,CLAS_SUR_ANNEE!$A$3:$CG$3,0)+1),"")</f>
        <v/>
      </c>
      <c r="P37" s="79" t="str">
        <f>IFERROR(INDEX(CLAS_SUR_ANNEE!$A$1:$CF$52,MATCH($A37,CLAS_SUR_ANNEE!$A:$A,0),MATCH(P$4,CLAS_SUR_ANNEE!$A$3:$CG$3,0)+1),"")</f>
        <v/>
      </c>
      <c r="Q37" s="79" t="str">
        <f>IFERROR(INDEX(CLAS_SUR_ANNEE!$A$1:$CF$52,MATCH($A37,CLAS_SUR_ANNEE!$A:$A,0),MATCH(Q$4,CLAS_SUR_ANNEE!$A$3:$CG$3,0)+1),"")</f>
        <v/>
      </c>
      <c r="R37" s="80" t="str">
        <f>IFERROR(INDEX(CLAS_SUR_ANNEE!$A$1:$CF$52,MATCH($A37,CLAS_SUR_ANNEE!$A:$A,0),MATCH(R$4,CLAS_SUR_ANNEE!$A$3:$CG$3,0)+1),"")</f>
        <v/>
      </c>
      <c r="S37" s="80" t="str">
        <f>IFERROR(INDEX(CLAS_SUR_ANNEE!$A$1:$CF$52,MATCH($A37,CLAS_SUR_ANNEE!$A:$A,0),MATCH(S$4,CLAS_SUR_ANNEE!$A$3:$CG$3,0)+1),"")</f>
        <v/>
      </c>
      <c r="T37" s="80" t="str">
        <f>IFERROR(INDEX(CLAS_SUR_ANNEE!$A$1:$CF$52,MATCH($A37,CLAS_SUR_ANNEE!$A:$A,0),MATCH(T$4,CLAS_SUR_ANNEE!$A$3:$CG$3,0)+1),"")</f>
        <v/>
      </c>
    </row>
    <row r="38" spans="1:20" x14ac:dyDescent="0.25">
      <c r="A38" s="78" t="s">
        <v>50</v>
      </c>
      <c r="B38" s="179">
        <f>IFERROR(IF(E38&gt;=7,SUM(LARGE(F38:T38,{1;2;3;4;5;6;7})),IF(E38=6,SUM(LARGE(F38:T38,{1;2;3;4;5;6})),IF(E38=5,SUM(LARGE(F38:T38,{1;2;3;4;5})),IF(E38=4,SUM(LARGE(F38:T38,{1;2;3;4})),IF(E38=3,SUM(LARGE(F38:T38,{1;2;3})),IF(E38=2,SUM(LARGE(F38:T38,{1;2})),IF(E38=1,SUM(LARGE(F38:T38,1)),0))))))),"")</f>
        <v>0</v>
      </c>
      <c r="C38" s="178">
        <f>SUM(F38:S38)</f>
        <v>0</v>
      </c>
      <c r="D38" s="180" t="str">
        <f>IFERROR(SMALL(F38:T38,1),"")</f>
        <v/>
      </c>
      <c r="E38" s="181">
        <f>COUNT(F38:T38)</f>
        <v>0</v>
      </c>
      <c r="F38" s="79" t="str">
        <f>IFERROR(INDEX(CLAS_SUR_ANNEE!$A$1:$CF$52,MATCH($A38,CLAS_SUR_ANNEE!$A:$A,0),MATCH(F$4,CLAS_SUR_ANNEE!$A$3:$CG$3,0)+1),"")</f>
        <v/>
      </c>
      <c r="G38" s="79" t="str">
        <f>IFERROR(INDEX(CLAS_SUR_ANNEE!$A$1:$CF$52,MATCH($A38,CLAS_SUR_ANNEE!$A:$A,0),MATCH(G$4,CLAS_SUR_ANNEE!$A$3:$CG$3,0)+1),"")</f>
        <v/>
      </c>
      <c r="H38" s="79" t="str">
        <f>IFERROR(INDEX(CLAS_SUR_ANNEE!$A$1:$CF$52,MATCH($A38,CLAS_SUR_ANNEE!$A:$A,0),MATCH(H$4,CLAS_SUR_ANNEE!$A$3:$CG$3,0)+1),"")</f>
        <v/>
      </c>
      <c r="I38" s="79" t="str">
        <f>IFERROR(INDEX(CLAS_SUR_ANNEE!$A$1:$CF$52,MATCH($A38,CLAS_SUR_ANNEE!$A:$A,0),MATCH(I$4,CLAS_SUR_ANNEE!$A$3:$CG$3,0)+1),"")</f>
        <v/>
      </c>
      <c r="J38" s="79" t="str">
        <f>IFERROR(INDEX(CLAS_SUR_ANNEE!$A$1:$CF$52,MATCH($A38,CLAS_SUR_ANNEE!$A:$A,0),MATCH(J$4,CLAS_SUR_ANNEE!$A$3:$CG$3,0)+1),"")</f>
        <v/>
      </c>
      <c r="K38" s="79" t="str">
        <f>IFERROR(INDEX(CLAS_SUR_ANNEE!$A$1:$CF$52,MATCH($A38,CLAS_SUR_ANNEE!$A:$A,0),MATCH(K$4,CLAS_SUR_ANNEE!$A$3:$CG$3,0)+1),"")</f>
        <v/>
      </c>
      <c r="L38" s="79" t="str">
        <f>IFERROR(INDEX(CLAS_SUR_ANNEE!$A$1:$CF$52,MATCH($A38,CLAS_SUR_ANNEE!$A:$A,0),MATCH(L$4,CLAS_SUR_ANNEE!$A$3:$CG$3,0)+1),"")</f>
        <v/>
      </c>
      <c r="M38" s="80" t="str">
        <f>IFERROR(INDEX(CLAS_SUR_ANNEE!$A$1:$CF$52,MATCH($A38,CLAS_SUR_ANNEE!$A:$A,0),MATCH(M$4,CLAS_SUR_ANNEE!$A$3:$CG$3,0)+1),"")</f>
        <v/>
      </c>
      <c r="N38" s="80" t="str">
        <f>IFERROR(INDEX(CLAS_SUR_ANNEE!$A$1:$CF$52,MATCH($A38,CLAS_SUR_ANNEE!$A:$A,0),MATCH(N$4,CLAS_SUR_ANNEE!$A$3:$CG$3,0)+1),"")</f>
        <v/>
      </c>
      <c r="O38" s="80" t="str">
        <f>IFERROR(INDEX(CLAS_SUR_ANNEE!$A$1:$CF$52,MATCH($A38,CLAS_SUR_ANNEE!$A:$A,0),MATCH(O$4,CLAS_SUR_ANNEE!$A$3:$CG$3,0)+1),"")</f>
        <v/>
      </c>
      <c r="P38" s="79" t="str">
        <f>IFERROR(INDEX(CLAS_SUR_ANNEE!$A$1:$CF$52,MATCH($A38,CLAS_SUR_ANNEE!$A:$A,0),MATCH(P$4,CLAS_SUR_ANNEE!$A$3:$CG$3,0)+1),"")</f>
        <v/>
      </c>
      <c r="Q38" s="79" t="str">
        <f>IFERROR(INDEX(CLAS_SUR_ANNEE!$A$1:$CF$52,MATCH($A38,CLAS_SUR_ANNEE!$A:$A,0),MATCH(Q$4,CLAS_SUR_ANNEE!$A$3:$CG$3,0)+1),"")</f>
        <v/>
      </c>
      <c r="R38" s="80" t="str">
        <f>IFERROR(INDEX(CLAS_SUR_ANNEE!$A$1:$CF$52,MATCH($A38,CLAS_SUR_ANNEE!$A:$A,0),MATCH(R$4,CLAS_SUR_ANNEE!$A$3:$CG$3,0)+1),"")</f>
        <v/>
      </c>
      <c r="S38" s="80" t="str">
        <f>IFERROR(INDEX(CLAS_SUR_ANNEE!$A$1:$CF$52,MATCH($A38,CLAS_SUR_ANNEE!$A:$A,0),MATCH(S$4,CLAS_SUR_ANNEE!$A$3:$CG$3,0)+1),"")</f>
        <v/>
      </c>
      <c r="T38" s="80" t="str">
        <f>IFERROR(INDEX(CLAS_SUR_ANNEE!$A$1:$CF$52,MATCH($A38,CLAS_SUR_ANNEE!$A:$A,0),MATCH(T$4,CLAS_SUR_ANNEE!$A$3:$CG$3,0)+1),"")</f>
        <v/>
      </c>
    </row>
    <row r="39" spans="1:20" x14ac:dyDescent="0.25">
      <c r="A39" s="158" t="s">
        <v>61</v>
      </c>
      <c r="B39" s="179">
        <f>IFERROR(IF(E39&gt;=7,SUM(LARGE(F39:T39,{1;2;3;4;5;6;7})),IF(E39=6,SUM(LARGE(F39:T39,{1;2;3;4;5;6})),IF(E39=5,SUM(LARGE(F39:T39,{1;2;3;4;5})),IF(E39=4,SUM(LARGE(F39:T39,{1;2;3;4})),IF(E39=3,SUM(LARGE(F39:T39,{1;2;3})),IF(E39=2,SUM(LARGE(F39:T39,{1;2})),IF(E39=1,SUM(LARGE(F39:T39,1)),0))))))),"")</f>
        <v>0</v>
      </c>
      <c r="C39" s="178">
        <f>SUM(F39:S39)</f>
        <v>0</v>
      </c>
      <c r="D39" s="180" t="str">
        <f>IFERROR(SMALL(F39:T39,1),"")</f>
        <v/>
      </c>
      <c r="E39" s="181">
        <f>COUNT(F39:T39)</f>
        <v>0</v>
      </c>
      <c r="F39" s="79" t="str">
        <f>IFERROR(INDEX(CLAS_SUR_ANNEE!$A$1:$CF$52,MATCH($A39,CLAS_SUR_ANNEE!$A:$A,0),MATCH(F$4,CLAS_SUR_ANNEE!$A$3:$CG$3,0)+1),"")</f>
        <v/>
      </c>
      <c r="G39" s="79" t="str">
        <f>IFERROR(INDEX(CLAS_SUR_ANNEE!$A$1:$CF$52,MATCH($A39,CLAS_SUR_ANNEE!$A:$A,0),MATCH(G$4,CLAS_SUR_ANNEE!$A$3:$CG$3,0)+1),"")</f>
        <v/>
      </c>
      <c r="H39" s="79" t="str">
        <f>IFERROR(INDEX(CLAS_SUR_ANNEE!$A$1:$CF$52,MATCH($A39,CLAS_SUR_ANNEE!$A:$A,0),MATCH(H$4,CLAS_SUR_ANNEE!$A$3:$CG$3,0)+1),"")</f>
        <v/>
      </c>
      <c r="I39" s="79" t="str">
        <f>IFERROR(INDEX(CLAS_SUR_ANNEE!$A$1:$CF$52,MATCH($A39,CLAS_SUR_ANNEE!$A:$A,0),MATCH(I$4,CLAS_SUR_ANNEE!$A$3:$CG$3,0)+1),"")</f>
        <v/>
      </c>
      <c r="J39" s="79" t="str">
        <f>IFERROR(INDEX(CLAS_SUR_ANNEE!$A$1:$CF$52,MATCH($A39,CLAS_SUR_ANNEE!$A:$A,0),MATCH(J$4,CLAS_SUR_ANNEE!$A$3:$CG$3,0)+1),"")</f>
        <v/>
      </c>
      <c r="K39" s="79" t="str">
        <f>IFERROR(INDEX(CLAS_SUR_ANNEE!$A$1:$CF$52,MATCH($A39,CLAS_SUR_ANNEE!$A:$A,0),MATCH(K$4,CLAS_SUR_ANNEE!$A$3:$CG$3,0)+1),"")</f>
        <v/>
      </c>
      <c r="L39" s="79" t="str">
        <f>IFERROR(INDEX(CLAS_SUR_ANNEE!$A$1:$CF$52,MATCH($A39,CLAS_SUR_ANNEE!$A:$A,0),MATCH(L$4,CLAS_SUR_ANNEE!$A$3:$CG$3,0)+1),"")</f>
        <v/>
      </c>
      <c r="M39" s="80" t="str">
        <f>IFERROR(INDEX(CLAS_SUR_ANNEE!$A$1:$CF$52,MATCH($A39,CLAS_SUR_ANNEE!$A:$A,0),MATCH(M$4,CLAS_SUR_ANNEE!$A$3:$CG$3,0)+1),"")</f>
        <v/>
      </c>
      <c r="N39" s="80" t="str">
        <f>IFERROR(INDEX(CLAS_SUR_ANNEE!$A$1:$CF$52,MATCH($A39,CLAS_SUR_ANNEE!$A:$A,0),MATCH(N$4,CLAS_SUR_ANNEE!$A$3:$CG$3,0)+1),"")</f>
        <v/>
      </c>
      <c r="O39" s="80" t="str">
        <f>IFERROR(INDEX(CLAS_SUR_ANNEE!$A$1:$CF$52,MATCH($A39,CLAS_SUR_ANNEE!$A:$A,0),MATCH(O$4,CLAS_SUR_ANNEE!$A$3:$CG$3,0)+1),"")</f>
        <v/>
      </c>
      <c r="P39" s="79" t="str">
        <f>IFERROR(INDEX(CLAS_SUR_ANNEE!$A$1:$CF$52,MATCH($A39,CLAS_SUR_ANNEE!$A:$A,0),MATCH(P$4,CLAS_SUR_ANNEE!$A$3:$CG$3,0)+1),"")</f>
        <v/>
      </c>
      <c r="Q39" s="79" t="str">
        <f>IFERROR(INDEX(CLAS_SUR_ANNEE!$A$1:$CF$52,MATCH($A39,CLAS_SUR_ANNEE!$A:$A,0),MATCH(Q$4,CLAS_SUR_ANNEE!$A$3:$CG$3,0)+1),"")</f>
        <v/>
      </c>
      <c r="R39" s="80" t="str">
        <f>IFERROR(INDEX(CLAS_SUR_ANNEE!$A$1:$CF$52,MATCH($A39,CLAS_SUR_ANNEE!$A:$A,0),MATCH(R$4,CLAS_SUR_ANNEE!$A$3:$CG$3,0)+1),"")</f>
        <v/>
      </c>
      <c r="S39" s="80" t="str">
        <f>IFERROR(INDEX(CLAS_SUR_ANNEE!$A$1:$CF$52,MATCH($A39,CLAS_SUR_ANNEE!$A:$A,0),MATCH(S$4,CLAS_SUR_ANNEE!$A$3:$CG$3,0)+1),"")</f>
        <v/>
      </c>
      <c r="T39" s="80" t="str">
        <f>IFERROR(INDEX(CLAS_SUR_ANNEE!$A$1:$CF$52,MATCH($A39,CLAS_SUR_ANNEE!$A:$A,0),MATCH(T$4,CLAS_SUR_ANNEE!$A$3:$CG$3,0)+1),"")</f>
        <v/>
      </c>
    </row>
    <row r="40" spans="1:20" x14ac:dyDescent="0.25">
      <c r="A40" s="78" t="s">
        <v>51</v>
      </c>
      <c r="B40" s="179">
        <f>IFERROR(IF(E40&gt;=7,SUM(LARGE(F40:T40,{1;2;3;4;5;6;7})),IF(E40=6,SUM(LARGE(F40:T40,{1;2;3;4;5;6})),IF(E40=5,SUM(LARGE(F40:T40,{1;2;3;4;5})),IF(E40=4,SUM(LARGE(F40:T40,{1;2;3;4})),IF(E40=3,SUM(LARGE(F40:T40,{1;2;3})),IF(E40=2,SUM(LARGE(F40:T40,{1;2})),IF(E40=1,SUM(LARGE(F40:T40,1)),0))))))),"")</f>
        <v>0</v>
      </c>
      <c r="C40" s="178">
        <f>SUM(F40:S40)</f>
        <v>0</v>
      </c>
      <c r="D40" s="180" t="str">
        <f>IFERROR(SMALL(F40:T40,1),"")</f>
        <v/>
      </c>
      <c r="E40" s="181">
        <f>COUNT(F40:T40)</f>
        <v>0</v>
      </c>
      <c r="F40" s="79" t="str">
        <f>IFERROR(INDEX(CLAS_SUR_ANNEE!$A$1:$CF$52,MATCH($A40,CLAS_SUR_ANNEE!$A:$A,0),MATCH(F$4,CLAS_SUR_ANNEE!$A$3:$CG$3,0)+1),"")</f>
        <v/>
      </c>
      <c r="G40" s="79" t="str">
        <f>IFERROR(INDEX(CLAS_SUR_ANNEE!$A$1:$CF$52,MATCH($A40,CLAS_SUR_ANNEE!$A:$A,0),MATCH(G$4,CLAS_SUR_ANNEE!$A$3:$CG$3,0)+1),"")</f>
        <v/>
      </c>
      <c r="H40" s="79" t="str">
        <f>IFERROR(INDEX(CLAS_SUR_ANNEE!$A$1:$CF$52,MATCH($A40,CLAS_SUR_ANNEE!$A:$A,0),MATCH(H$4,CLAS_SUR_ANNEE!$A$3:$CG$3,0)+1),"")</f>
        <v/>
      </c>
      <c r="I40" s="79" t="str">
        <f>IFERROR(INDEX(CLAS_SUR_ANNEE!$A$1:$CF$52,MATCH($A40,CLAS_SUR_ANNEE!$A:$A,0),MATCH(I$4,CLAS_SUR_ANNEE!$A$3:$CG$3,0)+1),"")</f>
        <v/>
      </c>
      <c r="J40" s="79" t="str">
        <f>IFERROR(INDEX(CLAS_SUR_ANNEE!$A$1:$CF$52,MATCH($A40,CLAS_SUR_ANNEE!$A:$A,0),MATCH(J$4,CLAS_SUR_ANNEE!$A$3:$CG$3,0)+1),"")</f>
        <v/>
      </c>
      <c r="K40" s="79" t="str">
        <f>IFERROR(INDEX(CLAS_SUR_ANNEE!$A$1:$CF$52,MATCH($A40,CLAS_SUR_ANNEE!$A:$A,0),MATCH(K$4,CLAS_SUR_ANNEE!$A$3:$CG$3,0)+1),"")</f>
        <v/>
      </c>
      <c r="L40" s="79" t="str">
        <f>IFERROR(INDEX(CLAS_SUR_ANNEE!$A$1:$CF$52,MATCH($A40,CLAS_SUR_ANNEE!$A:$A,0),MATCH(L$4,CLAS_SUR_ANNEE!$A$3:$CG$3,0)+1),"")</f>
        <v/>
      </c>
      <c r="M40" s="80" t="str">
        <f>IFERROR(INDEX(CLAS_SUR_ANNEE!$A$1:$CF$52,MATCH($A40,CLAS_SUR_ANNEE!$A:$A,0),MATCH(M$4,CLAS_SUR_ANNEE!$A$3:$CG$3,0)+1),"")</f>
        <v/>
      </c>
      <c r="N40" s="80" t="str">
        <f>IFERROR(INDEX(CLAS_SUR_ANNEE!$A$1:$CF$52,MATCH($A40,CLAS_SUR_ANNEE!$A:$A,0),MATCH(N$4,CLAS_SUR_ANNEE!$A$3:$CG$3,0)+1),"")</f>
        <v/>
      </c>
      <c r="O40" s="80" t="str">
        <f>IFERROR(INDEX(CLAS_SUR_ANNEE!$A$1:$CF$52,MATCH($A40,CLAS_SUR_ANNEE!$A:$A,0),MATCH(O$4,CLAS_SUR_ANNEE!$A$3:$CG$3,0)+1),"")</f>
        <v/>
      </c>
      <c r="P40" s="79" t="str">
        <f>IFERROR(INDEX(CLAS_SUR_ANNEE!$A$1:$CF$52,MATCH($A40,CLAS_SUR_ANNEE!$A:$A,0),MATCH(P$4,CLAS_SUR_ANNEE!$A$3:$CG$3,0)+1),"")</f>
        <v/>
      </c>
      <c r="Q40" s="79" t="str">
        <f>IFERROR(INDEX(CLAS_SUR_ANNEE!$A$1:$CF$52,MATCH($A40,CLAS_SUR_ANNEE!$A:$A,0),MATCH(Q$4,CLAS_SUR_ANNEE!$A$3:$CG$3,0)+1),"")</f>
        <v/>
      </c>
      <c r="R40" s="80" t="str">
        <f>IFERROR(INDEX(CLAS_SUR_ANNEE!$A$1:$CF$52,MATCH($A40,CLAS_SUR_ANNEE!$A:$A,0),MATCH(R$4,CLAS_SUR_ANNEE!$A$3:$CG$3,0)+1),"")</f>
        <v/>
      </c>
      <c r="S40" s="80" t="str">
        <f>IFERROR(INDEX(CLAS_SUR_ANNEE!$A$1:$CF$52,MATCH($A40,CLAS_SUR_ANNEE!$A:$A,0),MATCH(S$4,CLAS_SUR_ANNEE!$A$3:$CG$3,0)+1),"")</f>
        <v/>
      </c>
      <c r="T40" s="80" t="str">
        <f>IFERROR(INDEX(CLAS_SUR_ANNEE!$A$1:$CF$52,MATCH($A40,CLAS_SUR_ANNEE!$A:$A,0),MATCH(T$4,CLAS_SUR_ANNEE!$A$3:$CG$3,0)+1),"")</f>
        <v/>
      </c>
    </row>
    <row r="41" spans="1:20" x14ac:dyDescent="0.25">
      <c r="A41" s="158" t="s">
        <v>62</v>
      </c>
      <c r="B41" s="179">
        <f>IFERROR(IF(E41&gt;=7,SUM(LARGE(F41:T41,{1;2;3;4;5;6;7})),IF(E41=6,SUM(LARGE(F41:T41,{1;2;3;4;5;6})),IF(E41=5,SUM(LARGE(F41:T41,{1;2;3;4;5})),IF(E41=4,SUM(LARGE(F41:T41,{1;2;3;4})),IF(E41=3,SUM(LARGE(F41:T41,{1;2;3})),IF(E41=2,SUM(LARGE(F41:T41,{1;2})),IF(E41=1,SUM(LARGE(F41:T41,1)),0))))))),"")</f>
        <v>0</v>
      </c>
      <c r="C41" s="178">
        <f>SUM(F41:S41)</f>
        <v>0</v>
      </c>
      <c r="D41" s="180" t="str">
        <f>IFERROR(SMALL(F41:T41,1),"")</f>
        <v/>
      </c>
      <c r="E41" s="181">
        <f>COUNT(F41:T41)</f>
        <v>0</v>
      </c>
      <c r="F41" s="79" t="str">
        <f>IFERROR(INDEX(CLAS_SUR_ANNEE!$A$1:$CF$52,MATCH($A41,CLAS_SUR_ANNEE!$A:$A,0),MATCH(F$4,CLAS_SUR_ANNEE!$A$3:$CG$3,0)+1),"")</f>
        <v/>
      </c>
      <c r="G41" s="79" t="str">
        <f>IFERROR(INDEX(CLAS_SUR_ANNEE!$A$1:$CF$52,MATCH($A41,CLAS_SUR_ANNEE!$A:$A,0),MATCH(G$4,CLAS_SUR_ANNEE!$A$3:$CG$3,0)+1),"")</f>
        <v/>
      </c>
      <c r="H41" s="79" t="str">
        <f>IFERROR(INDEX(CLAS_SUR_ANNEE!$A$1:$CF$52,MATCH($A41,CLAS_SUR_ANNEE!$A:$A,0),MATCH(H$4,CLAS_SUR_ANNEE!$A$3:$CG$3,0)+1),"")</f>
        <v/>
      </c>
      <c r="I41" s="79" t="str">
        <f>IFERROR(INDEX(CLAS_SUR_ANNEE!$A$1:$CF$52,MATCH($A41,CLAS_SUR_ANNEE!$A:$A,0),MATCH(I$4,CLAS_SUR_ANNEE!$A$3:$CG$3,0)+1),"")</f>
        <v/>
      </c>
      <c r="J41" s="79" t="str">
        <f>IFERROR(INDEX(CLAS_SUR_ANNEE!$A$1:$CF$52,MATCH($A41,CLAS_SUR_ANNEE!$A:$A,0),MATCH(J$4,CLAS_SUR_ANNEE!$A$3:$CG$3,0)+1),"")</f>
        <v/>
      </c>
      <c r="K41" s="79" t="str">
        <f>IFERROR(INDEX(CLAS_SUR_ANNEE!$A$1:$CF$52,MATCH($A41,CLAS_SUR_ANNEE!$A:$A,0),MATCH(K$4,CLAS_SUR_ANNEE!$A$3:$CG$3,0)+1),"")</f>
        <v/>
      </c>
      <c r="L41" s="79" t="str">
        <f>IFERROR(INDEX(CLAS_SUR_ANNEE!$A$1:$CF$52,MATCH($A41,CLAS_SUR_ANNEE!$A:$A,0),MATCH(L$4,CLAS_SUR_ANNEE!$A$3:$CG$3,0)+1),"")</f>
        <v/>
      </c>
      <c r="M41" s="80" t="str">
        <f>IFERROR(INDEX(CLAS_SUR_ANNEE!$A$1:$CF$52,MATCH($A41,CLAS_SUR_ANNEE!$A:$A,0),MATCH(M$4,CLAS_SUR_ANNEE!$A$3:$CG$3,0)+1),"")</f>
        <v/>
      </c>
      <c r="N41" s="80" t="str">
        <f>IFERROR(INDEX(CLAS_SUR_ANNEE!$A$1:$CF$52,MATCH($A41,CLAS_SUR_ANNEE!$A:$A,0),MATCH(N$4,CLAS_SUR_ANNEE!$A$3:$CG$3,0)+1),"")</f>
        <v/>
      </c>
      <c r="O41" s="80" t="str">
        <f>IFERROR(INDEX(CLAS_SUR_ANNEE!$A$1:$CF$52,MATCH($A41,CLAS_SUR_ANNEE!$A:$A,0),MATCH(O$4,CLAS_SUR_ANNEE!$A$3:$CG$3,0)+1),"")</f>
        <v/>
      </c>
      <c r="P41" s="79" t="str">
        <f>IFERROR(INDEX(CLAS_SUR_ANNEE!$A$1:$CF$52,MATCH($A41,CLAS_SUR_ANNEE!$A:$A,0),MATCH(P$4,CLAS_SUR_ANNEE!$A$3:$CG$3,0)+1),"")</f>
        <v/>
      </c>
      <c r="Q41" s="79" t="str">
        <f>IFERROR(INDEX(CLAS_SUR_ANNEE!$A$1:$CF$52,MATCH($A41,CLAS_SUR_ANNEE!$A:$A,0),MATCH(Q$4,CLAS_SUR_ANNEE!$A$3:$CG$3,0)+1),"")</f>
        <v/>
      </c>
      <c r="R41" s="80" t="str">
        <f>IFERROR(INDEX(CLAS_SUR_ANNEE!$A$1:$CF$52,MATCH($A41,CLAS_SUR_ANNEE!$A:$A,0),MATCH(R$4,CLAS_SUR_ANNEE!$A$3:$CG$3,0)+1),"")</f>
        <v/>
      </c>
      <c r="S41" s="80" t="str">
        <f>IFERROR(INDEX(CLAS_SUR_ANNEE!$A$1:$CF$52,MATCH($A41,CLAS_SUR_ANNEE!$A:$A,0),MATCH(S$4,CLAS_SUR_ANNEE!$A$3:$CG$3,0)+1),"")</f>
        <v/>
      </c>
      <c r="T41" s="80" t="str">
        <f>IFERROR(INDEX(CLAS_SUR_ANNEE!$A$1:$CF$52,MATCH($A41,CLAS_SUR_ANNEE!$A:$A,0),MATCH(T$4,CLAS_SUR_ANNEE!$A$3:$CG$3,0)+1),"")</f>
        <v/>
      </c>
    </row>
    <row r="42" spans="1:20" x14ac:dyDescent="0.25">
      <c r="A42" s="158" t="s">
        <v>64</v>
      </c>
      <c r="B42" s="179">
        <f>IFERROR(IF(E42&gt;=7,SUM(LARGE(F42:T42,{1;2;3;4;5;6;7})),IF(E42=6,SUM(LARGE(F42:T42,{1;2;3;4;5;6})),IF(E42=5,SUM(LARGE(F42:T42,{1;2;3;4;5})),IF(E42=4,SUM(LARGE(F42:T42,{1;2;3;4})),IF(E42=3,SUM(LARGE(F42:T42,{1;2;3})),IF(E42=2,SUM(LARGE(F42:T42,{1;2})),IF(E42=1,SUM(LARGE(F42:T42,1)),0))))))),"")</f>
        <v>0</v>
      </c>
      <c r="C42" s="178">
        <f>SUM(F42:S42)</f>
        <v>0</v>
      </c>
      <c r="D42" s="180" t="str">
        <f>IFERROR(SMALL(F42:T42,1),"")</f>
        <v/>
      </c>
      <c r="E42" s="181">
        <f>COUNT(F42:T42)</f>
        <v>0</v>
      </c>
      <c r="F42" s="79" t="str">
        <f>IFERROR(INDEX(CLAS_SUR_ANNEE!$A$1:$CF$52,MATCH($A42,CLAS_SUR_ANNEE!$A:$A,0),MATCH(F$4,CLAS_SUR_ANNEE!$A$3:$CG$3,0)+1),"")</f>
        <v/>
      </c>
      <c r="G42" s="79" t="str">
        <f>IFERROR(INDEX(CLAS_SUR_ANNEE!$A$1:$CF$52,MATCH($A42,CLAS_SUR_ANNEE!$A:$A,0),MATCH(G$4,CLAS_SUR_ANNEE!$A$3:$CG$3,0)+1),"")</f>
        <v/>
      </c>
      <c r="H42" s="79" t="str">
        <f>IFERROR(INDEX(CLAS_SUR_ANNEE!$A$1:$CF$52,MATCH($A42,CLAS_SUR_ANNEE!$A:$A,0),MATCH(H$4,CLAS_SUR_ANNEE!$A$3:$CG$3,0)+1),"")</f>
        <v/>
      </c>
      <c r="I42" s="79" t="str">
        <f>IFERROR(INDEX(CLAS_SUR_ANNEE!$A$1:$CF$52,MATCH($A42,CLAS_SUR_ANNEE!$A:$A,0),MATCH(I$4,CLAS_SUR_ANNEE!$A$3:$CG$3,0)+1),"")</f>
        <v/>
      </c>
      <c r="J42" s="79" t="str">
        <f>IFERROR(INDEX(CLAS_SUR_ANNEE!$A$1:$CF$52,MATCH($A42,CLAS_SUR_ANNEE!$A:$A,0),MATCH(J$4,CLAS_SUR_ANNEE!$A$3:$CG$3,0)+1),"")</f>
        <v/>
      </c>
      <c r="K42" s="79" t="str">
        <f>IFERROR(INDEX(CLAS_SUR_ANNEE!$A$1:$CF$52,MATCH($A42,CLAS_SUR_ANNEE!$A:$A,0),MATCH(K$4,CLAS_SUR_ANNEE!$A$3:$CG$3,0)+1),"")</f>
        <v/>
      </c>
      <c r="L42" s="79" t="str">
        <f>IFERROR(INDEX(CLAS_SUR_ANNEE!$A$1:$CF$52,MATCH($A42,CLAS_SUR_ANNEE!$A:$A,0),MATCH(L$4,CLAS_SUR_ANNEE!$A$3:$CG$3,0)+1),"")</f>
        <v/>
      </c>
      <c r="M42" s="80" t="str">
        <f>IFERROR(INDEX(CLAS_SUR_ANNEE!$A$1:$CF$52,MATCH($A42,CLAS_SUR_ANNEE!$A:$A,0),MATCH(M$4,CLAS_SUR_ANNEE!$A$3:$CG$3,0)+1),"")</f>
        <v/>
      </c>
      <c r="N42" s="80" t="str">
        <f>IFERROR(INDEX(CLAS_SUR_ANNEE!$A$1:$CF$52,MATCH($A42,CLAS_SUR_ANNEE!$A:$A,0),MATCH(N$4,CLAS_SUR_ANNEE!$A$3:$CG$3,0)+1),"")</f>
        <v/>
      </c>
      <c r="O42" s="80" t="str">
        <f>IFERROR(INDEX(CLAS_SUR_ANNEE!$A$1:$CF$52,MATCH($A42,CLAS_SUR_ANNEE!$A:$A,0),MATCH(O$4,CLAS_SUR_ANNEE!$A$3:$CG$3,0)+1),"")</f>
        <v/>
      </c>
      <c r="P42" s="79" t="str">
        <f>IFERROR(INDEX(CLAS_SUR_ANNEE!$A$1:$CF$52,MATCH($A42,CLAS_SUR_ANNEE!$A:$A,0),MATCH(P$4,CLAS_SUR_ANNEE!$A$3:$CG$3,0)+1),"")</f>
        <v/>
      </c>
      <c r="Q42" s="79" t="str">
        <f>IFERROR(INDEX(CLAS_SUR_ANNEE!$A$1:$CF$52,MATCH($A42,CLAS_SUR_ANNEE!$A:$A,0),MATCH(Q$4,CLAS_SUR_ANNEE!$A$3:$CG$3,0)+1),"")</f>
        <v/>
      </c>
      <c r="R42" s="80" t="str">
        <f>IFERROR(INDEX(CLAS_SUR_ANNEE!$A$1:$CF$52,MATCH($A42,CLAS_SUR_ANNEE!$A:$A,0),MATCH(R$4,CLAS_SUR_ANNEE!$A$3:$CG$3,0)+1),"")</f>
        <v/>
      </c>
      <c r="S42" s="80" t="str">
        <f>IFERROR(INDEX(CLAS_SUR_ANNEE!$A$1:$CF$52,MATCH($A42,CLAS_SUR_ANNEE!$A:$A,0),MATCH(S$4,CLAS_SUR_ANNEE!$A$3:$CG$3,0)+1),"")</f>
        <v/>
      </c>
      <c r="T42" s="80" t="str">
        <f>IFERROR(INDEX(CLAS_SUR_ANNEE!$A$1:$CF$52,MATCH($A42,CLAS_SUR_ANNEE!$A:$A,0),MATCH(T$4,CLAS_SUR_ANNEE!$A$3:$CG$3,0)+1),"")</f>
        <v/>
      </c>
    </row>
    <row r="43" spans="1:20" x14ac:dyDescent="0.25">
      <c r="A43" s="158" t="s">
        <v>65</v>
      </c>
      <c r="B43" s="179">
        <f>IFERROR(IF(E43&gt;=7,SUM(LARGE(F43:T43,{1;2;3;4;5;6;7})),IF(E43=6,SUM(LARGE(F43:T43,{1;2;3;4;5;6})),IF(E43=5,SUM(LARGE(F43:T43,{1;2;3;4;5})),IF(E43=4,SUM(LARGE(F43:T43,{1;2;3;4})),IF(E43=3,SUM(LARGE(F43:T43,{1;2;3})),IF(E43=2,SUM(LARGE(F43:T43,{1;2})),IF(E43=1,SUM(LARGE(F43:T43,1)),0))))))),"")</f>
        <v>0</v>
      </c>
      <c r="C43" s="178">
        <f>SUM(F43:S43)</f>
        <v>0</v>
      </c>
      <c r="D43" s="180" t="str">
        <f>IFERROR(SMALL(F43:T43,1),"")</f>
        <v/>
      </c>
      <c r="E43" s="181">
        <f>COUNT(F43:T43)</f>
        <v>0</v>
      </c>
      <c r="F43" s="79" t="str">
        <f>IFERROR(INDEX(CLAS_SUR_ANNEE!$A$1:$CF$52,MATCH($A43,CLAS_SUR_ANNEE!$A:$A,0),MATCH(F$4,CLAS_SUR_ANNEE!$A$3:$CG$3,0)+1),"")</f>
        <v/>
      </c>
      <c r="G43" s="79" t="str">
        <f>IFERROR(INDEX(CLAS_SUR_ANNEE!$A$1:$CF$52,MATCH($A43,CLAS_SUR_ANNEE!$A:$A,0),MATCH(G$4,CLAS_SUR_ANNEE!$A$3:$CG$3,0)+1),"")</f>
        <v/>
      </c>
      <c r="H43" s="79" t="str">
        <f>IFERROR(INDEX(CLAS_SUR_ANNEE!$A$1:$CF$52,MATCH($A43,CLAS_SUR_ANNEE!$A:$A,0),MATCH(H$4,CLAS_SUR_ANNEE!$A$3:$CG$3,0)+1),"")</f>
        <v/>
      </c>
      <c r="I43" s="79" t="str">
        <f>IFERROR(INDEX(CLAS_SUR_ANNEE!$A$1:$CF$52,MATCH($A43,CLAS_SUR_ANNEE!$A:$A,0),MATCH(I$4,CLAS_SUR_ANNEE!$A$3:$CG$3,0)+1),"")</f>
        <v/>
      </c>
      <c r="J43" s="79" t="str">
        <f>IFERROR(INDEX(CLAS_SUR_ANNEE!$A$1:$CF$52,MATCH($A43,CLAS_SUR_ANNEE!$A:$A,0),MATCH(J$4,CLAS_SUR_ANNEE!$A$3:$CG$3,0)+1),"")</f>
        <v/>
      </c>
      <c r="K43" s="79" t="str">
        <f>IFERROR(INDEX(CLAS_SUR_ANNEE!$A$1:$CF$52,MATCH($A43,CLAS_SUR_ANNEE!$A:$A,0),MATCH(K$4,CLAS_SUR_ANNEE!$A$3:$CG$3,0)+1),"")</f>
        <v/>
      </c>
      <c r="L43" s="79" t="str">
        <f>IFERROR(INDEX(CLAS_SUR_ANNEE!$A$1:$CF$52,MATCH($A43,CLAS_SUR_ANNEE!$A:$A,0),MATCH(L$4,CLAS_SUR_ANNEE!$A$3:$CG$3,0)+1),"")</f>
        <v/>
      </c>
      <c r="M43" s="80" t="str">
        <f>IFERROR(INDEX(CLAS_SUR_ANNEE!$A$1:$CF$52,MATCH($A43,CLAS_SUR_ANNEE!$A:$A,0),MATCH(M$4,CLAS_SUR_ANNEE!$A$3:$CG$3,0)+1),"")</f>
        <v/>
      </c>
      <c r="N43" s="80" t="str">
        <f>IFERROR(INDEX(CLAS_SUR_ANNEE!$A$1:$CF$52,MATCH($A43,CLAS_SUR_ANNEE!$A:$A,0),MATCH(N$4,CLAS_SUR_ANNEE!$A$3:$CG$3,0)+1),"")</f>
        <v/>
      </c>
      <c r="O43" s="80" t="str">
        <f>IFERROR(INDEX(CLAS_SUR_ANNEE!$A$1:$CF$52,MATCH($A43,CLAS_SUR_ANNEE!$A:$A,0),MATCH(O$4,CLAS_SUR_ANNEE!$A$3:$CG$3,0)+1),"")</f>
        <v/>
      </c>
      <c r="P43" s="79" t="str">
        <f>IFERROR(INDEX(CLAS_SUR_ANNEE!$A$1:$CF$52,MATCH($A43,CLAS_SUR_ANNEE!$A:$A,0),MATCH(P$4,CLAS_SUR_ANNEE!$A$3:$CG$3,0)+1),"")</f>
        <v/>
      </c>
      <c r="Q43" s="79" t="str">
        <f>IFERROR(INDEX(CLAS_SUR_ANNEE!$A$1:$CF$52,MATCH($A43,CLAS_SUR_ANNEE!$A:$A,0),MATCH(Q$4,CLAS_SUR_ANNEE!$A$3:$CG$3,0)+1),"")</f>
        <v/>
      </c>
      <c r="R43" s="80" t="str">
        <f>IFERROR(INDEX(CLAS_SUR_ANNEE!$A$1:$CF$52,MATCH($A43,CLAS_SUR_ANNEE!$A:$A,0),MATCH(R$4,CLAS_SUR_ANNEE!$A$3:$CG$3,0)+1),"")</f>
        <v/>
      </c>
      <c r="S43" s="80" t="str">
        <f>IFERROR(INDEX(CLAS_SUR_ANNEE!$A$1:$CF$52,MATCH($A43,CLAS_SUR_ANNEE!$A:$A,0),MATCH(S$4,CLAS_SUR_ANNEE!$A$3:$CG$3,0)+1),"")</f>
        <v/>
      </c>
      <c r="T43" s="80" t="str">
        <f>IFERROR(INDEX(CLAS_SUR_ANNEE!$A$1:$CF$52,MATCH($A43,CLAS_SUR_ANNEE!$A:$A,0),MATCH(T$4,CLAS_SUR_ANNEE!$A$3:$CG$3,0)+1),"")</f>
        <v/>
      </c>
    </row>
    <row r="44" spans="1:20" x14ac:dyDescent="0.25">
      <c r="A44" s="158" t="s">
        <v>66</v>
      </c>
      <c r="B44" s="179">
        <f>IFERROR(IF(E44&gt;=7,SUM(LARGE(F44:T44,{1;2;3;4;5;6;7})),IF(E44=6,SUM(LARGE(F44:T44,{1;2;3;4;5;6})),IF(E44=5,SUM(LARGE(F44:T44,{1;2;3;4;5})),IF(E44=4,SUM(LARGE(F44:T44,{1;2;3;4})),IF(E44=3,SUM(LARGE(F44:T44,{1;2;3})),IF(E44=2,SUM(LARGE(F44:T44,{1;2})),IF(E44=1,SUM(LARGE(F44:T44,1)),0))))))),"")</f>
        <v>0</v>
      </c>
      <c r="C44" s="178">
        <f>SUM(F44:S44)</f>
        <v>0</v>
      </c>
      <c r="D44" s="180" t="str">
        <f>IFERROR(SMALL(F44:T44,1),"")</f>
        <v/>
      </c>
      <c r="E44" s="181">
        <f>COUNT(F44:T44)</f>
        <v>0</v>
      </c>
      <c r="F44" s="79" t="str">
        <f>IFERROR(INDEX(CLAS_SUR_ANNEE!$A$1:$CF$52,MATCH($A44,CLAS_SUR_ANNEE!$A:$A,0),MATCH(F$4,CLAS_SUR_ANNEE!$A$3:$CG$3,0)+1),"")</f>
        <v/>
      </c>
      <c r="G44" s="79" t="str">
        <f>IFERROR(INDEX(CLAS_SUR_ANNEE!$A$1:$CF$52,MATCH($A44,CLAS_SUR_ANNEE!$A:$A,0),MATCH(G$4,CLAS_SUR_ANNEE!$A$3:$CG$3,0)+1),"")</f>
        <v/>
      </c>
      <c r="H44" s="79" t="str">
        <f>IFERROR(INDEX(CLAS_SUR_ANNEE!$A$1:$CF$52,MATCH($A44,CLAS_SUR_ANNEE!$A:$A,0),MATCH(H$4,CLAS_SUR_ANNEE!$A$3:$CG$3,0)+1),"")</f>
        <v/>
      </c>
      <c r="I44" s="79" t="str">
        <f>IFERROR(INDEX(CLAS_SUR_ANNEE!$A$1:$CF$52,MATCH($A44,CLAS_SUR_ANNEE!$A:$A,0),MATCH(I$4,CLAS_SUR_ANNEE!$A$3:$CG$3,0)+1),"")</f>
        <v/>
      </c>
      <c r="J44" s="79" t="str">
        <f>IFERROR(INDEX(CLAS_SUR_ANNEE!$A$1:$CF$52,MATCH($A44,CLAS_SUR_ANNEE!$A:$A,0),MATCH(J$4,CLAS_SUR_ANNEE!$A$3:$CG$3,0)+1),"")</f>
        <v/>
      </c>
      <c r="K44" s="79" t="str">
        <f>IFERROR(INDEX(CLAS_SUR_ANNEE!$A$1:$CF$52,MATCH($A44,CLAS_SUR_ANNEE!$A:$A,0),MATCH(K$4,CLAS_SUR_ANNEE!$A$3:$CG$3,0)+1),"")</f>
        <v/>
      </c>
      <c r="L44" s="79" t="str">
        <f>IFERROR(INDEX(CLAS_SUR_ANNEE!$A$1:$CF$52,MATCH($A44,CLAS_SUR_ANNEE!$A:$A,0),MATCH(L$4,CLAS_SUR_ANNEE!$A$3:$CG$3,0)+1),"")</f>
        <v/>
      </c>
      <c r="M44" s="80" t="str">
        <f>IFERROR(INDEX(CLAS_SUR_ANNEE!$A$1:$CF$52,MATCH($A44,CLAS_SUR_ANNEE!$A:$A,0),MATCH(M$4,CLAS_SUR_ANNEE!$A$3:$CG$3,0)+1),"")</f>
        <v/>
      </c>
      <c r="N44" s="80" t="str">
        <f>IFERROR(INDEX(CLAS_SUR_ANNEE!$A$1:$CF$52,MATCH($A44,CLAS_SUR_ANNEE!$A:$A,0),MATCH(N$4,CLAS_SUR_ANNEE!$A$3:$CG$3,0)+1),"")</f>
        <v/>
      </c>
      <c r="O44" s="80" t="str">
        <f>IFERROR(INDEX(CLAS_SUR_ANNEE!$A$1:$CF$52,MATCH($A44,CLAS_SUR_ANNEE!$A:$A,0),MATCH(O$4,CLAS_SUR_ANNEE!$A$3:$CG$3,0)+1),"")</f>
        <v/>
      </c>
      <c r="P44" s="79" t="str">
        <f>IFERROR(INDEX(CLAS_SUR_ANNEE!$A$1:$CF$52,MATCH($A44,CLAS_SUR_ANNEE!$A:$A,0),MATCH(P$4,CLAS_SUR_ANNEE!$A$3:$CG$3,0)+1),"")</f>
        <v/>
      </c>
      <c r="Q44" s="79" t="str">
        <f>IFERROR(INDEX(CLAS_SUR_ANNEE!$A$1:$CF$52,MATCH($A44,CLAS_SUR_ANNEE!$A:$A,0),MATCH(Q$4,CLAS_SUR_ANNEE!$A$3:$CG$3,0)+1),"")</f>
        <v/>
      </c>
      <c r="R44" s="80" t="str">
        <f>IFERROR(INDEX(CLAS_SUR_ANNEE!$A$1:$CF$52,MATCH($A44,CLAS_SUR_ANNEE!$A:$A,0),MATCH(R$4,CLAS_SUR_ANNEE!$A$3:$CG$3,0)+1),"")</f>
        <v/>
      </c>
      <c r="S44" s="80" t="str">
        <f>IFERROR(INDEX(CLAS_SUR_ANNEE!$A$1:$CF$52,MATCH($A44,CLAS_SUR_ANNEE!$A:$A,0),MATCH(S$4,CLAS_SUR_ANNEE!$A$3:$CG$3,0)+1),"")</f>
        <v/>
      </c>
      <c r="T44" s="80" t="str">
        <f>IFERROR(INDEX(CLAS_SUR_ANNEE!$A$1:$CF$52,MATCH($A44,CLAS_SUR_ANNEE!$A:$A,0),MATCH(T$4,CLAS_SUR_ANNEE!$A$3:$CG$3,0)+1),"")</f>
        <v/>
      </c>
    </row>
    <row r="45" spans="1:20" x14ac:dyDescent="0.25">
      <c r="A45" s="182" t="s">
        <v>67</v>
      </c>
      <c r="B45" s="179">
        <f>IFERROR(IF(E45&gt;=7,SUM(LARGE(F45:T45,{1;2;3;4;5;6;7})),IF(E45=6,SUM(LARGE(F45:T45,{1;2;3;4;5;6})),IF(E45=5,SUM(LARGE(F45:T45,{1;2;3;4;5})),IF(E45=4,SUM(LARGE(F45:T45,{1;2;3;4})),IF(E45=3,SUM(LARGE(F45:T45,{1;2;3})),IF(E45=2,SUM(LARGE(F45:T45,{1;2})),IF(E45=1,SUM(LARGE(F45:T45,1)),0))))))),"")</f>
        <v>0</v>
      </c>
      <c r="C45" s="178">
        <f>SUM(F45:S45)</f>
        <v>0</v>
      </c>
      <c r="D45" s="180" t="str">
        <f>IFERROR(SMALL(F45:T45,1),"")</f>
        <v/>
      </c>
      <c r="E45" s="181">
        <f>COUNT(F45:T45)</f>
        <v>0</v>
      </c>
      <c r="F45" s="79" t="str">
        <f>IFERROR(INDEX(CLAS_SUR_ANNEE!$A$1:$CF$52,MATCH($A45,CLAS_SUR_ANNEE!$A:$A,0),MATCH(F$4,CLAS_SUR_ANNEE!$A$3:$CG$3,0)+1),"")</f>
        <v/>
      </c>
      <c r="G45" s="79" t="str">
        <f>IFERROR(INDEX(CLAS_SUR_ANNEE!$A$1:$CF$52,MATCH($A45,CLAS_SUR_ANNEE!$A:$A,0),MATCH(G$4,CLAS_SUR_ANNEE!$A$3:$CG$3,0)+1),"")</f>
        <v/>
      </c>
      <c r="H45" s="79" t="str">
        <f>IFERROR(INDEX(CLAS_SUR_ANNEE!$A$1:$CF$52,MATCH($A45,CLAS_SUR_ANNEE!$A:$A,0),MATCH(H$4,CLAS_SUR_ANNEE!$A$3:$CG$3,0)+1),"")</f>
        <v/>
      </c>
      <c r="I45" s="79" t="str">
        <f>IFERROR(INDEX(CLAS_SUR_ANNEE!$A$1:$CF$52,MATCH($A45,CLAS_SUR_ANNEE!$A:$A,0),MATCH(I$4,CLAS_SUR_ANNEE!$A$3:$CG$3,0)+1),"")</f>
        <v/>
      </c>
      <c r="J45" s="79" t="str">
        <f>IFERROR(INDEX(CLAS_SUR_ANNEE!$A$1:$CF$52,MATCH($A45,CLAS_SUR_ANNEE!$A:$A,0),MATCH(J$4,CLAS_SUR_ANNEE!$A$3:$CG$3,0)+1),"")</f>
        <v/>
      </c>
      <c r="K45" s="79" t="str">
        <f>IFERROR(INDEX(CLAS_SUR_ANNEE!$A$1:$CF$52,MATCH($A45,CLAS_SUR_ANNEE!$A:$A,0),MATCH(K$4,CLAS_SUR_ANNEE!$A$3:$CG$3,0)+1),"")</f>
        <v/>
      </c>
      <c r="L45" s="79" t="str">
        <f>IFERROR(INDEX(CLAS_SUR_ANNEE!$A$1:$CF$52,MATCH($A45,CLAS_SUR_ANNEE!$A:$A,0),MATCH(L$4,CLAS_SUR_ANNEE!$A$3:$CG$3,0)+1),"")</f>
        <v/>
      </c>
      <c r="M45" s="80" t="str">
        <f>IFERROR(INDEX(CLAS_SUR_ANNEE!$A$1:$CF$52,MATCH($A45,CLAS_SUR_ANNEE!$A:$A,0),MATCH(M$4,CLAS_SUR_ANNEE!$A$3:$CG$3,0)+1),"")</f>
        <v/>
      </c>
      <c r="N45" s="80" t="str">
        <f>IFERROR(INDEX(CLAS_SUR_ANNEE!$A$1:$CF$52,MATCH($A45,CLAS_SUR_ANNEE!$A:$A,0),MATCH(N$4,CLAS_SUR_ANNEE!$A$3:$CG$3,0)+1),"")</f>
        <v/>
      </c>
      <c r="O45" s="80" t="str">
        <f>IFERROR(INDEX(CLAS_SUR_ANNEE!$A$1:$CF$52,MATCH($A45,CLAS_SUR_ANNEE!$A:$A,0),MATCH(O$4,CLAS_SUR_ANNEE!$A$3:$CG$3,0)+1),"")</f>
        <v/>
      </c>
      <c r="P45" s="79" t="str">
        <f>IFERROR(INDEX(CLAS_SUR_ANNEE!$A$1:$CF$52,MATCH($A45,CLAS_SUR_ANNEE!$A:$A,0),MATCH(P$4,CLAS_SUR_ANNEE!$A$3:$CG$3,0)+1),"")</f>
        <v/>
      </c>
      <c r="Q45" s="79" t="str">
        <f>IFERROR(INDEX(CLAS_SUR_ANNEE!$A$1:$CF$52,MATCH($A45,CLAS_SUR_ANNEE!$A:$A,0),MATCH(Q$4,CLAS_SUR_ANNEE!$A$3:$CG$3,0)+1),"")</f>
        <v/>
      </c>
      <c r="R45" s="80" t="str">
        <f>IFERROR(INDEX(CLAS_SUR_ANNEE!$A$1:$CF$52,MATCH($A45,CLAS_SUR_ANNEE!$A:$A,0),MATCH(R$4,CLAS_SUR_ANNEE!$A$3:$CG$3,0)+1),"")</f>
        <v/>
      </c>
      <c r="S45" s="80" t="str">
        <f>IFERROR(INDEX(CLAS_SUR_ANNEE!$A$1:$CF$52,MATCH($A45,CLAS_SUR_ANNEE!$A:$A,0),MATCH(S$4,CLAS_SUR_ANNEE!$A$3:$CG$3,0)+1),"")</f>
        <v/>
      </c>
      <c r="T45" s="80" t="str">
        <f>IFERROR(INDEX(CLAS_SUR_ANNEE!$A$1:$CF$52,MATCH($A45,CLAS_SUR_ANNEE!$A:$A,0),MATCH(T$4,CLAS_SUR_ANNEE!$A$3:$CG$3,0)+1),"")</f>
        <v/>
      </c>
    </row>
    <row r="46" spans="1:20" x14ac:dyDescent="0.25">
      <c r="A46" s="78" t="s">
        <v>42</v>
      </c>
      <c r="B46" s="179">
        <f>IFERROR(IF(E46&gt;=7,SUM(LARGE(F46:T46,{1;2;3;4;5;6;7})),IF(E46=6,SUM(LARGE(F46:T46,{1;2;3;4;5;6})),IF(E46=5,SUM(LARGE(F46:T46,{1;2;3;4;5})),IF(E46=4,SUM(LARGE(F46:T46,{1;2;3;4})),IF(E46=3,SUM(LARGE(F46:T46,{1;2;3})),IF(E46=2,SUM(LARGE(F46:T46,{1;2})),IF(E46=1,SUM(LARGE(F46:T46,1)),0))))))),"")</f>
        <v>0</v>
      </c>
      <c r="C46" s="178">
        <f>SUM(F46:S46)</f>
        <v>0</v>
      </c>
      <c r="D46" s="180" t="str">
        <f>IFERROR(SMALL(F46:T46,1),"")</f>
        <v/>
      </c>
      <c r="E46" s="181">
        <f>COUNT(F46:T46)</f>
        <v>0</v>
      </c>
      <c r="F46" s="79" t="str">
        <f>IFERROR(INDEX(CLAS_SUR_ANNEE!$A$1:$CF$52,MATCH($A46,CLAS_SUR_ANNEE!$A:$A,0),MATCH(F$4,CLAS_SUR_ANNEE!$A$3:$CG$3,0)+1),"")</f>
        <v/>
      </c>
      <c r="G46" s="79" t="str">
        <f>IFERROR(INDEX(CLAS_SUR_ANNEE!$A$1:$CF$52,MATCH($A46,CLAS_SUR_ANNEE!$A:$A,0),MATCH(G$4,CLAS_SUR_ANNEE!$A$3:$CG$3,0)+1),"")</f>
        <v/>
      </c>
      <c r="H46" s="79" t="str">
        <f>IFERROR(INDEX(CLAS_SUR_ANNEE!$A$1:$CF$52,MATCH($A46,CLAS_SUR_ANNEE!$A:$A,0),MATCH(H$4,CLAS_SUR_ANNEE!$A$3:$CG$3,0)+1),"")</f>
        <v/>
      </c>
      <c r="I46" s="79" t="str">
        <f>IFERROR(INDEX(CLAS_SUR_ANNEE!$A$1:$CF$52,MATCH($A46,CLAS_SUR_ANNEE!$A:$A,0),MATCH(I$4,CLAS_SUR_ANNEE!$A$3:$CG$3,0)+1),"")</f>
        <v/>
      </c>
      <c r="J46" s="79" t="str">
        <f>IFERROR(INDEX(CLAS_SUR_ANNEE!$A$1:$CF$52,MATCH($A46,CLAS_SUR_ANNEE!$A:$A,0),MATCH(J$4,CLAS_SUR_ANNEE!$A$3:$CG$3,0)+1),"")</f>
        <v/>
      </c>
      <c r="K46" s="79" t="str">
        <f>IFERROR(INDEX(CLAS_SUR_ANNEE!$A$1:$CF$52,MATCH($A46,CLAS_SUR_ANNEE!$A:$A,0),MATCH(K$4,CLAS_SUR_ANNEE!$A$3:$CG$3,0)+1),"")</f>
        <v/>
      </c>
      <c r="L46" s="79" t="str">
        <f>IFERROR(INDEX(CLAS_SUR_ANNEE!$A$1:$CF$52,MATCH($A46,CLAS_SUR_ANNEE!$A:$A,0),MATCH(L$4,CLAS_SUR_ANNEE!$A$3:$CG$3,0)+1),"")</f>
        <v/>
      </c>
      <c r="M46" s="80" t="str">
        <f>IFERROR(INDEX(CLAS_SUR_ANNEE!$A$1:$CF$52,MATCH($A46,CLAS_SUR_ANNEE!$A:$A,0),MATCH(M$4,CLAS_SUR_ANNEE!$A$3:$CG$3,0)+1),"")</f>
        <v/>
      </c>
      <c r="N46" s="80" t="str">
        <f>IFERROR(INDEX(CLAS_SUR_ANNEE!$A$1:$CF$52,MATCH($A46,CLAS_SUR_ANNEE!$A:$A,0),MATCH(N$4,CLAS_SUR_ANNEE!$A$3:$CG$3,0)+1),"")</f>
        <v/>
      </c>
      <c r="O46" s="80" t="str">
        <f>IFERROR(INDEX(CLAS_SUR_ANNEE!$A$1:$CF$52,MATCH($A46,CLAS_SUR_ANNEE!$A:$A,0),MATCH(O$4,CLAS_SUR_ANNEE!$A$3:$CG$3,0)+1),"")</f>
        <v/>
      </c>
      <c r="P46" s="79" t="str">
        <f>IFERROR(INDEX(CLAS_SUR_ANNEE!$A$1:$CF$52,MATCH($A46,CLAS_SUR_ANNEE!$A:$A,0),MATCH(P$4,CLAS_SUR_ANNEE!$A$3:$CG$3,0)+1),"")</f>
        <v/>
      </c>
      <c r="Q46" s="79" t="str">
        <f>IFERROR(INDEX(CLAS_SUR_ANNEE!$A$1:$CF$52,MATCH($A46,CLAS_SUR_ANNEE!$A:$A,0),MATCH(Q$4,CLAS_SUR_ANNEE!$A$3:$CG$3,0)+1),"")</f>
        <v/>
      </c>
      <c r="R46" s="80" t="str">
        <f>IFERROR(INDEX(CLAS_SUR_ANNEE!$A$1:$CF$52,MATCH($A46,CLAS_SUR_ANNEE!$A:$A,0),MATCH(R$4,CLAS_SUR_ANNEE!$A$3:$CG$3,0)+1),"")</f>
        <v/>
      </c>
      <c r="S46" s="80" t="str">
        <f>IFERROR(INDEX(CLAS_SUR_ANNEE!$A$1:$CF$52,MATCH($A46,CLAS_SUR_ANNEE!$A:$A,0),MATCH(S$4,CLAS_SUR_ANNEE!$A$3:$CG$3,0)+1),"")</f>
        <v/>
      </c>
      <c r="T46" s="80" t="str">
        <f>IFERROR(INDEX(CLAS_SUR_ANNEE!$A$1:$CF$52,MATCH($A46,CLAS_SUR_ANNEE!$A:$A,0),MATCH(T$4,CLAS_SUR_ANNEE!$A$3:$CG$3,0)+1),"")</f>
        <v/>
      </c>
    </row>
    <row r="47" spans="1:20" x14ac:dyDescent="0.25">
      <c r="A47" s="158" t="s">
        <v>76</v>
      </c>
      <c r="B47" s="179">
        <f>IFERROR(IF(E47&gt;=7,SUM(LARGE(F47:T47,{1;2;3;4;5;6;7})),IF(E47=6,SUM(LARGE(F47:T47,{1;2;3;4;5;6})),IF(E47=5,SUM(LARGE(F47:T47,{1;2;3;4;5})),IF(E47=4,SUM(LARGE(F47:T47,{1;2;3;4})),IF(E47=3,SUM(LARGE(F47:T47,{1;2;3})),IF(E47=2,SUM(LARGE(F47:T47,{1;2})),IF(E47=1,SUM(LARGE(F47:T47,1)),0))))))),"")</f>
        <v>0</v>
      </c>
      <c r="C47" s="178">
        <f>SUM(F47:S47)</f>
        <v>0</v>
      </c>
      <c r="D47" s="180" t="str">
        <f>IFERROR(SMALL(F47:T47,1),"")</f>
        <v/>
      </c>
      <c r="E47" s="181">
        <f>COUNT(F47:T47)</f>
        <v>0</v>
      </c>
      <c r="F47" s="79" t="str">
        <f>IFERROR(INDEX(CLAS_SUR_ANNEE!$A$1:$CF$52,MATCH($A47,CLAS_SUR_ANNEE!$A:$A,0),MATCH(F$4,CLAS_SUR_ANNEE!$A$3:$CG$3,0)+1),"")</f>
        <v/>
      </c>
      <c r="G47" s="79" t="str">
        <f>IFERROR(INDEX(CLAS_SUR_ANNEE!$A$1:$CF$52,MATCH($A47,CLAS_SUR_ANNEE!$A:$A,0),MATCH(G$4,CLAS_SUR_ANNEE!$A$3:$CG$3,0)+1),"")</f>
        <v/>
      </c>
      <c r="H47" s="79" t="str">
        <f>IFERROR(INDEX(CLAS_SUR_ANNEE!$A$1:$CF$52,MATCH($A47,CLAS_SUR_ANNEE!$A:$A,0),MATCH(H$4,CLAS_SUR_ANNEE!$A$3:$CG$3,0)+1),"")</f>
        <v/>
      </c>
      <c r="I47" s="79" t="str">
        <f>IFERROR(INDEX(CLAS_SUR_ANNEE!$A$1:$CF$52,MATCH($A47,CLAS_SUR_ANNEE!$A:$A,0),MATCH(I$4,CLAS_SUR_ANNEE!$A$3:$CG$3,0)+1),"")</f>
        <v/>
      </c>
      <c r="J47" s="79" t="str">
        <f>IFERROR(INDEX(CLAS_SUR_ANNEE!$A$1:$CF$52,MATCH($A47,CLAS_SUR_ANNEE!$A:$A,0),MATCH(J$4,CLAS_SUR_ANNEE!$A$3:$CG$3,0)+1),"")</f>
        <v/>
      </c>
      <c r="K47" s="79" t="str">
        <f>IFERROR(INDEX(CLAS_SUR_ANNEE!$A$1:$CF$52,MATCH($A47,CLAS_SUR_ANNEE!$A:$A,0),MATCH(K$4,CLAS_SUR_ANNEE!$A$3:$CG$3,0)+1),"")</f>
        <v/>
      </c>
      <c r="L47" s="79" t="str">
        <f>IFERROR(INDEX(CLAS_SUR_ANNEE!$A$1:$CF$52,MATCH($A47,CLAS_SUR_ANNEE!$A:$A,0),MATCH(L$4,CLAS_SUR_ANNEE!$A$3:$CG$3,0)+1),"")</f>
        <v/>
      </c>
      <c r="M47" s="80" t="str">
        <f>IFERROR(INDEX(CLAS_SUR_ANNEE!$A$1:$CF$52,MATCH($A47,CLAS_SUR_ANNEE!$A:$A,0),MATCH(M$4,CLAS_SUR_ANNEE!$A$3:$CG$3,0)+1),"")</f>
        <v/>
      </c>
      <c r="N47" s="80" t="str">
        <f>IFERROR(INDEX(CLAS_SUR_ANNEE!$A$1:$CF$52,MATCH($A47,CLAS_SUR_ANNEE!$A:$A,0),MATCH(N$4,CLAS_SUR_ANNEE!$A$3:$CG$3,0)+1),"")</f>
        <v/>
      </c>
      <c r="O47" s="80" t="str">
        <f>IFERROR(INDEX(CLAS_SUR_ANNEE!$A$1:$CF$52,MATCH($A47,CLAS_SUR_ANNEE!$A:$A,0),MATCH(O$4,CLAS_SUR_ANNEE!$A$3:$CG$3,0)+1),"")</f>
        <v/>
      </c>
      <c r="P47" s="79" t="str">
        <f>IFERROR(INDEX(CLAS_SUR_ANNEE!$A$1:$CF$52,MATCH($A47,CLAS_SUR_ANNEE!$A:$A,0),MATCH(P$4,CLAS_SUR_ANNEE!$A$3:$CG$3,0)+1),"")</f>
        <v/>
      </c>
      <c r="Q47" s="79" t="str">
        <f>IFERROR(INDEX(CLAS_SUR_ANNEE!$A$1:$CF$52,MATCH($A47,CLAS_SUR_ANNEE!$A:$A,0),MATCH(Q$4,CLAS_SUR_ANNEE!$A$3:$CG$3,0)+1),"")</f>
        <v/>
      </c>
      <c r="R47" s="80" t="str">
        <f>IFERROR(INDEX(CLAS_SUR_ANNEE!$A$1:$CF$52,MATCH($A47,CLAS_SUR_ANNEE!$A:$A,0),MATCH(R$4,CLAS_SUR_ANNEE!$A$3:$CG$3,0)+1),"")</f>
        <v/>
      </c>
      <c r="S47" s="80" t="str">
        <f>IFERROR(INDEX(CLAS_SUR_ANNEE!$A$1:$CF$52,MATCH($A47,CLAS_SUR_ANNEE!$A:$A,0),MATCH(S$4,CLAS_SUR_ANNEE!$A$3:$CG$3,0)+1),"")</f>
        <v/>
      </c>
      <c r="T47" s="80" t="str">
        <f>IFERROR(INDEX(CLAS_SUR_ANNEE!$A$1:$CF$52,MATCH($A47,CLAS_SUR_ANNEE!$A:$A,0),MATCH(T$4,CLAS_SUR_ANNEE!$A$3:$CG$3,0)+1),"")</f>
        <v/>
      </c>
    </row>
    <row r="48" spans="1:20" x14ac:dyDescent="0.25">
      <c r="A48" s="78"/>
      <c r="B48" s="179">
        <f>IFERROR(IF(E48&gt;=7,SUM(LARGE(F48:T48,{1;2;3;4;5;6;7})),IF(E48=6,SUM(LARGE(F48:T48,{1;2;3;4;5;6})),IF(E48=5,SUM(LARGE(F48:T48,{1;2;3;4;5})),IF(E48=4,SUM(LARGE(F48:T48,{1;2;3;4})),IF(E48=3,SUM(LARGE(F48:T48,{1;2;3})),IF(E48=2,SUM(LARGE(F48:T48,{1;2})),IF(E48=1,SUM(LARGE(F48:T48,1)),0))))))),"")</f>
        <v>0</v>
      </c>
      <c r="C48" s="178">
        <f>SUM(F48:S48)</f>
        <v>0</v>
      </c>
      <c r="D48" s="180" t="str">
        <f>IFERROR(SMALL(F48:T48,1),"")</f>
        <v/>
      </c>
      <c r="E48" s="181">
        <f>COUNT(F48:T48)</f>
        <v>0</v>
      </c>
      <c r="F48" s="79" t="str">
        <f>IFERROR(INDEX(CLAS_SUR_ANNEE!$A$1:$CF$52,MATCH($A48,CLAS_SUR_ANNEE!$A:$A,0),MATCH(F$4,CLAS_SUR_ANNEE!$A$3:$CG$3,0)+1),"")</f>
        <v/>
      </c>
      <c r="G48" s="79" t="str">
        <f>IFERROR(INDEX(CLAS_SUR_ANNEE!$A$1:$CF$52,MATCH($A48,CLAS_SUR_ANNEE!$A:$A,0),MATCH(G$4,CLAS_SUR_ANNEE!$A$3:$CG$3,0)+1),"")</f>
        <v/>
      </c>
      <c r="H48" s="79" t="str">
        <f>IFERROR(INDEX(CLAS_SUR_ANNEE!$A$1:$CF$52,MATCH($A48,CLAS_SUR_ANNEE!$A:$A,0),MATCH(H$4,CLAS_SUR_ANNEE!$A$3:$CG$3,0)+1),"")</f>
        <v/>
      </c>
      <c r="I48" s="79" t="str">
        <f>IFERROR(INDEX(CLAS_SUR_ANNEE!$A$1:$CF$52,MATCH($A48,CLAS_SUR_ANNEE!$A:$A,0),MATCH(I$4,CLAS_SUR_ANNEE!$A$3:$CG$3,0)+1),"")</f>
        <v/>
      </c>
      <c r="J48" s="79" t="str">
        <f>IFERROR(INDEX(CLAS_SUR_ANNEE!$A$1:$CF$52,MATCH($A48,CLAS_SUR_ANNEE!$A:$A,0),MATCH(J$4,CLAS_SUR_ANNEE!$A$3:$CG$3,0)+1),"")</f>
        <v/>
      </c>
      <c r="K48" s="79" t="str">
        <f>IFERROR(INDEX(CLAS_SUR_ANNEE!$A$1:$CF$52,MATCH($A48,CLAS_SUR_ANNEE!$A:$A,0),MATCH(K$4,CLAS_SUR_ANNEE!$A$3:$CG$3,0)+1),"")</f>
        <v/>
      </c>
      <c r="L48" s="79" t="str">
        <f>IFERROR(INDEX(CLAS_SUR_ANNEE!$A$1:$CF$52,MATCH($A48,CLAS_SUR_ANNEE!$A:$A,0),MATCH(L$4,CLAS_SUR_ANNEE!$A$3:$CG$3,0)+1),"")</f>
        <v/>
      </c>
      <c r="M48" s="80" t="str">
        <f>IFERROR(INDEX(CLAS_SUR_ANNEE!$A$1:$CF$52,MATCH($A48,CLAS_SUR_ANNEE!$A:$A,0),MATCH(M$4,CLAS_SUR_ANNEE!$A$3:$CG$3,0)+1),"")</f>
        <v/>
      </c>
      <c r="N48" s="80" t="str">
        <f>IFERROR(INDEX(CLAS_SUR_ANNEE!$A$1:$CF$52,MATCH($A48,CLAS_SUR_ANNEE!$A:$A,0),MATCH(N$4,CLAS_SUR_ANNEE!$A$3:$CG$3,0)+1),"")</f>
        <v/>
      </c>
      <c r="O48" s="80" t="str">
        <f>IFERROR(INDEX(CLAS_SUR_ANNEE!$A$1:$CF$52,MATCH($A48,CLAS_SUR_ANNEE!$A:$A,0),MATCH(O$4,CLAS_SUR_ANNEE!$A$3:$CG$3,0)+1),"")</f>
        <v/>
      </c>
      <c r="P48" s="79" t="str">
        <f>IFERROR(INDEX(CLAS_SUR_ANNEE!$A$1:$CF$52,MATCH($A48,CLAS_SUR_ANNEE!$A:$A,0),MATCH(P$4,CLAS_SUR_ANNEE!$A$3:$CG$3,0)+1),"")</f>
        <v/>
      </c>
      <c r="Q48" s="79" t="str">
        <f>IFERROR(INDEX(CLAS_SUR_ANNEE!$A$1:$CF$52,MATCH($A48,CLAS_SUR_ANNEE!$A:$A,0),MATCH(Q$4,CLAS_SUR_ANNEE!$A$3:$CG$3,0)+1),"")</f>
        <v/>
      </c>
      <c r="R48" s="80" t="str">
        <f>IFERROR(INDEX(CLAS_SUR_ANNEE!$A$1:$CF$52,MATCH($A48,CLAS_SUR_ANNEE!$A:$A,0),MATCH(R$4,CLAS_SUR_ANNEE!$A$3:$CG$3,0)+1),"")</f>
        <v/>
      </c>
      <c r="S48" s="80" t="str">
        <f>IFERROR(INDEX(CLAS_SUR_ANNEE!$A$1:$CF$52,MATCH($A48,CLAS_SUR_ANNEE!$A:$A,0),MATCH(S$4,CLAS_SUR_ANNEE!$A$3:$CG$3,0)+1),"")</f>
        <v/>
      </c>
      <c r="T48" s="80" t="str">
        <f>IFERROR(INDEX(CLAS_SUR_ANNEE!$A$1:$CF$52,MATCH($A48,CLAS_SUR_ANNEE!$A:$A,0),MATCH(T$4,CLAS_SUR_ANNEE!$A$3:$CG$3,0)+1),"")</f>
        <v/>
      </c>
    </row>
    <row r="49" spans="1:20" x14ac:dyDescent="0.25">
      <c r="A49" s="158"/>
      <c r="B49" s="179">
        <f>IFERROR(IF(E49&gt;=7,SUM(LARGE(F49:T49,{1;2;3;4;5;6;7})),IF(E49=6,SUM(LARGE(F49:T49,{1;2;3;4;5;6})),IF(E49=5,SUM(LARGE(F49:T49,{1;2;3;4;5})),IF(E49=4,SUM(LARGE(F49:T49,{1;2;3;4})),IF(E49=3,SUM(LARGE(F49:T49,{1;2;3})),IF(E49=2,SUM(LARGE(F49:T49,{1;2})),IF(E49=1,SUM(LARGE(F49:T49,1)),0))))))),"")</f>
        <v>0</v>
      </c>
      <c r="C49" s="178">
        <f>SUM(F49:S49)</f>
        <v>0</v>
      </c>
      <c r="D49" s="180" t="str">
        <f>IFERROR(SMALL(F49:T49,1),"")</f>
        <v/>
      </c>
      <c r="E49" s="181">
        <f>COUNT(F49:T49)</f>
        <v>0</v>
      </c>
      <c r="F49" s="79" t="str">
        <f>IFERROR(INDEX(CLAS_SUR_ANNEE!$A$1:$CF$52,MATCH($A49,CLAS_SUR_ANNEE!$A:$A,0),MATCH(F$4,CLAS_SUR_ANNEE!$A$3:$CG$3,0)+1),"")</f>
        <v/>
      </c>
      <c r="G49" s="79" t="str">
        <f>IFERROR(INDEX(CLAS_SUR_ANNEE!$A$1:$CF$52,MATCH($A49,CLAS_SUR_ANNEE!$A:$A,0),MATCH(G$4,CLAS_SUR_ANNEE!$A$3:$CG$3,0)+1),"")</f>
        <v/>
      </c>
      <c r="H49" s="79" t="str">
        <f>IFERROR(INDEX(CLAS_SUR_ANNEE!$A$1:$CF$52,MATCH($A49,CLAS_SUR_ANNEE!$A:$A,0),MATCH(H$4,CLAS_SUR_ANNEE!$A$3:$CG$3,0)+1),"")</f>
        <v/>
      </c>
      <c r="I49" s="79" t="str">
        <f>IFERROR(INDEX(CLAS_SUR_ANNEE!$A$1:$CF$52,MATCH($A49,CLAS_SUR_ANNEE!$A:$A,0),MATCH(I$4,CLAS_SUR_ANNEE!$A$3:$CG$3,0)+1),"")</f>
        <v/>
      </c>
      <c r="J49" s="79" t="str">
        <f>IFERROR(INDEX(CLAS_SUR_ANNEE!$A$1:$CF$52,MATCH($A49,CLAS_SUR_ANNEE!$A:$A,0),MATCH(J$4,CLAS_SUR_ANNEE!$A$3:$CG$3,0)+1),"")</f>
        <v/>
      </c>
      <c r="K49" s="79" t="str">
        <f>IFERROR(INDEX(CLAS_SUR_ANNEE!$A$1:$CF$52,MATCH($A49,CLAS_SUR_ANNEE!$A:$A,0),MATCH(K$4,CLAS_SUR_ANNEE!$A$3:$CG$3,0)+1),"")</f>
        <v/>
      </c>
      <c r="L49" s="79" t="str">
        <f>IFERROR(INDEX(CLAS_SUR_ANNEE!$A$1:$CF$52,MATCH($A49,CLAS_SUR_ANNEE!$A:$A,0),MATCH(L$4,CLAS_SUR_ANNEE!$A$3:$CG$3,0)+1),"")</f>
        <v/>
      </c>
      <c r="M49" s="80" t="str">
        <f>IFERROR(INDEX(CLAS_SUR_ANNEE!$A$1:$CF$52,MATCH($A49,CLAS_SUR_ANNEE!$A:$A,0),MATCH(M$4,CLAS_SUR_ANNEE!$A$3:$CG$3,0)+1),"")</f>
        <v/>
      </c>
      <c r="N49" s="80" t="str">
        <f>IFERROR(INDEX(CLAS_SUR_ANNEE!$A$1:$CF$52,MATCH($A49,CLAS_SUR_ANNEE!$A:$A,0),MATCH(N$4,CLAS_SUR_ANNEE!$A$3:$CG$3,0)+1),"")</f>
        <v/>
      </c>
      <c r="O49" s="80" t="str">
        <f>IFERROR(INDEX(CLAS_SUR_ANNEE!$A$1:$CF$52,MATCH($A49,CLAS_SUR_ANNEE!$A:$A,0),MATCH(O$4,CLAS_SUR_ANNEE!$A$3:$CG$3,0)+1),"")</f>
        <v/>
      </c>
      <c r="P49" s="79" t="str">
        <f>IFERROR(INDEX(CLAS_SUR_ANNEE!$A$1:$CF$52,MATCH($A49,CLAS_SUR_ANNEE!$A:$A,0),MATCH(P$4,CLAS_SUR_ANNEE!$A$3:$CG$3,0)+1),"")</f>
        <v/>
      </c>
      <c r="Q49" s="79" t="str">
        <f>IFERROR(INDEX(CLAS_SUR_ANNEE!$A$1:$CF$52,MATCH($A49,CLAS_SUR_ANNEE!$A:$A,0),MATCH(Q$4,CLAS_SUR_ANNEE!$A$3:$CG$3,0)+1),"")</f>
        <v/>
      </c>
      <c r="R49" s="80" t="str">
        <f>IFERROR(INDEX(CLAS_SUR_ANNEE!$A$1:$CF$52,MATCH($A49,CLAS_SUR_ANNEE!$A:$A,0),MATCH(R$4,CLAS_SUR_ANNEE!$A$3:$CG$3,0)+1),"")</f>
        <v/>
      </c>
      <c r="S49" s="80" t="str">
        <f>IFERROR(INDEX(CLAS_SUR_ANNEE!$A$1:$CF$52,MATCH($A49,CLAS_SUR_ANNEE!$A:$A,0),MATCH(S$4,CLAS_SUR_ANNEE!$A$3:$CG$3,0)+1),"")</f>
        <v/>
      </c>
      <c r="T49" s="80" t="str">
        <f>IFERROR(INDEX(CLAS_SUR_ANNEE!$A$1:$CF$52,MATCH($A49,CLAS_SUR_ANNEE!$A:$A,0),MATCH(T$4,CLAS_SUR_ANNEE!$A$3:$CG$3,0)+1),"")</f>
        <v/>
      </c>
    </row>
    <row r="50" spans="1:20" x14ac:dyDescent="0.25">
      <c r="A50" s="78"/>
      <c r="B50" s="179">
        <f>IFERROR(IF(E50&gt;=7,SUM(LARGE(F50:T50,{1;2;3;4;5;6;7})),IF(E50=6,SUM(LARGE(F50:T50,{1;2;3;4;5;6})),IF(E50=5,SUM(LARGE(F50:T50,{1;2;3;4;5})),IF(E50=4,SUM(LARGE(F50:T50,{1;2;3;4})),IF(E50=3,SUM(LARGE(F50:T50,{1;2;3})),IF(E50=2,SUM(LARGE(F50:T50,{1;2})),IF(E50=1,SUM(LARGE(F50:T50,1)),0))))))),"")</f>
        <v>0</v>
      </c>
      <c r="C50" s="178">
        <f>SUM(F50:S50)</f>
        <v>0</v>
      </c>
      <c r="D50" s="180" t="str">
        <f>IFERROR(SMALL(F50:T50,1),"")</f>
        <v/>
      </c>
      <c r="E50" s="181">
        <f>COUNT(F50:T50)</f>
        <v>0</v>
      </c>
      <c r="F50" s="79" t="str">
        <f>IFERROR(INDEX(CLAS_SUR_ANNEE!$A$1:$CF$52,MATCH($A50,CLAS_SUR_ANNEE!$A:$A,0),MATCH(F$4,CLAS_SUR_ANNEE!$A$3:$CG$3,0)+1),"")</f>
        <v/>
      </c>
      <c r="G50" s="79" t="str">
        <f>IFERROR(INDEX(CLAS_SUR_ANNEE!$A$1:$CF$52,MATCH($A50,CLAS_SUR_ANNEE!$A:$A,0),MATCH(G$4,CLAS_SUR_ANNEE!$A$3:$CG$3,0)+1),"")</f>
        <v/>
      </c>
      <c r="H50" s="79" t="str">
        <f>IFERROR(INDEX(CLAS_SUR_ANNEE!$A$1:$CF$52,MATCH($A50,CLAS_SUR_ANNEE!$A:$A,0),MATCH(H$4,CLAS_SUR_ANNEE!$A$3:$CG$3,0)+1),"")</f>
        <v/>
      </c>
      <c r="I50" s="79" t="str">
        <f>IFERROR(INDEX(CLAS_SUR_ANNEE!$A$1:$CF$52,MATCH($A50,CLAS_SUR_ANNEE!$A:$A,0),MATCH(I$4,CLAS_SUR_ANNEE!$A$3:$CG$3,0)+1),"")</f>
        <v/>
      </c>
      <c r="J50" s="79" t="str">
        <f>IFERROR(INDEX(CLAS_SUR_ANNEE!$A$1:$CF$52,MATCH($A50,CLAS_SUR_ANNEE!$A:$A,0),MATCH(J$4,CLAS_SUR_ANNEE!$A$3:$CG$3,0)+1),"")</f>
        <v/>
      </c>
      <c r="K50" s="79" t="str">
        <f>IFERROR(INDEX(CLAS_SUR_ANNEE!$A$1:$CF$52,MATCH($A50,CLAS_SUR_ANNEE!$A:$A,0),MATCH(K$4,CLAS_SUR_ANNEE!$A$3:$CG$3,0)+1),"")</f>
        <v/>
      </c>
      <c r="L50" s="79" t="str">
        <f>IFERROR(INDEX(CLAS_SUR_ANNEE!$A$1:$CF$52,MATCH($A50,CLAS_SUR_ANNEE!$A:$A,0),MATCH(L$4,CLAS_SUR_ANNEE!$A$3:$CG$3,0)+1),"")</f>
        <v/>
      </c>
      <c r="M50" s="80" t="str">
        <f>IFERROR(INDEX(CLAS_SUR_ANNEE!$A$1:$CF$52,MATCH($A50,CLAS_SUR_ANNEE!$A:$A,0),MATCH(M$4,CLAS_SUR_ANNEE!$A$3:$CG$3,0)+1),"")</f>
        <v/>
      </c>
      <c r="N50" s="80" t="str">
        <f>IFERROR(INDEX(CLAS_SUR_ANNEE!$A$1:$CF$52,MATCH($A50,CLAS_SUR_ANNEE!$A:$A,0),MATCH(N$4,CLAS_SUR_ANNEE!$A$3:$CG$3,0)+1),"")</f>
        <v/>
      </c>
      <c r="O50" s="80" t="str">
        <f>IFERROR(INDEX(CLAS_SUR_ANNEE!$A$1:$CF$52,MATCH($A50,CLAS_SUR_ANNEE!$A:$A,0),MATCH(O$4,CLAS_SUR_ANNEE!$A$3:$CG$3,0)+1),"")</f>
        <v/>
      </c>
      <c r="P50" s="79" t="str">
        <f>IFERROR(INDEX(CLAS_SUR_ANNEE!$A$1:$CF$52,MATCH($A50,CLAS_SUR_ANNEE!$A:$A,0),MATCH(P$4,CLAS_SUR_ANNEE!$A$3:$CG$3,0)+1),"")</f>
        <v/>
      </c>
      <c r="Q50" s="79" t="str">
        <f>IFERROR(INDEX(CLAS_SUR_ANNEE!$A$1:$CF$52,MATCH($A50,CLAS_SUR_ANNEE!$A:$A,0),MATCH(Q$4,CLAS_SUR_ANNEE!$A$3:$CG$3,0)+1),"")</f>
        <v/>
      </c>
      <c r="R50" s="80" t="str">
        <f>IFERROR(INDEX(CLAS_SUR_ANNEE!$A$1:$CF$52,MATCH($A50,CLAS_SUR_ANNEE!$A:$A,0),MATCH(R$4,CLAS_SUR_ANNEE!$A$3:$CG$3,0)+1),"")</f>
        <v/>
      </c>
      <c r="S50" s="80" t="str">
        <f>IFERROR(INDEX(CLAS_SUR_ANNEE!$A$1:$CF$52,MATCH($A50,CLAS_SUR_ANNEE!$A:$A,0),MATCH(S$4,CLAS_SUR_ANNEE!$A$3:$CG$3,0)+1),"")</f>
        <v/>
      </c>
      <c r="T50" s="80" t="str">
        <f>IFERROR(INDEX(CLAS_SUR_ANNEE!$A$1:$CF$52,MATCH($A50,CLAS_SUR_ANNEE!$A:$A,0),MATCH(T$4,CLAS_SUR_ANNEE!$A$3:$CG$3,0)+1),"")</f>
        <v/>
      </c>
    </row>
    <row r="51" spans="1:20" ht="15.75" thickBot="1" x14ac:dyDescent="0.3">
      <c r="A51" s="81"/>
      <c r="B51" s="179">
        <f>IFERROR(IF(E51&gt;=7,SUM(LARGE(F51:T51,{1;2;3;4;5;6;7})),IF(E51=6,SUM(LARGE(F51:T51,{1;2;3;4;5;6})),IF(E51=5,SUM(LARGE(F51:T51,{1;2;3;4;5})),IF(E51=4,SUM(LARGE(F51:T51,{1;2;3;4})),IF(E51=3,SUM(LARGE(F51:T51,{1;2;3})),IF(E51=2,SUM(LARGE(F51:T51,{1;2})),IF(E51=1,SUM(LARGE(F51:T51,1)),0))))))),"")</f>
        <v>0</v>
      </c>
      <c r="C51" s="178">
        <f>SUM(F51:S51)</f>
        <v>0</v>
      </c>
      <c r="D51" s="180" t="str">
        <f>IFERROR(SMALL(F51:T51,1),"")</f>
        <v/>
      </c>
      <c r="E51" s="181">
        <f>COUNT(F51:T51)</f>
        <v>0</v>
      </c>
      <c r="F51" s="79" t="str">
        <f>IFERROR(INDEX(CLAS_SUR_ANNEE!$A$1:$CF$52,MATCH($A51,CLAS_SUR_ANNEE!$A:$A,0),MATCH(F$4,CLAS_SUR_ANNEE!$A$3:$CG$3,0)+1),"")</f>
        <v/>
      </c>
      <c r="G51" s="79" t="str">
        <f>IFERROR(INDEX(CLAS_SUR_ANNEE!$A$1:$CF$52,MATCH($A51,CLAS_SUR_ANNEE!$A:$A,0),MATCH(G$4,CLAS_SUR_ANNEE!$A$3:$CG$3,0)+1),"")</f>
        <v/>
      </c>
      <c r="H51" s="79" t="str">
        <f>IFERROR(INDEX(CLAS_SUR_ANNEE!$A$1:$CF$52,MATCH($A51,CLAS_SUR_ANNEE!$A:$A,0),MATCH(H$4,CLAS_SUR_ANNEE!$A$3:$CG$3,0)+1),"")</f>
        <v/>
      </c>
      <c r="I51" s="79" t="str">
        <f>IFERROR(INDEX(CLAS_SUR_ANNEE!$A$1:$CF$52,MATCH($A51,CLAS_SUR_ANNEE!$A:$A,0),MATCH(I$4,CLAS_SUR_ANNEE!$A$3:$CG$3,0)+1),"")</f>
        <v/>
      </c>
      <c r="J51" s="79" t="str">
        <f>IFERROR(INDEX(CLAS_SUR_ANNEE!$A$1:$CF$52,MATCH($A51,CLAS_SUR_ANNEE!$A:$A,0),MATCH(J$4,CLAS_SUR_ANNEE!$A$3:$CG$3,0)+1),"")</f>
        <v/>
      </c>
      <c r="K51" s="79" t="str">
        <f>IFERROR(INDEX(CLAS_SUR_ANNEE!$A$1:$CF$52,MATCH($A51,CLAS_SUR_ANNEE!$A:$A,0),MATCH(K$4,CLAS_SUR_ANNEE!$A$3:$CG$3,0)+1),"")</f>
        <v/>
      </c>
      <c r="L51" s="79" t="str">
        <f>IFERROR(INDEX(CLAS_SUR_ANNEE!$A$1:$CF$52,MATCH($A51,CLAS_SUR_ANNEE!$A:$A,0),MATCH(L$4,CLAS_SUR_ANNEE!$A$3:$CG$3,0)+1),"")</f>
        <v/>
      </c>
      <c r="M51" s="80" t="str">
        <f>IFERROR(INDEX(CLAS_SUR_ANNEE!$A$1:$CF$52,MATCH($A51,CLAS_SUR_ANNEE!$A:$A,0),MATCH(M$4,CLAS_SUR_ANNEE!$A$3:$CG$3,0)+1),"")</f>
        <v/>
      </c>
      <c r="N51" s="80" t="str">
        <f>IFERROR(INDEX(CLAS_SUR_ANNEE!$A$1:$CF$52,MATCH($A51,CLAS_SUR_ANNEE!$A:$A,0),MATCH(N$4,CLAS_SUR_ANNEE!$A$3:$CG$3,0)+1),"")</f>
        <v/>
      </c>
      <c r="O51" s="80" t="str">
        <f>IFERROR(INDEX(CLAS_SUR_ANNEE!$A$1:$CF$52,MATCH($A51,CLAS_SUR_ANNEE!$A:$A,0),MATCH(O$4,CLAS_SUR_ANNEE!$A$3:$CG$3,0)+1),"")</f>
        <v/>
      </c>
      <c r="P51" s="79" t="str">
        <f>IFERROR(INDEX(CLAS_SUR_ANNEE!$A$1:$CF$52,MATCH($A51,CLAS_SUR_ANNEE!$A:$A,0),MATCH(P$4,CLAS_SUR_ANNEE!$A$3:$CG$3,0)+1),"")</f>
        <v/>
      </c>
      <c r="Q51" s="79" t="str">
        <f>IFERROR(INDEX(CLAS_SUR_ANNEE!$A$1:$CF$52,MATCH($A51,CLAS_SUR_ANNEE!$A:$A,0),MATCH(Q$4,CLAS_SUR_ANNEE!$A$3:$CG$3,0)+1),"")</f>
        <v/>
      </c>
      <c r="R51" s="80" t="str">
        <f>IFERROR(INDEX(CLAS_SUR_ANNEE!$A$1:$CF$52,MATCH($A51,CLAS_SUR_ANNEE!$A:$A,0),MATCH(R$4,CLAS_SUR_ANNEE!$A$3:$CG$3,0)+1),"")</f>
        <v/>
      </c>
      <c r="S51" s="80" t="str">
        <f>IFERROR(INDEX(CLAS_SUR_ANNEE!$A$1:$CF$52,MATCH($A51,CLAS_SUR_ANNEE!$A:$A,0),MATCH(S$4,CLAS_SUR_ANNEE!$A$3:$CG$3,0)+1),"")</f>
        <v/>
      </c>
      <c r="T51" s="80" t="str">
        <f>IFERROR(INDEX(CLAS_SUR_ANNEE!$A$1:$CF$52,MATCH($A51,CLAS_SUR_ANNEE!$A:$A,0),MATCH(T$4,CLAS_SUR_ANNEE!$A$3:$CG$3,0)+1),"")</f>
        <v/>
      </c>
    </row>
    <row r="52" spans="1:20" ht="15.75" thickTop="1" x14ac:dyDescent="0.25"/>
  </sheetData>
  <sheetProtection sort="0" autoFilter="0"/>
  <mergeCells count="1">
    <mergeCell ref="A1:T3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2" sqref="A2"/>
      <selection pane="bottomRight" activeCell="A4" sqref="A4"/>
    </sheetView>
  </sheetViews>
  <sheetFormatPr baseColWidth="10" defaultRowHeight="15" x14ac:dyDescent="0.25"/>
  <cols>
    <col min="1" max="1" width="12.375" style="3" customWidth="1"/>
    <col min="2" max="11" width="9.875" style="1" customWidth="1"/>
    <col min="12" max="12" width="16.875" style="1" customWidth="1"/>
    <col min="13" max="13" width="9.875" style="1" customWidth="1"/>
    <col min="14" max="14" width="10.625" style="1" customWidth="1"/>
    <col min="15" max="15" width="18.75" style="1" customWidth="1"/>
  </cols>
  <sheetData>
    <row r="1" spans="1:15" ht="15" customHeight="1" x14ac:dyDescent="0.2">
      <c r="A1" s="251" t="s">
        <v>27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</row>
    <row r="2" spans="1:15" ht="15" customHeight="1" x14ac:dyDescent="0.2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</row>
    <row r="3" spans="1:15" ht="15.75" customHeight="1" thickBot="1" x14ac:dyDescent="0.25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</row>
    <row r="4" spans="1:15" ht="15.75" thickTop="1" x14ac:dyDescent="0.25">
      <c r="A4" s="54" t="s">
        <v>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6" t="s">
        <v>1</v>
      </c>
      <c r="M4" s="56" t="s">
        <v>2</v>
      </c>
      <c r="N4" s="37" t="s">
        <v>3</v>
      </c>
      <c r="O4" s="38" t="s">
        <v>4</v>
      </c>
    </row>
    <row r="5" spans="1:15" x14ac:dyDescent="0.25">
      <c r="A5" s="41"/>
      <c r="B5" s="24" t="str">
        <f>IFERROR(INDEX(CLAS_SUR_ANNEE!$A$1:$CF$52,MATCH($A5,CLAS_SUR_ANNEE!$A:$A,0),MATCH(B$4,CLAS_SUR_ANNEE!$A$3:$CG$3,0)+1),"")</f>
        <v/>
      </c>
      <c r="C5" s="24" t="str">
        <f>IFERROR(INDEX(CLAS_SUR_ANNEE!$A$1:$CF$52,MATCH($A5,CLAS_SUR_ANNEE!$A:$A,0),MATCH(C$4,CLAS_SUR_ANNEE!$A$3:$CG$3,0)+1),"")</f>
        <v/>
      </c>
      <c r="D5" s="24" t="str">
        <f>IFERROR(INDEX(CLAS_SUR_ANNEE!$A$1:$CF$52,MATCH($A5,CLAS_SUR_ANNEE!$A:$A,0),MATCH(D$4,CLAS_SUR_ANNEE!$A$3:$CG$3,0)+1),"")</f>
        <v/>
      </c>
      <c r="E5" s="24" t="str">
        <f>IFERROR(INDEX(CLAS_SUR_ANNEE!$A$1:$CF$52,MATCH($A5,CLAS_SUR_ANNEE!$A:$A,0),MATCH(E$4,CLAS_SUR_ANNEE!$A$3:$CG$3,0)+1),"")</f>
        <v/>
      </c>
      <c r="F5" s="24" t="str">
        <f>IFERROR(INDEX(CLAS_SUR_ANNEE!$A$1:$CF$52,MATCH($A5,CLAS_SUR_ANNEE!$A:$A,0),MATCH(F$4,CLAS_SUR_ANNEE!$A$3:$CG$3,0)+1),"")</f>
        <v/>
      </c>
      <c r="G5" s="24" t="str">
        <f>IFERROR(INDEX(CLAS_SUR_ANNEE!$A$1:$CF$52,MATCH($A5,CLAS_SUR_ANNEE!$A:$A,0),MATCH(G$4,CLAS_SUR_ANNEE!$A$3:$CG$3,0)+1),"")</f>
        <v/>
      </c>
      <c r="H5" s="24" t="str">
        <f>IFERROR(INDEX(CLAS_SUR_ANNEE!$A$1:$CF$52,MATCH($A5,CLAS_SUR_ANNEE!$A:$A,0),MATCH(H$4,CLAS_SUR_ANNEE!$A$3:$CG$3,0)+1),"")</f>
        <v/>
      </c>
      <c r="I5" s="24" t="str">
        <f>IFERROR(INDEX(CLAS_SUR_ANNEE!$A$1:$CF$52,MATCH($A5,CLAS_SUR_ANNEE!$A:$A,0),MATCH(I$4,CLAS_SUR_ANNEE!$A$3:$CG$3,0)+1),"")</f>
        <v/>
      </c>
      <c r="J5" s="24" t="str">
        <f>IFERROR(INDEX(CLAS_SUR_ANNEE!$A$1:$CF$52,MATCH($A5,CLAS_SUR_ANNEE!$A:$A,0),MATCH(J$4,CLAS_SUR_ANNEE!$A$3:$CG$3,0)+1),"")</f>
        <v/>
      </c>
      <c r="K5" s="24" t="str">
        <f>IFERROR(INDEX(CLAS_SUR_ANNEE!$A$1:$CF$52,MATCH($A5,CLAS_SUR_ANNEE!$A:$A,0),MATCH(K$4,CLAS_SUR_ANNEE!$A$3:$CG$3,0)+1),"")</f>
        <v/>
      </c>
      <c r="L5" s="13">
        <f>SUM(B5:K5)</f>
        <v>0</v>
      </c>
      <c r="M5" s="12">
        <f>IFERROR(IF(O5&gt;=5,SUM(LARGE(B5:K5,{1;2;3;4;5})),IF(O5=4,SUM(LARGE(B5:K5,{1;2;3;4})),IF(O5=3,SUM(LARGE(B5:K5,{1;2;3})),IF(O5=2,SUM(LARGE(B5:K5,{1;2})),IF(O5=1,SUM(LARGE(B5:K5,1)),0))))),"")</f>
        <v>0</v>
      </c>
      <c r="N5" s="11" t="str">
        <f>IFERROR(SMALL(B5:K5,1),"")</f>
        <v/>
      </c>
      <c r="O5" s="57">
        <f>COUNT(B5:K5)</f>
        <v>0</v>
      </c>
    </row>
    <row r="6" spans="1:15" x14ac:dyDescent="0.25">
      <c r="A6" s="41"/>
      <c r="B6" s="24" t="str">
        <f>IFERROR(INDEX(CLAS_SUR_ANNEE!$A$1:$CF$52,MATCH($A6,CLAS_SUR_ANNEE!$A:$A,0),MATCH(B$4,CLAS_SUR_ANNEE!$A$3:$CG$3,0)+1),"")</f>
        <v/>
      </c>
      <c r="C6" s="24" t="str">
        <f>IFERROR(INDEX(CLAS_SUR_ANNEE!$A$1:$CF$52,MATCH($A6,CLAS_SUR_ANNEE!$A:$A,0),MATCH(C$4,CLAS_SUR_ANNEE!$A$3:$CG$3,0)+1),"")</f>
        <v/>
      </c>
      <c r="D6" s="24" t="str">
        <f>IFERROR(INDEX(CLAS_SUR_ANNEE!$A$1:$CF$52,MATCH($A6,CLAS_SUR_ANNEE!$A:$A,0),MATCH(D$4,CLAS_SUR_ANNEE!$A$3:$CG$3,0)+1),"")</f>
        <v/>
      </c>
      <c r="E6" s="24" t="str">
        <f>IFERROR(INDEX(CLAS_SUR_ANNEE!$A$1:$CF$52,MATCH($A6,CLAS_SUR_ANNEE!$A:$A,0),MATCH(E$4,CLAS_SUR_ANNEE!$A$3:$CG$3,0)+1),"")</f>
        <v/>
      </c>
      <c r="F6" s="24" t="str">
        <f>IFERROR(INDEX(CLAS_SUR_ANNEE!$A$1:$CF$52,MATCH($A6,CLAS_SUR_ANNEE!$A:$A,0),MATCH(F$4,CLAS_SUR_ANNEE!$A$3:$CG$3,0)+1),"")</f>
        <v/>
      </c>
      <c r="G6" s="24" t="str">
        <f>IFERROR(INDEX(CLAS_SUR_ANNEE!$A$1:$CF$52,MATCH($A6,CLAS_SUR_ANNEE!$A:$A,0),MATCH(G$4,CLAS_SUR_ANNEE!$A$3:$CG$3,0)+1),"")</f>
        <v/>
      </c>
      <c r="H6" s="24" t="str">
        <f>IFERROR(INDEX(CLAS_SUR_ANNEE!$A$1:$CF$52,MATCH($A6,CLAS_SUR_ANNEE!$A:$A,0),MATCH(H$4,CLAS_SUR_ANNEE!$A$3:$CG$3,0)+1),"")</f>
        <v/>
      </c>
      <c r="I6" s="24" t="str">
        <f>IFERROR(INDEX(CLAS_SUR_ANNEE!$A$1:$CF$52,MATCH($A6,CLAS_SUR_ANNEE!$A:$A,0),MATCH(I$4,CLAS_SUR_ANNEE!$A$3:$CG$3,0)+1),"")</f>
        <v/>
      </c>
      <c r="J6" s="24" t="str">
        <f>IFERROR(INDEX(CLAS_SUR_ANNEE!$A$1:$CF$52,MATCH($A6,CLAS_SUR_ANNEE!$A:$A,0),MATCH(J$4,CLAS_SUR_ANNEE!$A$3:$CG$3,0)+1),"")</f>
        <v/>
      </c>
      <c r="K6" s="24" t="str">
        <f>IFERROR(INDEX(CLAS_SUR_ANNEE!$A$1:$CF$52,MATCH($A6,CLAS_SUR_ANNEE!$A:$A,0),MATCH(K$4,CLAS_SUR_ANNEE!$A$3:$CG$3,0)+1),"")</f>
        <v/>
      </c>
      <c r="L6" s="13">
        <f>SUM(B6:K6)</f>
        <v>0</v>
      </c>
      <c r="M6" s="12">
        <f>IFERROR(IF(O6&gt;=5,SUM(LARGE(B6:K6,{1;2;3;4;5})),IF(O6=4,SUM(LARGE(B6:K6,{1;2;3;4})),IF(O6=3,SUM(LARGE(B6:K6,{1;2;3})),IF(O6=2,SUM(LARGE(B6:K6,{1;2})),IF(O6=1,SUM(LARGE(B6:K6,1)),0))))),"")</f>
        <v>0</v>
      </c>
      <c r="N6" s="11" t="str">
        <f>IFERROR(SMALL(B6:K6,1),"")</f>
        <v/>
      </c>
      <c r="O6" s="57">
        <f>COUNT(B6:K6)</f>
        <v>0</v>
      </c>
    </row>
    <row r="7" spans="1:15" x14ac:dyDescent="0.25">
      <c r="A7" s="41"/>
      <c r="B7" s="24" t="str">
        <f>IFERROR(INDEX(CLAS_SUR_ANNEE!$A$1:$CF$52,MATCH($A7,CLAS_SUR_ANNEE!$A:$A,0),MATCH(B$4,CLAS_SUR_ANNEE!$A$3:$CG$3,0)+1),"")</f>
        <v/>
      </c>
      <c r="C7" s="24" t="str">
        <f>IFERROR(INDEX(CLAS_SUR_ANNEE!$A$1:$CF$52,MATCH($A7,CLAS_SUR_ANNEE!$A:$A,0),MATCH(C$4,CLAS_SUR_ANNEE!$A$3:$CG$3,0)+1),"")</f>
        <v/>
      </c>
      <c r="D7" s="24" t="str">
        <f>IFERROR(INDEX(CLAS_SUR_ANNEE!$A$1:$CF$52,MATCH($A7,CLAS_SUR_ANNEE!$A:$A,0),MATCH(D$4,CLAS_SUR_ANNEE!$A$3:$CG$3,0)+1),"")</f>
        <v/>
      </c>
      <c r="E7" s="24" t="str">
        <f>IFERROR(INDEX(CLAS_SUR_ANNEE!$A$1:$CF$52,MATCH($A7,CLAS_SUR_ANNEE!$A:$A,0),MATCH(E$4,CLAS_SUR_ANNEE!$A$3:$CG$3,0)+1),"")</f>
        <v/>
      </c>
      <c r="F7" s="24" t="str">
        <f>IFERROR(INDEX(CLAS_SUR_ANNEE!$A$1:$CF$52,MATCH($A7,CLAS_SUR_ANNEE!$A:$A,0),MATCH(F$4,CLAS_SUR_ANNEE!$A$3:$CG$3,0)+1),"")</f>
        <v/>
      </c>
      <c r="G7" s="24" t="str">
        <f>IFERROR(INDEX(CLAS_SUR_ANNEE!$A$1:$CF$52,MATCH($A7,CLAS_SUR_ANNEE!$A:$A,0),MATCH(G$4,CLAS_SUR_ANNEE!$A$3:$CG$3,0)+1),"")</f>
        <v/>
      </c>
      <c r="H7" s="24" t="str">
        <f>IFERROR(INDEX(CLAS_SUR_ANNEE!$A$1:$CF$52,MATCH($A7,CLAS_SUR_ANNEE!$A:$A,0),MATCH(H$4,CLAS_SUR_ANNEE!$A$3:$CG$3,0)+1),"")</f>
        <v/>
      </c>
      <c r="I7" s="24" t="str">
        <f>IFERROR(INDEX(CLAS_SUR_ANNEE!$A$1:$CF$52,MATCH($A7,CLAS_SUR_ANNEE!$A:$A,0),MATCH(I$4,CLAS_SUR_ANNEE!$A$3:$CG$3,0)+1),"")</f>
        <v/>
      </c>
      <c r="J7" s="24" t="str">
        <f>IFERROR(INDEX(CLAS_SUR_ANNEE!$A$1:$CF$52,MATCH($A7,CLAS_SUR_ANNEE!$A:$A,0),MATCH(J$4,CLAS_SUR_ANNEE!$A$3:$CG$3,0)+1),"")</f>
        <v/>
      </c>
      <c r="K7" s="24" t="str">
        <f>IFERROR(INDEX(CLAS_SUR_ANNEE!$A$1:$CF$52,MATCH($A7,CLAS_SUR_ANNEE!$A:$A,0),MATCH(K$4,CLAS_SUR_ANNEE!$A$3:$CG$3,0)+1),"")</f>
        <v/>
      </c>
      <c r="L7" s="13">
        <f>SUM(B7:K7)</f>
        <v>0</v>
      </c>
      <c r="M7" s="12">
        <f>IFERROR(IF(O7&gt;=5,SUM(LARGE(B7:K7,{1;2;3;4;5})),IF(O7=4,SUM(LARGE(B7:K7,{1;2;3;4})),IF(O7=3,SUM(LARGE(B7:K7,{1;2;3})),IF(O7=2,SUM(LARGE(B7:K7,{1;2})),IF(O7=1,SUM(LARGE(B7:K7,1)),0))))),"")</f>
        <v>0</v>
      </c>
      <c r="N7" s="11" t="str">
        <f>IFERROR(SMALL(B7:K7,1),"")</f>
        <v/>
      </c>
      <c r="O7" s="57">
        <f>COUNT(B7:K7)</f>
        <v>0</v>
      </c>
    </row>
    <row r="8" spans="1:15" x14ac:dyDescent="0.25">
      <c r="A8" s="41"/>
      <c r="B8" s="24" t="str">
        <f>IFERROR(INDEX(CLAS_SUR_ANNEE!$A$1:$CF$52,MATCH($A8,CLAS_SUR_ANNEE!$A:$A,0),MATCH(B$4,CLAS_SUR_ANNEE!$A$3:$CG$3,0)+1),"")</f>
        <v/>
      </c>
      <c r="C8" s="24" t="str">
        <f>IFERROR(INDEX(CLAS_SUR_ANNEE!$A$1:$CF$52,MATCH($A8,CLAS_SUR_ANNEE!$A:$A,0),MATCH(C$4,CLAS_SUR_ANNEE!$A$3:$CG$3,0)+1),"")</f>
        <v/>
      </c>
      <c r="D8" s="24" t="str">
        <f>IFERROR(INDEX(CLAS_SUR_ANNEE!$A$1:$CF$52,MATCH($A8,CLAS_SUR_ANNEE!$A:$A,0),MATCH(D$4,CLAS_SUR_ANNEE!$A$3:$CG$3,0)+1),"")</f>
        <v/>
      </c>
      <c r="E8" s="24" t="str">
        <f>IFERROR(INDEX(CLAS_SUR_ANNEE!$A$1:$CF$52,MATCH($A8,CLAS_SUR_ANNEE!$A:$A,0),MATCH(E$4,CLAS_SUR_ANNEE!$A$3:$CG$3,0)+1),"")</f>
        <v/>
      </c>
      <c r="F8" s="24" t="str">
        <f>IFERROR(INDEX(CLAS_SUR_ANNEE!$A$1:$CF$52,MATCH($A8,CLAS_SUR_ANNEE!$A:$A,0),MATCH(F$4,CLAS_SUR_ANNEE!$A$3:$CG$3,0)+1),"")</f>
        <v/>
      </c>
      <c r="G8" s="24" t="str">
        <f>IFERROR(INDEX(CLAS_SUR_ANNEE!$A$1:$CF$52,MATCH($A8,CLAS_SUR_ANNEE!$A:$A,0),MATCH(G$4,CLAS_SUR_ANNEE!$A$3:$CG$3,0)+1),"")</f>
        <v/>
      </c>
      <c r="H8" s="24" t="str">
        <f>IFERROR(INDEX(CLAS_SUR_ANNEE!$A$1:$CF$52,MATCH($A8,CLAS_SUR_ANNEE!$A:$A,0),MATCH(H$4,CLAS_SUR_ANNEE!$A$3:$CG$3,0)+1),"")</f>
        <v/>
      </c>
      <c r="I8" s="24" t="str">
        <f>IFERROR(INDEX(CLAS_SUR_ANNEE!$A$1:$CF$52,MATCH($A8,CLAS_SUR_ANNEE!$A:$A,0),MATCH(I$4,CLAS_SUR_ANNEE!$A$3:$CG$3,0)+1),"")</f>
        <v/>
      </c>
      <c r="J8" s="24" t="str">
        <f>IFERROR(INDEX(CLAS_SUR_ANNEE!$A$1:$CF$52,MATCH($A8,CLAS_SUR_ANNEE!$A:$A,0),MATCH(J$4,CLAS_SUR_ANNEE!$A$3:$CG$3,0)+1),"")</f>
        <v/>
      </c>
      <c r="K8" s="24" t="str">
        <f>IFERROR(INDEX(CLAS_SUR_ANNEE!$A$1:$CF$52,MATCH($A8,CLAS_SUR_ANNEE!$A:$A,0),MATCH(K$4,CLAS_SUR_ANNEE!$A$3:$CG$3,0)+1),"")</f>
        <v/>
      </c>
      <c r="L8" s="13">
        <f>SUM(B8:K8)</f>
        <v>0</v>
      </c>
      <c r="M8" s="12">
        <f>IFERROR(IF(O8&gt;=5,SUM(LARGE(B8:K8,{1;2;3;4;5})),IF(O8=4,SUM(LARGE(B8:K8,{1;2;3;4})),IF(O8=3,SUM(LARGE(B8:K8,{1;2;3})),IF(O8=2,SUM(LARGE(B8:K8,{1;2})),IF(O8=1,SUM(LARGE(B8:K8,1)),0))))),"")</f>
        <v>0</v>
      </c>
      <c r="N8" s="11" t="str">
        <f>IFERROR(SMALL(B8:K8,1),"")</f>
        <v/>
      </c>
      <c r="O8" s="57">
        <f>COUNT(B8:K8)</f>
        <v>0</v>
      </c>
    </row>
    <row r="9" spans="1:15" x14ac:dyDescent="0.25">
      <c r="A9" s="41"/>
      <c r="B9" s="24" t="str">
        <f>IFERROR(INDEX(CLAS_SUR_ANNEE!$A$1:$CF$52,MATCH($A9,CLAS_SUR_ANNEE!$A:$A,0),MATCH(B$4,CLAS_SUR_ANNEE!$A$3:$CG$3,0)+1),"")</f>
        <v/>
      </c>
      <c r="C9" s="24" t="str">
        <f>IFERROR(INDEX(CLAS_SUR_ANNEE!$A$1:$CF$52,MATCH($A9,CLAS_SUR_ANNEE!$A:$A,0),MATCH(C$4,CLAS_SUR_ANNEE!$A$3:$CG$3,0)+1),"")</f>
        <v/>
      </c>
      <c r="D9" s="24" t="str">
        <f>IFERROR(INDEX(CLAS_SUR_ANNEE!$A$1:$CF$52,MATCH($A9,CLAS_SUR_ANNEE!$A:$A,0),MATCH(D$4,CLAS_SUR_ANNEE!$A$3:$CG$3,0)+1),"")</f>
        <v/>
      </c>
      <c r="E9" s="24" t="str">
        <f>IFERROR(INDEX(CLAS_SUR_ANNEE!$A$1:$CF$52,MATCH($A9,CLAS_SUR_ANNEE!$A:$A,0),MATCH(E$4,CLAS_SUR_ANNEE!$A$3:$CG$3,0)+1),"")</f>
        <v/>
      </c>
      <c r="F9" s="24" t="str">
        <f>IFERROR(INDEX(CLAS_SUR_ANNEE!$A$1:$CF$52,MATCH($A9,CLAS_SUR_ANNEE!$A:$A,0),MATCH(F$4,CLAS_SUR_ANNEE!$A$3:$CG$3,0)+1),"")</f>
        <v/>
      </c>
      <c r="G9" s="24" t="str">
        <f>IFERROR(INDEX(CLAS_SUR_ANNEE!$A$1:$CF$52,MATCH($A9,CLAS_SUR_ANNEE!$A:$A,0),MATCH(G$4,CLAS_SUR_ANNEE!$A$3:$CG$3,0)+1),"")</f>
        <v/>
      </c>
      <c r="H9" s="24" t="str">
        <f>IFERROR(INDEX(CLAS_SUR_ANNEE!$A$1:$CF$52,MATCH($A9,CLAS_SUR_ANNEE!$A:$A,0),MATCH(H$4,CLAS_SUR_ANNEE!$A$3:$CG$3,0)+1),"")</f>
        <v/>
      </c>
      <c r="I9" s="24" t="str">
        <f>IFERROR(INDEX(CLAS_SUR_ANNEE!$A$1:$CF$52,MATCH($A9,CLAS_SUR_ANNEE!$A:$A,0),MATCH(I$4,CLAS_SUR_ANNEE!$A$3:$CG$3,0)+1),"")</f>
        <v/>
      </c>
      <c r="J9" s="24" t="str">
        <f>IFERROR(INDEX(CLAS_SUR_ANNEE!$A$1:$CF$52,MATCH($A9,CLAS_SUR_ANNEE!$A:$A,0),MATCH(J$4,CLAS_SUR_ANNEE!$A$3:$CG$3,0)+1),"")</f>
        <v/>
      </c>
      <c r="K9" s="24" t="str">
        <f>IFERROR(INDEX(CLAS_SUR_ANNEE!$A$1:$CF$52,MATCH($A9,CLAS_SUR_ANNEE!$A:$A,0),MATCH(K$4,CLAS_SUR_ANNEE!$A$3:$CG$3,0)+1),"")</f>
        <v/>
      </c>
      <c r="L9" s="13">
        <f>SUM(B9:K9)</f>
        <v>0</v>
      </c>
      <c r="M9" s="12">
        <f>IFERROR(IF(O9&gt;=5,SUM(LARGE(B9:K9,{1;2;3;4;5})),IF(O9=4,SUM(LARGE(B9:K9,{1;2;3;4})),IF(O9=3,SUM(LARGE(B9:K9,{1;2;3})),IF(O9=2,SUM(LARGE(B9:K9,{1;2})),IF(O9=1,SUM(LARGE(B9:K9,1)),0))))),"")</f>
        <v>0</v>
      </c>
      <c r="N9" s="11" t="str">
        <f>IFERROR(SMALL(B9:K9,1),"")</f>
        <v/>
      </c>
      <c r="O9" s="57">
        <f>COUNT(B9:K9)</f>
        <v>0</v>
      </c>
    </row>
    <row r="10" spans="1:15" x14ac:dyDescent="0.25">
      <c r="A10" s="41"/>
      <c r="B10" s="24" t="str">
        <f>IFERROR(INDEX(CLAS_SUR_ANNEE!$A$1:$CF$52,MATCH($A10,CLAS_SUR_ANNEE!$A:$A,0),MATCH(B$4,CLAS_SUR_ANNEE!$A$3:$CG$3,0)+1),"")</f>
        <v/>
      </c>
      <c r="C10" s="24" t="str">
        <f>IFERROR(INDEX(CLAS_SUR_ANNEE!$A$1:$CF$52,MATCH($A10,CLAS_SUR_ANNEE!$A:$A,0),MATCH(C$4,CLAS_SUR_ANNEE!$A$3:$CG$3,0)+1),"")</f>
        <v/>
      </c>
      <c r="D10" s="24" t="str">
        <f>IFERROR(INDEX(CLAS_SUR_ANNEE!$A$1:$CF$52,MATCH($A10,CLAS_SUR_ANNEE!$A:$A,0),MATCH(D$4,CLAS_SUR_ANNEE!$A$3:$CG$3,0)+1),"")</f>
        <v/>
      </c>
      <c r="E10" s="24" t="str">
        <f>IFERROR(INDEX(CLAS_SUR_ANNEE!$A$1:$CF$52,MATCH($A10,CLAS_SUR_ANNEE!$A:$A,0),MATCH(E$4,CLAS_SUR_ANNEE!$A$3:$CG$3,0)+1),"")</f>
        <v/>
      </c>
      <c r="F10" s="24" t="str">
        <f>IFERROR(INDEX(CLAS_SUR_ANNEE!$A$1:$CF$52,MATCH($A10,CLAS_SUR_ANNEE!$A:$A,0),MATCH(F$4,CLAS_SUR_ANNEE!$A$3:$CG$3,0)+1),"")</f>
        <v/>
      </c>
      <c r="G10" s="24" t="str">
        <f>IFERROR(INDEX(CLAS_SUR_ANNEE!$A$1:$CF$52,MATCH($A10,CLAS_SUR_ANNEE!$A:$A,0),MATCH(G$4,CLAS_SUR_ANNEE!$A$3:$CG$3,0)+1),"")</f>
        <v/>
      </c>
      <c r="H10" s="24" t="str">
        <f>IFERROR(INDEX(CLAS_SUR_ANNEE!$A$1:$CF$52,MATCH($A10,CLAS_SUR_ANNEE!$A:$A,0),MATCH(H$4,CLAS_SUR_ANNEE!$A$3:$CG$3,0)+1),"")</f>
        <v/>
      </c>
      <c r="I10" s="24" t="str">
        <f>IFERROR(INDEX(CLAS_SUR_ANNEE!$A$1:$CF$52,MATCH($A10,CLAS_SUR_ANNEE!$A:$A,0),MATCH(I$4,CLAS_SUR_ANNEE!$A$3:$CG$3,0)+1),"")</f>
        <v/>
      </c>
      <c r="J10" s="24" t="str">
        <f>IFERROR(INDEX(CLAS_SUR_ANNEE!$A$1:$CF$52,MATCH($A10,CLAS_SUR_ANNEE!$A:$A,0),MATCH(J$4,CLAS_SUR_ANNEE!$A$3:$CG$3,0)+1),"")</f>
        <v/>
      </c>
      <c r="K10" s="24" t="str">
        <f>IFERROR(INDEX(CLAS_SUR_ANNEE!$A$1:$CF$52,MATCH($A10,CLAS_SUR_ANNEE!$A:$A,0),MATCH(K$4,CLAS_SUR_ANNEE!$A$3:$CG$3,0)+1),"")</f>
        <v/>
      </c>
      <c r="L10" s="13">
        <f>SUM(B10:K10)</f>
        <v>0</v>
      </c>
      <c r="M10" s="12">
        <f>IFERROR(IF(O10&gt;=5,SUM(LARGE(B10:K10,{1;2;3;4;5})),IF(O10=4,SUM(LARGE(B10:K10,{1;2;3;4})),IF(O10=3,SUM(LARGE(B10:K10,{1;2;3})),IF(O10=2,SUM(LARGE(B10:K10,{1;2})),IF(O10=1,SUM(LARGE(B10:K10,1)),0))))),"")</f>
        <v>0</v>
      </c>
      <c r="N10" s="11" t="str">
        <f>IFERROR(SMALL(B10:K10,1),"")</f>
        <v/>
      </c>
      <c r="O10" s="57">
        <f>COUNT(B10:K10)</f>
        <v>0</v>
      </c>
    </row>
    <row r="11" spans="1:15" x14ac:dyDescent="0.25">
      <c r="A11" s="41"/>
      <c r="B11" s="24" t="str">
        <f>IFERROR(INDEX(CLAS_SUR_ANNEE!$A$1:$CF$52,MATCH($A11,CLAS_SUR_ANNEE!$A:$A,0),MATCH(B$4,CLAS_SUR_ANNEE!$A$3:$CG$3,0)+1),"")</f>
        <v/>
      </c>
      <c r="C11" s="24" t="str">
        <f>IFERROR(INDEX(CLAS_SUR_ANNEE!$A$1:$CF$52,MATCH($A11,CLAS_SUR_ANNEE!$A:$A,0),MATCH(C$4,CLAS_SUR_ANNEE!$A$3:$CG$3,0)+1),"")</f>
        <v/>
      </c>
      <c r="D11" s="24" t="str">
        <f>IFERROR(INDEX(CLAS_SUR_ANNEE!$A$1:$CF$52,MATCH($A11,CLAS_SUR_ANNEE!$A:$A,0),MATCH(D$4,CLAS_SUR_ANNEE!$A$3:$CG$3,0)+1),"")</f>
        <v/>
      </c>
      <c r="E11" s="24" t="str">
        <f>IFERROR(INDEX(CLAS_SUR_ANNEE!$A$1:$CF$52,MATCH($A11,CLAS_SUR_ANNEE!$A:$A,0),MATCH(E$4,CLAS_SUR_ANNEE!$A$3:$CG$3,0)+1),"")</f>
        <v/>
      </c>
      <c r="F11" s="24" t="str">
        <f>IFERROR(INDEX(CLAS_SUR_ANNEE!$A$1:$CF$52,MATCH($A11,CLAS_SUR_ANNEE!$A:$A,0),MATCH(F$4,CLAS_SUR_ANNEE!$A$3:$CG$3,0)+1),"")</f>
        <v/>
      </c>
      <c r="G11" s="24" t="str">
        <f>IFERROR(INDEX(CLAS_SUR_ANNEE!$A$1:$CF$52,MATCH($A11,CLAS_SUR_ANNEE!$A:$A,0),MATCH(G$4,CLAS_SUR_ANNEE!$A$3:$CG$3,0)+1),"")</f>
        <v/>
      </c>
      <c r="H11" s="24" t="str">
        <f>IFERROR(INDEX(CLAS_SUR_ANNEE!$A$1:$CF$52,MATCH($A11,CLAS_SUR_ANNEE!$A:$A,0),MATCH(H$4,CLAS_SUR_ANNEE!$A$3:$CG$3,0)+1),"")</f>
        <v/>
      </c>
      <c r="I11" s="24" t="str">
        <f>IFERROR(INDEX(CLAS_SUR_ANNEE!$A$1:$CF$52,MATCH($A11,CLAS_SUR_ANNEE!$A:$A,0),MATCH(I$4,CLAS_SUR_ANNEE!$A$3:$CG$3,0)+1),"")</f>
        <v/>
      </c>
      <c r="J11" s="24" t="str">
        <f>IFERROR(INDEX(CLAS_SUR_ANNEE!$A$1:$CF$52,MATCH($A11,CLAS_SUR_ANNEE!$A:$A,0),MATCH(J$4,CLAS_SUR_ANNEE!$A$3:$CG$3,0)+1),"")</f>
        <v/>
      </c>
      <c r="K11" s="24" t="str">
        <f>IFERROR(INDEX(CLAS_SUR_ANNEE!$A$1:$CF$52,MATCH($A11,CLAS_SUR_ANNEE!$A:$A,0),MATCH(K$4,CLAS_SUR_ANNEE!$A$3:$CG$3,0)+1),"")</f>
        <v/>
      </c>
      <c r="L11" s="13">
        <f>SUM(B11:K11)</f>
        <v>0</v>
      </c>
      <c r="M11" s="12">
        <f>IFERROR(IF(O11&gt;=5,SUM(LARGE(B11:K11,{1;2;3;4;5})),IF(O11=4,SUM(LARGE(B11:K11,{1;2;3;4})),IF(O11=3,SUM(LARGE(B11:K11,{1;2;3})),IF(O11=2,SUM(LARGE(B11:K11,{1;2})),IF(O11=1,SUM(LARGE(B11:K11,1)),0))))),"")</f>
        <v>0</v>
      </c>
      <c r="N11" s="11" t="str">
        <f>IFERROR(SMALL(B11:K11,1),"")</f>
        <v/>
      </c>
      <c r="O11" s="57">
        <f>COUNT(B11:K11)</f>
        <v>0</v>
      </c>
    </row>
    <row r="12" spans="1:15" x14ac:dyDescent="0.25">
      <c r="A12" s="41"/>
      <c r="B12" s="24" t="str">
        <f>IFERROR(INDEX(CLAS_SUR_ANNEE!$A$1:$CF$52,MATCH($A12,CLAS_SUR_ANNEE!$A:$A,0),MATCH(B$4,CLAS_SUR_ANNEE!$A$3:$CG$3,0)+1),"")</f>
        <v/>
      </c>
      <c r="C12" s="24" t="str">
        <f>IFERROR(INDEX(CLAS_SUR_ANNEE!$A$1:$CF$52,MATCH($A12,CLAS_SUR_ANNEE!$A:$A,0),MATCH(C$4,CLAS_SUR_ANNEE!$A$3:$CG$3,0)+1),"")</f>
        <v/>
      </c>
      <c r="D12" s="24" t="str">
        <f>IFERROR(INDEX(CLAS_SUR_ANNEE!$A$1:$CF$52,MATCH($A12,CLAS_SUR_ANNEE!$A:$A,0),MATCH(D$4,CLAS_SUR_ANNEE!$A$3:$CG$3,0)+1),"")</f>
        <v/>
      </c>
      <c r="E12" s="24" t="str">
        <f>IFERROR(INDEX(CLAS_SUR_ANNEE!$A$1:$CF$52,MATCH($A12,CLAS_SUR_ANNEE!$A:$A,0),MATCH(E$4,CLAS_SUR_ANNEE!$A$3:$CG$3,0)+1),"")</f>
        <v/>
      </c>
      <c r="F12" s="24" t="str">
        <f>IFERROR(INDEX(CLAS_SUR_ANNEE!$A$1:$CF$52,MATCH($A12,CLAS_SUR_ANNEE!$A:$A,0),MATCH(F$4,CLAS_SUR_ANNEE!$A$3:$CG$3,0)+1),"")</f>
        <v/>
      </c>
      <c r="G12" s="24" t="str">
        <f>IFERROR(INDEX(CLAS_SUR_ANNEE!$A$1:$CF$52,MATCH($A12,CLAS_SUR_ANNEE!$A:$A,0),MATCH(G$4,CLAS_SUR_ANNEE!$A$3:$CG$3,0)+1),"")</f>
        <v/>
      </c>
      <c r="H12" s="24" t="str">
        <f>IFERROR(INDEX(CLAS_SUR_ANNEE!$A$1:$CF$52,MATCH($A12,CLAS_SUR_ANNEE!$A:$A,0),MATCH(H$4,CLAS_SUR_ANNEE!$A$3:$CG$3,0)+1),"")</f>
        <v/>
      </c>
      <c r="I12" s="24" t="str">
        <f>IFERROR(INDEX(CLAS_SUR_ANNEE!$A$1:$CF$52,MATCH($A12,CLAS_SUR_ANNEE!$A:$A,0),MATCH(I$4,CLAS_SUR_ANNEE!$A$3:$CG$3,0)+1),"")</f>
        <v/>
      </c>
      <c r="J12" s="24" t="str">
        <f>IFERROR(INDEX(CLAS_SUR_ANNEE!$A$1:$CF$52,MATCH($A12,CLAS_SUR_ANNEE!$A:$A,0),MATCH(J$4,CLAS_SUR_ANNEE!$A$3:$CG$3,0)+1),"")</f>
        <v/>
      </c>
      <c r="K12" s="24" t="str">
        <f>IFERROR(INDEX(CLAS_SUR_ANNEE!$A$1:$CF$52,MATCH($A12,CLAS_SUR_ANNEE!$A:$A,0),MATCH(K$4,CLAS_SUR_ANNEE!$A$3:$CG$3,0)+1),"")</f>
        <v/>
      </c>
      <c r="L12" s="13">
        <f>SUM(B12:K12)</f>
        <v>0</v>
      </c>
      <c r="M12" s="12">
        <f>IFERROR(IF(O12&gt;=5,SUM(LARGE(B12:K12,{1;2;3;4;5})),IF(O12=4,SUM(LARGE(B12:K12,{1;2;3;4})),IF(O12=3,SUM(LARGE(B12:K12,{1;2;3})),IF(O12=2,SUM(LARGE(B12:K12,{1;2})),IF(O12=1,SUM(LARGE(B12:K12,1)),0))))),"")</f>
        <v>0</v>
      </c>
      <c r="N12" s="11" t="str">
        <f>IFERROR(SMALL(B12:K12,1),"")</f>
        <v/>
      </c>
      <c r="O12" s="57">
        <f>COUNT(B12:K12)</f>
        <v>0</v>
      </c>
    </row>
    <row r="13" spans="1:15" x14ac:dyDescent="0.25">
      <c r="A13" s="41"/>
      <c r="B13" s="24" t="str">
        <f>IFERROR(INDEX(CLAS_SUR_ANNEE!$A$1:$CF$52,MATCH($A13,CLAS_SUR_ANNEE!$A:$A,0),MATCH(B$4,CLAS_SUR_ANNEE!$A$3:$CG$3,0)+1),"")</f>
        <v/>
      </c>
      <c r="C13" s="24" t="str">
        <f>IFERROR(INDEX(CLAS_SUR_ANNEE!$A$1:$CF$52,MATCH($A13,CLAS_SUR_ANNEE!$A:$A,0),MATCH(C$4,CLAS_SUR_ANNEE!$A$3:$CG$3,0)+1),"")</f>
        <v/>
      </c>
      <c r="D13" s="24" t="str">
        <f>IFERROR(INDEX(CLAS_SUR_ANNEE!$A$1:$CF$52,MATCH($A13,CLAS_SUR_ANNEE!$A:$A,0),MATCH(D$4,CLAS_SUR_ANNEE!$A$3:$CG$3,0)+1),"")</f>
        <v/>
      </c>
      <c r="E13" s="24" t="str">
        <f>IFERROR(INDEX(CLAS_SUR_ANNEE!$A$1:$CF$52,MATCH($A13,CLAS_SUR_ANNEE!$A:$A,0),MATCH(E$4,CLAS_SUR_ANNEE!$A$3:$CG$3,0)+1),"")</f>
        <v/>
      </c>
      <c r="F13" s="24" t="str">
        <f>IFERROR(INDEX(CLAS_SUR_ANNEE!$A$1:$CF$52,MATCH($A13,CLAS_SUR_ANNEE!$A:$A,0),MATCH(F$4,CLAS_SUR_ANNEE!$A$3:$CG$3,0)+1),"")</f>
        <v/>
      </c>
      <c r="G13" s="24" t="str">
        <f>IFERROR(INDEX(CLAS_SUR_ANNEE!$A$1:$CF$52,MATCH($A13,CLAS_SUR_ANNEE!$A:$A,0),MATCH(G$4,CLAS_SUR_ANNEE!$A$3:$CG$3,0)+1),"")</f>
        <v/>
      </c>
      <c r="H13" s="24" t="str">
        <f>IFERROR(INDEX(CLAS_SUR_ANNEE!$A$1:$CF$52,MATCH($A13,CLAS_SUR_ANNEE!$A:$A,0),MATCH(H$4,CLAS_SUR_ANNEE!$A$3:$CG$3,0)+1),"")</f>
        <v/>
      </c>
      <c r="I13" s="24" t="str">
        <f>IFERROR(INDEX(CLAS_SUR_ANNEE!$A$1:$CF$52,MATCH($A13,CLAS_SUR_ANNEE!$A:$A,0),MATCH(I$4,CLAS_SUR_ANNEE!$A$3:$CG$3,0)+1),"")</f>
        <v/>
      </c>
      <c r="J13" s="24" t="str">
        <f>IFERROR(INDEX(CLAS_SUR_ANNEE!$A$1:$CF$52,MATCH($A13,CLAS_SUR_ANNEE!$A:$A,0),MATCH(J$4,CLAS_SUR_ANNEE!$A$3:$CG$3,0)+1),"")</f>
        <v/>
      </c>
      <c r="K13" s="24" t="str">
        <f>IFERROR(INDEX(CLAS_SUR_ANNEE!$A$1:$CF$52,MATCH($A13,CLAS_SUR_ANNEE!$A:$A,0),MATCH(K$4,CLAS_SUR_ANNEE!$A$3:$CG$3,0)+1),"")</f>
        <v/>
      </c>
      <c r="L13" s="13">
        <f>SUM(B13:K13)</f>
        <v>0</v>
      </c>
      <c r="M13" s="12">
        <f>IFERROR(IF(O13&gt;=5,SUM(LARGE(B13:K13,{1;2;3;4;5})),IF(O13=4,SUM(LARGE(B13:K13,{1;2;3;4})),IF(O13=3,SUM(LARGE(B13:K13,{1;2;3})),IF(O13=2,SUM(LARGE(B13:K13,{1;2})),IF(O13=1,SUM(LARGE(B13:K13,1)),0))))),"")</f>
        <v>0</v>
      </c>
      <c r="N13" s="11" t="str">
        <f>IFERROR(SMALL(B13:K13,1),"")</f>
        <v/>
      </c>
      <c r="O13" s="57">
        <f>COUNT(B13:K13)</f>
        <v>0</v>
      </c>
    </row>
    <row r="14" spans="1:15" x14ac:dyDescent="0.25">
      <c r="A14" s="41"/>
      <c r="B14" s="24" t="str">
        <f>IFERROR(INDEX(CLAS_SUR_ANNEE!$A$1:$CF$52,MATCH($A14,CLAS_SUR_ANNEE!$A:$A,0),MATCH(B$4,CLAS_SUR_ANNEE!$A$3:$CG$3,0)+1),"")</f>
        <v/>
      </c>
      <c r="C14" s="24" t="str">
        <f>IFERROR(INDEX(CLAS_SUR_ANNEE!$A$1:$CF$52,MATCH($A14,CLAS_SUR_ANNEE!$A:$A,0),MATCH(C$4,CLAS_SUR_ANNEE!$A$3:$CG$3,0)+1),"")</f>
        <v/>
      </c>
      <c r="D14" s="24" t="str">
        <f>IFERROR(INDEX(CLAS_SUR_ANNEE!$A$1:$CF$52,MATCH($A14,CLAS_SUR_ANNEE!$A:$A,0),MATCH(D$4,CLAS_SUR_ANNEE!$A$3:$CG$3,0)+1),"")</f>
        <v/>
      </c>
      <c r="E14" s="24" t="str">
        <f>IFERROR(INDEX(CLAS_SUR_ANNEE!$A$1:$CF$52,MATCH($A14,CLAS_SUR_ANNEE!$A:$A,0),MATCH(E$4,CLAS_SUR_ANNEE!$A$3:$CG$3,0)+1),"")</f>
        <v/>
      </c>
      <c r="F14" s="24" t="str">
        <f>IFERROR(INDEX(CLAS_SUR_ANNEE!$A$1:$CF$52,MATCH($A14,CLAS_SUR_ANNEE!$A:$A,0),MATCH(F$4,CLAS_SUR_ANNEE!$A$3:$CG$3,0)+1),"")</f>
        <v/>
      </c>
      <c r="G14" s="24" t="str">
        <f>IFERROR(INDEX(CLAS_SUR_ANNEE!$A$1:$CF$52,MATCH($A14,CLAS_SUR_ANNEE!$A:$A,0),MATCH(G$4,CLAS_SUR_ANNEE!$A$3:$CG$3,0)+1),"")</f>
        <v/>
      </c>
      <c r="H14" s="24" t="str">
        <f>IFERROR(INDEX(CLAS_SUR_ANNEE!$A$1:$CF$52,MATCH($A14,CLAS_SUR_ANNEE!$A:$A,0),MATCH(H$4,CLAS_SUR_ANNEE!$A$3:$CG$3,0)+1),"")</f>
        <v/>
      </c>
      <c r="I14" s="24" t="str">
        <f>IFERROR(INDEX(CLAS_SUR_ANNEE!$A$1:$CF$52,MATCH($A14,CLAS_SUR_ANNEE!$A:$A,0),MATCH(I$4,CLAS_SUR_ANNEE!$A$3:$CG$3,0)+1),"")</f>
        <v/>
      </c>
      <c r="J14" s="24" t="str">
        <f>IFERROR(INDEX(CLAS_SUR_ANNEE!$A$1:$CF$52,MATCH($A14,CLAS_SUR_ANNEE!$A:$A,0),MATCH(J$4,CLAS_SUR_ANNEE!$A$3:$CG$3,0)+1),"")</f>
        <v/>
      </c>
      <c r="K14" s="24" t="str">
        <f>IFERROR(INDEX(CLAS_SUR_ANNEE!$A$1:$CF$52,MATCH($A14,CLAS_SUR_ANNEE!$A:$A,0),MATCH(K$4,CLAS_SUR_ANNEE!$A$3:$CG$3,0)+1),"")</f>
        <v/>
      </c>
      <c r="L14" s="13">
        <f>SUM(B14:K14)</f>
        <v>0</v>
      </c>
      <c r="M14" s="12">
        <f>IFERROR(IF(O14&gt;=5,SUM(LARGE(B14:K14,{1;2;3;4;5})),IF(O14=4,SUM(LARGE(B14:K14,{1;2;3;4})),IF(O14=3,SUM(LARGE(B14:K14,{1;2;3})),IF(O14=2,SUM(LARGE(B14:K14,{1;2})),IF(O14=1,SUM(LARGE(B14:K14,1)),0))))),"")</f>
        <v>0</v>
      </c>
      <c r="N14" s="11" t="str">
        <f>IFERROR(SMALL(B14:K14,1),"")</f>
        <v/>
      </c>
      <c r="O14" s="57">
        <f>COUNT(B14:K14)</f>
        <v>0</v>
      </c>
    </row>
    <row r="15" spans="1:15" x14ac:dyDescent="0.25">
      <c r="A15" s="41"/>
      <c r="B15" s="24" t="str">
        <f>IFERROR(INDEX(CLAS_SUR_ANNEE!$A$1:$CF$52,MATCH($A15,CLAS_SUR_ANNEE!$A:$A,0),MATCH(B$4,CLAS_SUR_ANNEE!$A$3:$CG$3,0)+1),"")</f>
        <v/>
      </c>
      <c r="C15" s="24" t="str">
        <f>IFERROR(INDEX(CLAS_SUR_ANNEE!$A$1:$CF$52,MATCH($A15,CLAS_SUR_ANNEE!$A:$A,0),MATCH(C$4,CLAS_SUR_ANNEE!$A$3:$CG$3,0)+1),"")</f>
        <v/>
      </c>
      <c r="D15" s="24" t="str">
        <f>IFERROR(INDEX(CLAS_SUR_ANNEE!$A$1:$CF$52,MATCH($A15,CLAS_SUR_ANNEE!$A:$A,0),MATCH(D$4,CLAS_SUR_ANNEE!$A$3:$CG$3,0)+1),"")</f>
        <v/>
      </c>
      <c r="E15" s="24" t="str">
        <f>IFERROR(INDEX(CLAS_SUR_ANNEE!$A$1:$CF$52,MATCH($A15,CLAS_SUR_ANNEE!$A:$A,0),MATCH(E$4,CLAS_SUR_ANNEE!$A$3:$CG$3,0)+1),"")</f>
        <v/>
      </c>
      <c r="F15" s="24" t="str">
        <f>IFERROR(INDEX(CLAS_SUR_ANNEE!$A$1:$CF$52,MATCH($A15,CLAS_SUR_ANNEE!$A:$A,0),MATCH(F$4,CLAS_SUR_ANNEE!$A$3:$CG$3,0)+1),"")</f>
        <v/>
      </c>
      <c r="G15" s="24" t="str">
        <f>IFERROR(INDEX(CLAS_SUR_ANNEE!$A$1:$CF$52,MATCH($A15,CLAS_SUR_ANNEE!$A:$A,0),MATCH(G$4,CLAS_SUR_ANNEE!$A$3:$CG$3,0)+1),"")</f>
        <v/>
      </c>
      <c r="H15" s="24" t="str">
        <f>IFERROR(INDEX(CLAS_SUR_ANNEE!$A$1:$CF$52,MATCH($A15,CLAS_SUR_ANNEE!$A:$A,0),MATCH(H$4,CLAS_SUR_ANNEE!$A$3:$CG$3,0)+1),"")</f>
        <v/>
      </c>
      <c r="I15" s="24" t="str">
        <f>IFERROR(INDEX(CLAS_SUR_ANNEE!$A$1:$CF$52,MATCH($A15,CLAS_SUR_ANNEE!$A:$A,0),MATCH(I$4,CLAS_SUR_ANNEE!$A$3:$CG$3,0)+1),"")</f>
        <v/>
      </c>
      <c r="J15" s="24" t="str">
        <f>IFERROR(INDEX(CLAS_SUR_ANNEE!$A$1:$CF$52,MATCH($A15,CLAS_SUR_ANNEE!$A:$A,0),MATCH(J$4,CLAS_SUR_ANNEE!$A$3:$CG$3,0)+1),"")</f>
        <v/>
      </c>
      <c r="K15" s="24" t="str">
        <f>IFERROR(INDEX(CLAS_SUR_ANNEE!$A$1:$CF$52,MATCH($A15,CLAS_SUR_ANNEE!$A:$A,0),MATCH(K$4,CLAS_SUR_ANNEE!$A$3:$CG$3,0)+1),"")</f>
        <v/>
      </c>
      <c r="L15" s="13">
        <f>SUM(B15:K15)</f>
        <v>0</v>
      </c>
      <c r="M15" s="12">
        <f>IFERROR(IF(O15&gt;=5,SUM(LARGE(B15:K15,{1;2;3;4;5})),IF(O15=4,SUM(LARGE(B15:K15,{1;2;3;4})),IF(O15=3,SUM(LARGE(B15:K15,{1;2;3})),IF(O15=2,SUM(LARGE(B15:K15,{1;2})),IF(O15=1,SUM(LARGE(B15:K15,1)),0))))),"")</f>
        <v>0</v>
      </c>
      <c r="N15" s="11" t="str">
        <f>IFERROR(SMALL(B15:K15,1),"")</f>
        <v/>
      </c>
      <c r="O15" s="57">
        <f>COUNT(B15:K15)</f>
        <v>0</v>
      </c>
    </row>
    <row r="16" spans="1:15" x14ac:dyDescent="0.25">
      <c r="A16" s="41"/>
      <c r="B16" s="24" t="str">
        <f>IFERROR(INDEX(CLAS_SUR_ANNEE!$A$1:$CF$52,MATCH($A16,CLAS_SUR_ANNEE!$A:$A,0),MATCH(B$4,CLAS_SUR_ANNEE!$A$3:$CG$3,0)+1),"")</f>
        <v/>
      </c>
      <c r="C16" s="24" t="str">
        <f>IFERROR(INDEX(CLAS_SUR_ANNEE!$A$1:$CF$52,MATCH($A16,CLAS_SUR_ANNEE!$A:$A,0),MATCH(C$4,CLAS_SUR_ANNEE!$A$3:$CG$3,0)+1),"")</f>
        <v/>
      </c>
      <c r="D16" s="24" t="str">
        <f>IFERROR(INDEX(CLAS_SUR_ANNEE!$A$1:$CF$52,MATCH($A16,CLAS_SUR_ANNEE!$A:$A,0),MATCH(D$4,CLAS_SUR_ANNEE!$A$3:$CG$3,0)+1),"")</f>
        <v/>
      </c>
      <c r="E16" s="24" t="str">
        <f>IFERROR(INDEX(CLAS_SUR_ANNEE!$A$1:$CF$52,MATCH($A16,CLAS_SUR_ANNEE!$A:$A,0),MATCH(E$4,CLAS_SUR_ANNEE!$A$3:$CG$3,0)+1),"")</f>
        <v/>
      </c>
      <c r="F16" s="24" t="str">
        <f>IFERROR(INDEX(CLAS_SUR_ANNEE!$A$1:$CF$52,MATCH($A16,CLAS_SUR_ANNEE!$A:$A,0),MATCH(F$4,CLAS_SUR_ANNEE!$A$3:$CG$3,0)+1),"")</f>
        <v/>
      </c>
      <c r="G16" s="24" t="str">
        <f>IFERROR(INDEX(CLAS_SUR_ANNEE!$A$1:$CF$52,MATCH($A16,CLAS_SUR_ANNEE!$A:$A,0),MATCH(G$4,CLAS_SUR_ANNEE!$A$3:$CG$3,0)+1),"")</f>
        <v/>
      </c>
      <c r="H16" s="24" t="str">
        <f>IFERROR(INDEX(CLAS_SUR_ANNEE!$A$1:$CF$52,MATCH($A16,CLAS_SUR_ANNEE!$A:$A,0),MATCH(H$4,CLAS_SUR_ANNEE!$A$3:$CG$3,0)+1),"")</f>
        <v/>
      </c>
      <c r="I16" s="24" t="str">
        <f>IFERROR(INDEX(CLAS_SUR_ANNEE!$A$1:$CF$52,MATCH($A16,CLAS_SUR_ANNEE!$A:$A,0),MATCH(I$4,CLAS_SUR_ANNEE!$A$3:$CG$3,0)+1),"")</f>
        <v/>
      </c>
      <c r="J16" s="24" t="str">
        <f>IFERROR(INDEX(CLAS_SUR_ANNEE!$A$1:$CF$52,MATCH($A16,CLAS_SUR_ANNEE!$A:$A,0),MATCH(J$4,CLAS_SUR_ANNEE!$A$3:$CG$3,0)+1),"")</f>
        <v/>
      </c>
      <c r="K16" s="24" t="str">
        <f>IFERROR(INDEX(CLAS_SUR_ANNEE!$A$1:$CF$52,MATCH($A16,CLAS_SUR_ANNEE!$A:$A,0),MATCH(K$4,CLAS_SUR_ANNEE!$A$3:$CG$3,0)+1),"")</f>
        <v/>
      </c>
      <c r="L16" s="13">
        <f>SUM(B16:K16)</f>
        <v>0</v>
      </c>
      <c r="M16" s="12">
        <f>IFERROR(IF(O16&gt;=5,SUM(LARGE(B16:K16,{1;2;3;4;5})),IF(O16=4,SUM(LARGE(B16:K16,{1;2;3;4})),IF(O16=3,SUM(LARGE(B16:K16,{1;2;3})),IF(O16=2,SUM(LARGE(B16:K16,{1;2})),IF(O16=1,SUM(LARGE(B16:K16,1)),0))))),"")</f>
        <v>0</v>
      </c>
      <c r="N16" s="11" t="str">
        <f>IFERROR(SMALL(B16:K16,1),"")</f>
        <v/>
      </c>
      <c r="O16" s="57">
        <f>COUNT(B16:K16)</f>
        <v>0</v>
      </c>
    </row>
    <row r="17" spans="1:15" x14ac:dyDescent="0.25">
      <c r="A17" s="41"/>
      <c r="B17" s="24" t="str">
        <f>IFERROR(INDEX(CLAS_SUR_ANNEE!$A$1:$CF$52,MATCH($A17,CLAS_SUR_ANNEE!$A:$A,0),MATCH(B$4,CLAS_SUR_ANNEE!$A$3:$CG$3,0)+1),"")</f>
        <v/>
      </c>
      <c r="C17" s="24" t="str">
        <f>IFERROR(INDEX(CLAS_SUR_ANNEE!$A$1:$CF$52,MATCH($A17,CLAS_SUR_ANNEE!$A:$A,0),MATCH(C$4,CLAS_SUR_ANNEE!$A$3:$CG$3,0)+1),"")</f>
        <v/>
      </c>
      <c r="D17" s="24" t="str">
        <f>IFERROR(INDEX(CLAS_SUR_ANNEE!$A$1:$CF$52,MATCH($A17,CLAS_SUR_ANNEE!$A:$A,0),MATCH(D$4,CLAS_SUR_ANNEE!$A$3:$CG$3,0)+1),"")</f>
        <v/>
      </c>
      <c r="E17" s="24" t="str">
        <f>IFERROR(INDEX(CLAS_SUR_ANNEE!$A$1:$CF$52,MATCH($A17,CLAS_SUR_ANNEE!$A:$A,0),MATCH(E$4,CLAS_SUR_ANNEE!$A$3:$CG$3,0)+1),"")</f>
        <v/>
      </c>
      <c r="F17" s="24" t="str">
        <f>IFERROR(INDEX(CLAS_SUR_ANNEE!$A$1:$CF$52,MATCH($A17,CLAS_SUR_ANNEE!$A:$A,0),MATCH(F$4,CLAS_SUR_ANNEE!$A$3:$CG$3,0)+1),"")</f>
        <v/>
      </c>
      <c r="G17" s="24" t="str">
        <f>IFERROR(INDEX(CLAS_SUR_ANNEE!$A$1:$CF$52,MATCH($A17,CLAS_SUR_ANNEE!$A:$A,0),MATCH(G$4,CLAS_SUR_ANNEE!$A$3:$CG$3,0)+1),"")</f>
        <v/>
      </c>
      <c r="H17" s="24" t="str">
        <f>IFERROR(INDEX(CLAS_SUR_ANNEE!$A$1:$CF$52,MATCH($A17,CLAS_SUR_ANNEE!$A:$A,0),MATCH(H$4,CLAS_SUR_ANNEE!$A$3:$CG$3,0)+1),"")</f>
        <v/>
      </c>
      <c r="I17" s="24" t="str">
        <f>IFERROR(INDEX(CLAS_SUR_ANNEE!$A$1:$CF$52,MATCH($A17,CLAS_SUR_ANNEE!$A:$A,0),MATCH(I$4,CLAS_SUR_ANNEE!$A$3:$CG$3,0)+1),"")</f>
        <v/>
      </c>
      <c r="J17" s="24" t="str">
        <f>IFERROR(INDEX(CLAS_SUR_ANNEE!$A$1:$CF$52,MATCH($A17,CLAS_SUR_ANNEE!$A:$A,0),MATCH(J$4,CLAS_SUR_ANNEE!$A$3:$CG$3,0)+1),"")</f>
        <v/>
      </c>
      <c r="K17" s="24" t="str">
        <f>IFERROR(INDEX(CLAS_SUR_ANNEE!$A$1:$CF$52,MATCH($A17,CLAS_SUR_ANNEE!$A:$A,0),MATCH(K$4,CLAS_SUR_ANNEE!$A$3:$CG$3,0)+1),"")</f>
        <v/>
      </c>
      <c r="L17" s="13">
        <f>SUM(B17:K17)</f>
        <v>0</v>
      </c>
      <c r="M17" s="12">
        <f>IFERROR(IF(O17&gt;=5,SUM(LARGE(B17:K17,{1;2;3;4;5})),IF(O17=4,SUM(LARGE(B17:K17,{1;2;3;4})),IF(O17=3,SUM(LARGE(B17:K17,{1;2;3})),IF(O17=2,SUM(LARGE(B17:K17,{1;2})),IF(O17=1,SUM(LARGE(B17:K17,1)),0))))),"")</f>
        <v>0</v>
      </c>
      <c r="N17" s="11" t="str">
        <f>IFERROR(SMALL(B17:K17,1),"")</f>
        <v/>
      </c>
      <c r="O17" s="57">
        <f>COUNT(B17:K17)</f>
        <v>0</v>
      </c>
    </row>
    <row r="18" spans="1:15" x14ac:dyDescent="0.25">
      <c r="A18" s="41"/>
      <c r="B18" s="24" t="str">
        <f>IFERROR(INDEX(CLAS_SUR_ANNEE!$A$1:$CF$52,MATCH($A18,CLAS_SUR_ANNEE!$A:$A,0),MATCH(B$4,CLAS_SUR_ANNEE!$A$3:$CG$3,0)+1),"")</f>
        <v/>
      </c>
      <c r="C18" s="24" t="str">
        <f>IFERROR(INDEX(CLAS_SUR_ANNEE!$A$1:$CF$52,MATCH($A18,CLAS_SUR_ANNEE!$A:$A,0),MATCH(C$4,CLAS_SUR_ANNEE!$A$3:$CG$3,0)+1),"")</f>
        <v/>
      </c>
      <c r="D18" s="24" t="str">
        <f>IFERROR(INDEX(CLAS_SUR_ANNEE!$A$1:$CF$52,MATCH($A18,CLAS_SUR_ANNEE!$A:$A,0),MATCH(D$4,CLAS_SUR_ANNEE!$A$3:$CG$3,0)+1),"")</f>
        <v/>
      </c>
      <c r="E18" s="24" t="str">
        <f>IFERROR(INDEX(CLAS_SUR_ANNEE!$A$1:$CF$52,MATCH($A18,CLAS_SUR_ANNEE!$A:$A,0),MATCH(E$4,CLAS_SUR_ANNEE!$A$3:$CG$3,0)+1),"")</f>
        <v/>
      </c>
      <c r="F18" s="24" t="str">
        <f>IFERROR(INDEX(CLAS_SUR_ANNEE!$A$1:$CF$52,MATCH($A18,CLAS_SUR_ANNEE!$A:$A,0),MATCH(F$4,CLAS_SUR_ANNEE!$A$3:$CG$3,0)+1),"")</f>
        <v/>
      </c>
      <c r="G18" s="24" t="str">
        <f>IFERROR(INDEX(CLAS_SUR_ANNEE!$A$1:$CF$52,MATCH($A18,CLAS_SUR_ANNEE!$A:$A,0),MATCH(G$4,CLAS_SUR_ANNEE!$A$3:$CG$3,0)+1),"")</f>
        <v/>
      </c>
      <c r="H18" s="24" t="str">
        <f>IFERROR(INDEX(CLAS_SUR_ANNEE!$A$1:$CF$52,MATCH($A18,CLAS_SUR_ANNEE!$A:$A,0),MATCH(H$4,CLAS_SUR_ANNEE!$A$3:$CG$3,0)+1),"")</f>
        <v/>
      </c>
      <c r="I18" s="24" t="str">
        <f>IFERROR(INDEX(CLAS_SUR_ANNEE!$A$1:$CF$52,MATCH($A18,CLAS_SUR_ANNEE!$A:$A,0),MATCH(I$4,CLAS_SUR_ANNEE!$A$3:$CG$3,0)+1),"")</f>
        <v/>
      </c>
      <c r="J18" s="24" t="str">
        <f>IFERROR(INDEX(CLAS_SUR_ANNEE!$A$1:$CF$52,MATCH($A18,CLAS_SUR_ANNEE!$A:$A,0),MATCH(J$4,CLAS_SUR_ANNEE!$A$3:$CG$3,0)+1),"")</f>
        <v/>
      </c>
      <c r="K18" s="24" t="str">
        <f>IFERROR(INDEX(CLAS_SUR_ANNEE!$A$1:$CF$52,MATCH($A18,CLAS_SUR_ANNEE!$A:$A,0),MATCH(K$4,CLAS_SUR_ANNEE!$A$3:$CG$3,0)+1),"")</f>
        <v/>
      </c>
      <c r="L18" s="13">
        <f>SUM(B18:K18)</f>
        <v>0</v>
      </c>
      <c r="M18" s="12">
        <f>IFERROR(IF(O18&gt;=5,SUM(LARGE(B18:K18,{1;2;3;4;5})),IF(O18=4,SUM(LARGE(B18:K18,{1;2;3;4})),IF(O18=3,SUM(LARGE(B18:K18,{1;2;3})),IF(O18=2,SUM(LARGE(B18:K18,{1;2})),IF(O18=1,SUM(LARGE(B18:K18,1)),0))))),"")</f>
        <v>0</v>
      </c>
      <c r="N18" s="11" t="str">
        <f>IFERROR(SMALL(B18:K18,1),"")</f>
        <v/>
      </c>
      <c r="O18" s="57">
        <f>COUNT(B18:K18)</f>
        <v>0</v>
      </c>
    </row>
    <row r="19" spans="1:15" x14ac:dyDescent="0.25">
      <c r="A19" s="41"/>
      <c r="B19" s="24" t="str">
        <f>IFERROR(INDEX(CLAS_SUR_ANNEE!$A$1:$CF$52,MATCH($A19,CLAS_SUR_ANNEE!$A:$A,0),MATCH(B$4,CLAS_SUR_ANNEE!$A$3:$CG$3,0)+1),"")</f>
        <v/>
      </c>
      <c r="C19" s="24" t="str">
        <f>IFERROR(INDEX(CLAS_SUR_ANNEE!$A$1:$CF$52,MATCH($A19,CLAS_SUR_ANNEE!$A:$A,0),MATCH(C$4,CLAS_SUR_ANNEE!$A$3:$CG$3,0)+1),"")</f>
        <v/>
      </c>
      <c r="D19" s="24" t="str">
        <f>IFERROR(INDEX(CLAS_SUR_ANNEE!$A$1:$CF$52,MATCH($A19,CLAS_SUR_ANNEE!$A:$A,0),MATCH(D$4,CLAS_SUR_ANNEE!$A$3:$CG$3,0)+1),"")</f>
        <v/>
      </c>
      <c r="E19" s="24" t="str">
        <f>IFERROR(INDEX(CLAS_SUR_ANNEE!$A$1:$CF$52,MATCH($A19,CLAS_SUR_ANNEE!$A:$A,0),MATCH(E$4,CLAS_SUR_ANNEE!$A$3:$CG$3,0)+1),"")</f>
        <v/>
      </c>
      <c r="F19" s="24" t="str">
        <f>IFERROR(INDEX(CLAS_SUR_ANNEE!$A$1:$CF$52,MATCH($A19,CLAS_SUR_ANNEE!$A:$A,0),MATCH(F$4,CLAS_SUR_ANNEE!$A$3:$CG$3,0)+1),"")</f>
        <v/>
      </c>
      <c r="G19" s="24" t="str">
        <f>IFERROR(INDEX(CLAS_SUR_ANNEE!$A$1:$CF$52,MATCH($A19,CLAS_SUR_ANNEE!$A:$A,0),MATCH(G$4,CLAS_SUR_ANNEE!$A$3:$CG$3,0)+1),"")</f>
        <v/>
      </c>
      <c r="H19" s="24" t="str">
        <f>IFERROR(INDEX(CLAS_SUR_ANNEE!$A$1:$CF$52,MATCH($A19,CLAS_SUR_ANNEE!$A:$A,0),MATCH(H$4,CLAS_SUR_ANNEE!$A$3:$CG$3,0)+1),"")</f>
        <v/>
      </c>
      <c r="I19" s="24" t="str">
        <f>IFERROR(INDEX(CLAS_SUR_ANNEE!$A$1:$CF$52,MATCH($A19,CLAS_SUR_ANNEE!$A:$A,0),MATCH(I$4,CLAS_SUR_ANNEE!$A$3:$CG$3,0)+1),"")</f>
        <v/>
      </c>
      <c r="J19" s="24" t="str">
        <f>IFERROR(INDEX(CLAS_SUR_ANNEE!$A$1:$CF$52,MATCH($A19,CLAS_SUR_ANNEE!$A:$A,0),MATCH(J$4,CLAS_SUR_ANNEE!$A$3:$CG$3,0)+1),"")</f>
        <v/>
      </c>
      <c r="K19" s="24" t="str">
        <f>IFERROR(INDEX(CLAS_SUR_ANNEE!$A$1:$CF$52,MATCH($A19,CLAS_SUR_ANNEE!$A:$A,0),MATCH(K$4,CLAS_SUR_ANNEE!$A$3:$CG$3,0)+1),"")</f>
        <v/>
      </c>
      <c r="L19" s="13">
        <f>SUM(B19:K19)</f>
        <v>0</v>
      </c>
      <c r="M19" s="12">
        <f>IFERROR(IF(O19&gt;=5,SUM(LARGE(B19:K19,{1;2;3;4;5})),IF(O19=4,SUM(LARGE(B19:K19,{1;2;3;4})),IF(O19=3,SUM(LARGE(B19:K19,{1;2;3})),IF(O19=2,SUM(LARGE(B19:K19,{1;2})),IF(O19=1,SUM(LARGE(B19:K19,1)),0))))),"")</f>
        <v>0</v>
      </c>
      <c r="N19" s="11" t="str">
        <f>IFERROR(SMALL(B19:K19,1),"")</f>
        <v/>
      </c>
      <c r="O19" s="57">
        <f>COUNT(B19:K19)</f>
        <v>0</v>
      </c>
    </row>
    <row r="20" spans="1:15" x14ac:dyDescent="0.25">
      <c r="A20" s="41"/>
      <c r="B20" s="24" t="str">
        <f>IFERROR(INDEX(CLAS_SUR_ANNEE!$A$1:$CF$52,MATCH($A20,CLAS_SUR_ANNEE!$A:$A,0),MATCH(B$4,CLAS_SUR_ANNEE!$A$3:$CG$3,0)+1),"")</f>
        <v/>
      </c>
      <c r="C20" s="24" t="str">
        <f>IFERROR(INDEX(CLAS_SUR_ANNEE!$A$1:$CF$52,MATCH($A20,CLAS_SUR_ANNEE!$A:$A,0),MATCH(C$4,CLAS_SUR_ANNEE!$A$3:$CG$3,0)+1),"")</f>
        <v/>
      </c>
      <c r="D20" s="24" t="str">
        <f>IFERROR(INDEX(CLAS_SUR_ANNEE!$A$1:$CF$52,MATCH($A20,CLAS_SUR_ANNEE!$A:$A,0),MATCH(D$4,CLAS_SUR_ANNEE!$A$3:$CG$3,0)+1),"")</f>
        <v/>
      </c>
      <c r="E20" s="24" t="str">
        <f>IFERROR(INDEX(CLAS_SUR_ANNEE!$A$1:$CF$52,MATCH($A20,CLAS_SUR_ANNEE!$A:$A,0),MATCH(E$4,CLAS_SUR_ANNEE!$A$3:$CG$3,0)+1),"")</f>
        <v/>
      </c>
      <c r="F20" s="24" t="str">
        <f>IFERROR(INDEX(CLAS_SUR_ANNEE!$A$1:$CF$52,MATCH($A20,CLAS_SUR_ANNEE!$A:$A,0),MATCH(F$4,CLAS_SUR_ANNEE!$A$3:$CG$3,0)+1),"")</f>
        <v/>
      </c>
      <c r="G20" s="24" t="str">
        <f>IFERROR(INDEX(CLAS_SUR_ANNEE!$A$1:$CF$52,MATCH($A20,CLAS_SUR_ANNEE!$A:$A,0),MATCH(G$4,CLAS_SUR_ANNEE!$A$3:$CG$3,0)+1),"")</f>
        <v/>
      </c>
      <c r="H20" s="24" t="str">
        <f>IFERROR(INDEX(CLAS_SUR_ANNEE!$A$1:$CF$52,MATCH($A20,CLAS_SUR_ANNEE!$A:$A,0),MATCH(H$4,CLAS_SUR_ANNEE!$A$3:$CG$3,0)+1),"")</f>
        <v/>
      </c>
      <c r="I20" s="24" t="str">
        <f>IFERROR(INDEX(CLAS_SUR_ANNEE!$A$1:$CF$52,MATCH($A20,CLAS_SUR_ANNEE!$A:$A,0),MATCH(I$4,CLAS_SUR_ANNEE!$A$3:$CG$3,0)+1),"")</f>
        <v/>
      </c>
      <c r="J20" s="24" t="str">
        <f>IFERROR(INDEX(CLAS_SUR_ANNEE!$A$1:$CF$52,MATCH($A20,CLAS_SUR_ANNEE!$A:$A,0),MATCH(J$4,CLAS_SUR_ANNEE!$A$3:$CG$3,0)+1),"")</f>
        <v/>
      </c>
      <c r="K20" s="24" t="str">
        <f>IFERROR(INDEX(CLAS_SUR_ANNEE!$A$1:$CF$52,MATCH($A20,CLAS_SUR_ANNEE!$A:$A,0),MATCH(K$4,CLAS_SUR_ANNEE!$A$3:$CG$3,0)+1),"")</f>
        <v/>
      </c>
      <c r="L20" s="13">
        <f>SUM(B20:K20)</f>
        <v>0</v>
      </c>
      <c r="M20" s="12">
        <f>IFERROR(IF(O20&gt;=5,SUM(LARGE(B20:K20,{1;2;3;4;5})),IF(O20=4,SUM(LARGE(B20:K20,{1;2;3;4})),IF(O20=3,SUM(LARGE(B20:K20,{1;2;3})),IF(O20=2,SUM(LARGE(B20:K20,{1;2})),IF(O20=1,SUM(LARGE(B20:K20,1)),0))))),"")</f>
        <v>0</v>
      </c>
      <c r="N20" s="11" t="str">
        <f>IFERROR(SMALL(B20:K20,1),"")</f>
        <v/>
      </c>
      <c r="O20" s="57">
        <f>COUNT(B20:K20)</f>
        <v>0</v>
      </c>
    </row>
    <row r="21" spans="1:15" x14ac:dyDescent="0.25">
      <c r="A21" s="41"/>
      <c r="B21" s="24" t="str">
        <f>IFERROR(INDEX(CLAS_SUR_ANNEE!$A$1:$CF$52,MATCH($A21,CLAS_SUR_ANNEE!$A:$A,0),MATCH(B$4,CLAS_SUR_ANNEE!$A$3:$CG$3,0)+1),"")</f>
        <v/>
      </c>
      <c r="C21" s="24" t="str">
        <f>IFERROR(INDEX(CLAS_SUR_ANNEE!$A$1:$CF$52,MATCH($A21,CLAS_SUR_ANNEE!$A:$A,0),MATCH(C$4,CLAS_SUR_ANNEE!$A$3:$CG$3,0)+1),"")</f>
        <v/>
      </c>
      <c r="D21" s="24" t="str">
        <f>IFERROR(INDEX(CLAS_SUR_ANNEE!$A$1:$CF$52,MATCH($A21,CLAS_SUR_ANNEE!$A:$A,0),MATCH(D$4,CLAS_SUR_ANNEE!$A$3:$CG$3,0)+1),"")</f>
        <v/>
      </c>
      <c r="E21" s="24" t="str">
        <f>IFERROR(INDEX(CLAS_SUR_ANNEE!$A$1:$CF$52,MATCH($A21,CLAS_SUR_ANNEE!$A:$A,0),MATCH(E$4,CLAS_SUR_ANNEE!$A$3:$CG$3,0)+1),"")</f>
        <v/>
      </c>
      <c r="F21" s="24" t="str">
        <f>IFERROR(INDEX(CLAS_SUR_ANNEE!$A$1:$CF$52,MATCH($A21,CLAS_SUR_ANNEE!$A:$A,0),MATCH(F$4,CLAS_SUR_ANNEE!$A$3:$CG$3,0)+1),"")</f>
        <v/>
      </c>
      <c r="G21" s="24" t="str">
        <f>IFERROR(INDEX(CLAS_SUR_ANNEE!$A$1:$CF$52,MATCH($A21,CLAS_SUR_ANNEE!$A:$A,0),MATCH(G$4,CLAS_SUR_ANNEE!$A$3:$CG$3,0)+1),"")</f>
        <v/>
      </c>
      <c r="H21" s="24" t="str">
        <f>IFERROR(INDEX(CLAS_SUR_ANNEE!$A$1:$CF$52,MATCH($A21,CLAS_SUR_ANNEE!$A:$A,0),MATCH(H$4,CLAS_SUR_ANNEE!$A$3:$CG$3,0)+1),"")</f>
        <v/>
      </c>
      <c r="I21" s="24" t="str">
        <f>IFERROR(INDEX(CLAS_SUR_ANNEE!$A$1:$CF$52,MATCH($A21,CLAS_SUR_ANNEE!$A:$A,0),MATCH(I$4,CLAS_SUR_ANNEE!$A$3:$CG$3,0)+1),"")</f>
        <v/>
      </c>
      <c r="J21" s="24" t="str">
        <f>IFERROR(INDEX(CLAS_SUR_ANNEE!$A$1:$CF$52,MATCH($A21,CLAS_SUR_ANNEE!$A:$A,0),MATCH(J$4,CLAS_SUR_ANNEE!$A$3:$CG$3,0)+1),"")</f>
        <v/>
      </c>
      <c r="K21" s="24" t="str">
        <f>IFERROR(INDEX(CLAS_SUR_ANNEE!$A$1:$CF$52,MATCH($A21,CLAS_SUR_ANNEE!$A:$A,0),MATCH(K$4,CLAS_SUR_ANNEE!$A$3:$CG$3,0)+1),"")</f>
        <v/>
      </c>
      <c r="L21" s="13">
        <f>SUM(B21:K21)</f>
        <v>0</v>
      </c>
      <c r="M21" s="12">
        <f>IFERROR(IF(O21&gt;=5,SUM(LARGE(B21:K21,{1;2;3;4;5})),IF(O21=4,SUM(LARGE(B21:K21,{1;2;3;4})),IF(O21=3,SUM(LARGE(B21:K21,{1;2;3})),IF(O21=2,SUM(LARGE(B21:K21,{1;2})),IF(O21=1,SUM(LARGE(B21:K21,1)),0))))),"")</f>
        <v>0</v>
      </c>
      <c r="N21" s="11" t="str">
        <f>IFERROR(SMALL(B21:K21,1),"")</f>
        <v/>
      </c>
      <c r="O21" s="57">
        <f>COUNT(B21:K21)</f>
        <v>0</v>
      </c>
    </row>
    <row r="22" spans="1:15" x14ac:dyDescent="0.25">
      <c r="A22" s="41"/>
      <c r="B22" s="24" t="str">
        <f>IFERROR(INDEX(CLAS_SUR_ANNEE!$A$1:$CF$52,MATCH($A22,CLAS_SUR_ANNEE!$A:$A,0),MATCH(B$4,CLAS_SUR_ANNEE!$A$3:$CG$3,0)+1),"")</f>
        <v/>
      </c>
      <c r="C22" s="24" t="str">
        <f>IFERROR(INDEX(CLAS_SUR_ANNEE!$A$1:$CF$52,MATCH($A22,CLAS_SUR_ANNEE!$A:$A,0),MATCH(C$4,CLAS_SUR_ANNEE!$A$3:$CG$3,0)+1),"")</f>
        <v/>
      </c>
      <c r="D22" s="24" t="str">
        <f>IFERROR(INDEX(CLAS_SUR_ANNEE!$A$1:$CF$52,MATCH($A22,CLAS_SUR_ANNEE!$A:$A,0),MATCH(D$4,CLAS_SUR_ANNEE!$A$3:$CG$3,0)+1),"")</f>
        <v/>
      </c>
      <c r="E22" s="24" t="str">
        <f>IFERROR(INDEX(CLAS_SUR_ANNEE!$A$1:$CF$52,MATCH($A22,CLAS_SUR_ANNEE!$A:$A,0),MATCH(E$4,CLAS_SUR_ANNEE!$A$3:$CG$3,0)+1),"")</f>
        <v/>
      </c>
      <c r="F22" s="24" t="str">
        <f>IFERROR(INDEX(CLAS_SUR_ANNEE!$A$1:$CF$52,MATCH($A22,CLAS_SUR_ANNEE!$A:$A,0),MATCH(F$4,CLAS_SUR_ANNEE!$A$3:$CG$3,0)+1),"")</f>
        <v/>
      </c>
      <c r="G22" s="24" t="str">
        <f>IFERROR(INDEX(CLAS_SUR_ANNEE!$A$1:$CF$52,MATCH($A22,CLAS_SUR_ANNEE!$A:$A,0),MATCH(G$4,CLAS_SUR_ANNEE!$A$3:$CG$3,0)+1),"")</f>
        <v/>
      </c>
      <c r="H22" s="24" t="str">
        <f>IFERROR(INDEX(CLAS_SUR_ANNEE!$A$1:$CF$52,MATCH($A22,CLAS_SUR_ANNEE!$A:$A,0),MATCH(H$4,CLAS_SUR_ANNEE!$A$3:$CG$3,0)+1),"")</f>
        <v/>
      </c>
      <c r="I22" s="24" t="str">
        <f>IFERROR(INDEX(CLAS_SUR_ANNEE!$A$1:$CF$52,MATCH($A22,CLAS_SUR_ANNEE!$A:$A,0),MATCH(I$4,CLAS_SUR_ANNEE!$A$3:$CG$3,0)+1),"")</f>
        <v/>
      </c>
      <c r="J22" s="24" t="str">
        <f>IFERROR(INDEX(CLAS_SUR_ANNEE!$A$1:$CF$52,MATCH($A22,CLAS_SUR_ANNEE!$A:$A,0),MATCH(J$4,CLAS_SUR_ANNEE!$A$3:$CG$3,0)+1),"")</f>
        <v/>
      </c>
      <c r="K22" s="24" t="str">
        <f>IFERROR(INDEX(CLAS_SUR_ANNEE!$A$1:$CF$52,MATCH($A22,CLAS_SUR_ANNEE!$A:$A,0),MATCH(K$4,CLAS_SUR_ANNEE!$A$3:$CG$3,0)+1),"")</f>
        <v/>
      </c>
      <c r="L22" s="13">
        <f>SUM(B22:K22)</f>
        <v>0</v>
      </c>
      <c r="M22" s="12">
        <f>IFERROR(IF(O22&gt;=5,SUM(LARGE(B22:K22,{1;2;3;4;5})),IF(O22=4,SUM(LARGE(B22:K22,{1;2;3;4})),IF(O22=3,SUM(LARGE(B22:K22,{1;2;3})),IF(O22=2,SUM(LARGE(B22:K22,{1;2})),IF(O22=1,SUM(LARGE(B22:K22,1)),0))))),"")</f>
        <v>0</v>
      </c>
      <c r="N22" s="11" t="str">
        <f>IFERROR(SMALL(B22:K22,1),"")</f>
        <v/>
      </c>
      <c r="O22" s="57">
        <f>COUNT(B22:K22)</f>
        <v>0</v>
      </c>
    </row>
    <row r="23" spans="1:15" x14ac:dyDescent="0.25">
      <c r="A23" s="41"/>
      <c r="B23" s="24" t="str">
        <f>IFERROR(INDEX(CLAS_SUR_ANNEE!$A$1:$CF$52,MATCH($A23,CLAS_SUR_ANNEE!$A:$A,0),MATCH(B$4,CLAS_SUR_ANNEE!$A$3:$CG$3,0)+1),"")</f>
        <v/>
      </c>
      <c r="C23" s="24" t="str">
        <f>IFERROR(INDEX(CLAS_SUR_ANNEE!$A$1:$CF$52,MATCH($A23,CLAS_SUR_ANNEE!$A:$A,0),MATCH(C$4,CLAS_SUR_ANNEE!$A$3:$CG$3,0)+1),"")</f>
        <v/>
      </c>
      <c r="D23" s="24" t="str">
        <f>IFERROR(INDEX(CLAS_SUR_ANNEE!$A$1:$CF$52,MATCH($A23,CLAS_SUR_ANNEE!$A:$A,0),MATCH(D$4,CLAS_SUR_ANNEE!$A$3:$CG$3,0)+1),"")</f>
        <v/>
      </c>
      <c r="E23" s="24" t="str">
        <f>IFERROR(INDEX(CLAS_SUR_ANNEE!$A$1:$CF$52,MATCH($A23,CLAS_SUR_ANNEE!$A:$A,0),MATCH(E$4,CLAS_SUR_ANNEE!$A$3:$CG$3,0)+1),"")</f>
        <v/>
      </c>
      <c r="F23" s="24" t="str">
        <f>IFERROR(INDEX(CLAS_SUR_ANNEE!$A$1:$CF$52,MATCH($A23,CLAS_SUR_ANNEE!$A:$A,0),MATCH(F$4,CLAS_SUR_ANNEE!$A$3:$CG$3,0)+1),"")</f>
        <v/>
      </c>
      <c r="G23" s="24" t="str">
        <f>IFERROR(INDEX(CLAS_SUR_ANNEE!$A$1:$CF$52,MATCH($A23,CLAS_SUR_ANNEE!$A:$A,0),MATCH(G$4,CLAS_SUR_ANNEE!$A$3:$CG$3,0)+1),"")</f>
        <v/>
      </c>
      <c r="H23" s="24" t="str">
        <f>IFERROR(INDEX(CLAS_SUR_ANNEE!$A$1:$CF$52,MATCH($A23,CLAS_SUR_ANNEE!$A:$A,0),MATCH(H$4,CLAS_SUR_ANNEE!$A$3:$CG$3,0)+1),"")</f>
        <v/>
      </c>
      <c r="I23" s="24" t="str">
        <f>IFERROR(INDEX(CLAS_SUR_ANNEE!$A$1:$CF$52,MATCH($A23,CLAS_SUR_ANNEE!$A:$A,0),MATCH(I$4,CLAS_SUR_ANNEE!$A$3:$CG$3,0)+1),"")</f>
        <v/>
      </c>
      <c r="J23" s="24" t="str">
        <f>IFERROR(INDEX(CLAS_SUR_ANNEE!$A$1:$CF$52,MATCH($A23,CLAS_SUR_ANNEE!$A:$A,0),MATCH(J$4,CLAS_SUR_ANNEE!$A$3:$CG$3,0)+1),"")</f>
        <v/>
      </c>
      <c r="K23" s="24" t="str">
        <f>IFERROR(INDEX(CLAS_SUR_ANNEE!$A$1:$CF$52,MATCH($A23,CLAS_SUR_ANNEE!$A:$A,0),MATCH(K$4,CLAS_SUR_ANNEE!$A$3:$CG$3,0)+1),"")</f>
        <v/>
      </c>
      <c r="L23" s="13">
        <f>SUM(B23:K23)</f>
        <v>0</v>
      </c>
      <c r="M23" s="12">
        <f>IFERROR(IF(O23&gt;=5,SUM(LARGE(B23:K23,{1;2;3;4;5})),IF(O23=4,SUM(LARGE(B23:K23,{1;2;3;4})),IF(O23=3,SUM(LARGE(B23:K23,{1;2;3})),IF(O23=2,SUM(LARGE(B23:K23,{1;2})),IF(O23=1,SUM(LARGE(B23:K23,1)),0))))),"")</f>
        <v>0</v>
      </c>
      <c r="N23" s="11" t="str">
        <f>IFERROR(SMALL(B23:K23,1),"")</f>
        <v/>
      </c>
      <c r="O23" s="57">
        <f>COUNT(B23:K23)</f>
        <v>0</v>
      </c>
    </row>
    <row r="24" spans="1:15" x14ac:dyDescent="0.25">
      <c r="A24" s="41"/>
      <c r="B24" s="24" t="str">
        <f>IFERROR(INDEX(CLAS_SUR_ANNEE!$A$1:$CF$52,MATCH($A24,CLAS_SUR_ANNEE!$A:$A,0),MATCH(B$4,CLAS_SUR_ANNEE!$A$3:$CG$3,0)+1),"")</f>
        <v/>
      </c>
      <c r="C24" s="24" t="str">
        <f>IFERROR(INDEX(CLAS_SUR_ANNEE!$A$1:$CF$52,MATCH($A24,CLAS_SUR_ANNEE!$A:$A,0),MATCH(C$4,CLAS_SUR_ANNEE!$A$3:$CG$3,0)+1),"")</f>
        <v/>
      </c>
      <c r="D24" s="24" t="str">
        <f>IFERROR(INDEX(CLAS_SUR_ANNEE!$A$1:$CF$52,MATCH($A24,CLAS_SUR_ANNEE!$A:$A,0),MATCH(D$4,CLAS_SUR_ANNEE!$A$3:$CG$3,0)+1),"")</f>
        <v/>
      </c>
      <c r="E24" s="24" t="str">
        <f>IFERROR(INDEX(CLAS_SUR_ANNEE!$A$1:$CF$52,MATCH($A24,CLAS_SUR_ANNEE!$A:$A,0),MATCH(E$4,CLAS_SUR_ANNEE!$A$3:$CG$3,0)+1),"")</f>
        <v/>
      </c>
      <c r="F24" s="24" t="str">
        <f>IFERROR(INDEX(CLAS_SUR_ANNEE!$A$1:$CF$52,MATCH($A24,CLAS_SUR_ANNEE!$A:$A,0),MATCH(F$4,CLAS_SUR_ANNEE!$A$3:$CG$3,0)+1),"")</f>
        <v/>
      </c>
      <c r="G24" s="24" t="str">
        <f>IFERROR(INDEX(CLAS_SUR_ANNEE!$A$1:$CF$52,MATCH($A24,CLAS_SUR_ANNEE!$A:$A,0),MATCH(G$4,CLAS_SUR_ANNEE!$A$3:$CG$3,0)+1),"")</f>
        <v/>
      </c>
      <c r="H24" s="24" t="str">
        <f>IFERROR(INDEX(CLAS_SUR_ANNEE!$A$1:$CF$52,MATCH($A24,CLAS_SUR_ANNEE!$A:$A,0),MATCH(H$4,CLAS_SUR_ANNEE!$A$3:$CG$3,0)+1),"")</f>
        <v/>
      </c>
      <c r="I24" s="24" t="str">
        <f>IFERROR(INDEX(CLAS_SUR_ANNEE!$A$1:$CF$52,MATCH($A24,CLAS_SUR_ANNEE!$A:$A,0),MATCH(I$4,CLAS_SUR_ANNEE!$A$3:$CG$3,0)+1),"")</f>
        <v/>
      </c>
      <c r="J24" s="24" t="str">
        <f>IFERROR(INDEX(CLAS_SUR_ANNEE!$A$1:$CF$52,MATCH($A24,CLAS_SUR_ANNEE!$A:$A,0),MATCH(J$4,CLAS_SUR_ANNEE!$A$3:$CG$3,0)+1),"")</f>
        <v/>
      </c>
      <c r="K24" s="24" t="str">
        <f>IFERROR(INDEX(CLAS_SUR_ANNEE!$A$1:$CF$52,MATCH($A24,CLAS_SUR_ANNEE!$A:$A,0),MATCH(K$4,CLAS_SUR_ANNEE!$A$3:$CG$3,0)+1),"")</f>
        <v/>
      </c>
      <c r="L24" s="13">
        <f>SUM(B24:K24)</f>
        <v>0</v>
      </c>
      <c r="M24" s="12">
        <f>IFERROR(IF(O24&gt;=5,SUM(LARGE(B24:K24,{1;2;3;4;5})),IF(O24=4,SUM(LARGE(B24:K24,{1;2;3;4})),IF(O24=3,SUM(LARGE(B24:K24,{1;2;3})),IF(O24=2,SUM(LARGE(B24:K24,{1;2})),IF(O24=1,SUM(LARGE(B24:K24,1)),0))))),"")</f>
        <v>0</v>
      </c>
      <c r="N24" s="11" t="str">
        <f>IFERROR(SMALL(B24:K24,1),"")</f>
        <v/>
      </c>
      <c r="O24" s="57">
        <f>COUNT(B24:K24)</f>
        <v>0</v>
      </c>
    </row>
    <row r="25" spans="1:15" x14ac:dyDescent="0.25">
      <c r="A25" s="41"/>
      <c r="B25" s="24" t="str">
        <f>IFERROR(INDEX(CLAS_SUR_ANNEE!$A$1:$CF$52,MATCH($A25,CLAS_SUR_ANNEE!$A:$A,0),MATCH(B$4,CLAS_SUR_ANNEE!$A$3:$CG$3,0)+1),"")</f>
        <v/>
      </c>
      <c r="C25" s="24" t="str">
        <f>IFERROR(INDEX(CLAS_SUR_ANNEE!$A$1:$CF$52,MATCH($A25,CLAS_SUR_ANNEE!$A:$A,0),MATCH(C$4,CLAS_SUR_ANNEE!$A$3:$CG$3,0)+1),"")</f>
        <v/>
      </c>
      <c r="D25" s="24" t="str">
        <f>IFERROR(INDEX(CLAS_SUR_ANNEE!$A$1:$CF$52,MATCH($A25,CLAS_SUR_ANNEE!$A:$A,0),MATCH(D$4,CLAS_SUR_ANNEE!$A$3:$CG$3,0)+1),"")</f>
        <v/>
      </c>
      <c r="E25" s="24" t="str">
        <f>IFERROR(INDEX(CLAS_SUR_ANNEE!$A$1:$CF$52,MATCH($A25,CLAS_SUR_ANNEE!$A:$A,0),MATCH(E$4,CLAS_SUR_ANNEE!$A$3:$CG$3,0)+1),"")</f>
        <v/>
      </c>
      <c r="F25" s="24" t="str">
        <f>IFERROR(INDEX(CLAS_SUR_ANNEE!$A$1:$CF$52,MATCH($A25,CLAS_SUR_ANNEE!$A:$A,0),MATCH(F$4,CLAS_SUR_ANNEE!$A$3:$CG$3,0)+1),"")</f>
        <v/>
      </c>
      <c r="G25" s="24" t="str">
        <f>IFERROR(INDEX(CLAS_SUR_ANNEE!$A$1:$CF$52,MATCH($A25,CLAS_SUR_ANNEE!$A:$A,0),MATCH(G$4,CLAS_SUR_ANNEE!$A$3:$CG$3,0)+1),"")</f>
        <v/>
      </c>
      <c r="H25" s="24" t="str">
        <f>IFERROR(INDEX(CLAS_SUR_ANNEE!$A$1:$CF$52,MATCH($A25,CLAS_SUR_ANNEE!$A:$A,0),MATCH(H$4,CLAS_SUR_ANNEE!$A$3:$CG$3,0)+1),"")</f>
        <v/>
      </c>
      <c r="I25" s="24" t="str">
        <f>IFERROR(INDEX(CLAS_SUR_ANNEE!$A$1:$CF$52,MATCH($A25,CLAS_SUR_ANNEE!$A:$A,0),MATCH(I$4,CLAS_SUR_ANNEE!$A$3:$CG$3,0)+1),"")</f>
        <v/>
      </c>
      <c r="J25" s="24" t="str">
        <f>IFERROR(INDEX(CLAS_SUR_ANNEE!$A$1:$CF$52,MATCH($A25,CLAS_SUR_ANNEE!$A:$A,0),MATCH(J$4,CLAS_SUR_ANNEE!$A$3:$CG$3,0)+1),"")</f>
        <v/>
      </c>
      <c r="K25" s="24" t="str">
        <f>IFERROR(INDEX(CLAS_SUR_ANNEE!$A$1:$CF$52,MATCH($A25,CLAS_SUR_ANNEE!$A:$A,0),MATCH(K$4,CLAS_SUR_ANNEE!$A$3:$CG$3,0)+1),"")</f>
        <v/>
      </c>
      <c r="L25" s="13">
        <f>SUM(B25:K25)</f>
        <v>0</v>
      </c>
      <c r="M25" s="12">
        <f>IFERROR(IF(O25&gt;=5,SUM(LARGE(B25:K25,{1;2;3;4;5})),IF(O25=4,SUM(LARGE(B25:K25,{1;2;3;4})),IF(O25=3,SUM(LARGE(B25:K25,{1;2;3})),IF(O25=2,SUM(LARGE(B25:K25,{1;2})),IF(O25=1,SUM(LARGE(B25:K25,1)),0))))),"")</f>
        <v>0</v>
      </c>
      <c r="N25" s="11" t="str">
        <f>IFERROR(SMALL(B25:K25,1),"")</f>
        <v/>
      </c>
      <c r="O25" s="57">
        <f>COUNT(B25:K25)</f>
        <v>0</v>
      </c>
    </row>
    <row r="26" spans="1:15" x14ac:dyDescent="0.25">
      <c r="A26" s="41"/>
      <c r="B26" s="24" t="str">
        <f>IFERROR(INDEX(CLAS_SUR_ANNEE!$A$1:$CF$52,MATCH($A26,CLAS_SUR_ANNEE!$A:$A,0),MATCH(B$4,CLAS_SUR_ANNEE!$A$3:$CG$3,0)+1),"")</f>
        <v/>
      </c>
      <c r="C26" s="24" t="str">
        <f>IFERROR(INDEX(CLAS_SUR_ANNEE!$A$1:$CF$52,MATCH($A26,CLAS_SUR_ANNEE!$A:$A,0),MATCH(C$4,CLAS_SUR_ANNEE!$A$3:$CG$3,0)+1),"")</f>
        <v/>
      </c>
      <c r="D26" s="24" t="str">
        <f>IFERROR(INDEX(CLAS_SUR_ANNEE!$A$1:$CF$52,MATCH($A26,CLAS_SUR_ANNEE!$A:$A,0),MATCH(D$4,CLAS_SUR_ANNEE!$A$3:$CG$3,0)+1),"")</f>
        <v/>
      </c>
      <c r="E26" s="24" t="str">
        <f>IFERROR(INDEX(CLAS_SUR_ANNEE!$A$1:$CF$52,MATCH($A26,CLAS_SUR_ANNEE!$A:$A,0),MATCH(E$4,CLAS_SUR_ANNEE!$A$3:$CG$3,0)+1),"")</f>
        <v/>
      </c>
      <c r="F26" s="24" t="str">
        <f>IFERROR(INDEX(CLAS_SUR_ANNEE!$A$1:$CF$52,MATCH($A26,CLAS_SUR_ANNEE!$A:$A,0),MATCH(F$4,CLAS_SUR_ANNEE!$A$3:$CG$3,0)+1),"")</f>
        <v/>
      </c>
      <c r="G26" s="24" t="str">
        <f>IFERROR(INDEX(CLAS_SUR_ANNEE!$A$1:$CF$52,MATCH($A26,CLAS_SUR_ANNEE!$A:$A,0),MATCH(G$4,CLAS_SUR_ANNEE!$A$3:$CG$3,0)+1),"")</f>
        <v/>
      </c>
      <c r="H26" s="24" t="str">
        <f>IFERROR(INDEX(CLAS_SUR_ANNEE!$A$1:$CF$52,MATCH($A26,CLAS_SUR_ANNEE!$A:$A,0),MATCH(H$4,CLAS_SUR_ANNEE!$A$3:$CG$3,0)+1),"")</f>
        <v/>
      </c>
      <c r="I26" s="24" t="str">
        <f>IFERROR(INDEX(CLAS_SUR_ANNEE!$A$1:$CF$52,MATCH($A26,CLAS_SUR_ANNEE!$A:$A,0),MATCH(I$4,CLAS_SUR_ANNEE!$A$3:$CG$3,0)+1),"")</f>
        <v/>
      </c>
      <c r="J26" s="24" t="str">
        <f>IFERROR(INDEX(CLAS_SUR_ANNEE!$A$1:$CF$52,MATCH($A26,CLAS_SUR_ANNEE!$A:$A,0),MATCH(J$4,CLAS_SUR_ANNEE!$A$3:$CG$3,0)+1),"")</f>
        <v/>
      </c>
      <c r="K26" s="24" t="str">
        <f>IFERROR(INDEX(CLAS_SUR_ANNEE!$A$1:$CF$52,MATCH($A26,CLAS_SUR_ANNEE!$A:$A,0),MATCH(K$4,CLAS_SUR_ANNEE!$A$3:$CG$3,0)+1),"")</f>
        <v/>
      </c>
      <c r="L26" s="13">
        <f>SUM(B26:K26)</f>
        <v>0</v>
      </c>
      <c r="M26" s="12">
        <f>IFERROR(IF(O26&gt;=5,SUM(LARGE(B26:K26,{1;2;3;4;5})),IF(O26=4,SUM(LARGE(B26:K26,{1;2;3;4})),IF(O26=3,SUM(LARGE(B26:K26,{1;2;3})),IF(O26=2,SUM(LARGE(B26:K26,{1;2})),IF(O26=1,SUM(LARGE(B26:K26,1)),0))))),"")</f>
        <v>0</v>
      </c>
      <c r="N26" s="11" t="str">
        <f>IFERROR(SMALL(B26:K26,1),"")</f>
        <v/>
      </c>
      <c r="O26" s="57">
        <f>COUNT(B26:K26)</f>
        <v>0</v>
      </c>
    </row>
    <row r="27" spans="1:15" x14ac:dyDescent="0.25">
      <c r="A27" s="41"/>
      <c r="B27" s="24" t="str">
        <f>IFERROR(INDEX(CLAS_SUR_ANNEE!$A$1:$CF$52,MATCH($A27,CLAS_SUR_ANNEE!$A:$A,0),MATCH(B$4,CLAS_SUR_ANNEE!$A$3:$CG$3,0)+1),"")</f>
        <v/>
      </c>
      <c r="C27" s="24" t="str">
        <f>IFERROR(INDEX(CLAS_SUR_ANNEE!$A$1:$CF$52,MATCH($A27,CLAS_SUR_ANNEE!$A:$A,0),MATCH(C$4,CLAS_SUR_ANNEE!$A$3:$CG$3,0)+1),"")</f>
        <v/>
      </c>
      <c r="D27" s="24" t="str">
        <f>IFERROR(INDEX(CLAS_SUR_ANNEE!$A$1:$CF$52,MATCH($A27,CLAS_SUR_ANNEE!$A:$A,0),MATCH(D$4,CLAS_SUR_ANNEE!$A$3:$CG$3,0)+1),"")</f>
        <v/>
      </c>
      <c r="E27" s="24" t="str">
        <f>IFERROR(INDEX(CLAS_SUR_ANNEE!$A$1:$CF$52,MATCH($A27,CLAS_SUR_ANNEE!$A:$A,0),MATCH(E$4,CLAS_SUR_ANNEE!$A$3:$CG$3,0)+1),"")</f>
        <v/>
      </c>
      <c r="F27" s="24" t="str">
        <f>IFERROR(INDEX(CLAS_SUR_ANNEE!$A$1:$CF$52,MATCH($A27,CLAS_SUR_ANNEE!$A:$A,0),MATCH(F$4,CLAS_SUR_ANNEE!$A$3:$CG$3,0)+1),"")</f>
        <v/>
      </c>
      <c r="G27" s="24" t="str">
        <f>IFERROR(INDEX(CLAS_SUR_ANNEE!$A$1:$CF$52,MATCH($A27,CLAS_SUR_ANNEE!$A:$A,0),MATCH(G$4,CLAS_SUR_ANNEE!$A$3:$CG$3,0)+1),"")</f>
        <v/>
      </c>
      <c r="H27" s="24" t="str">
        <f>IFERROR(INDEX(CLAS_SUR_ANNEE!$A$1:$CF$52,MATCH($A27,CLAS_SUR_ANNEE!$A:$A,0),MATCH(H$4,CLAS_SUR_ANNEE!$A$3:$CG$3,0)+1),"")</f>
        <v/>
      </c>
      <c r="I27" s="24" t="str">
        <f>IFERROR(INDEX(CLAS_SUR_ANNEE!$A$1:$CF$52,MATCH($A27,CLAS_SUR_ANNEE!$A:$A,0),MATCH(I$4,CLAS_SUR_ANNEE!$A$3:$CG$3,0)+1),"")</f>
        <v/>
      </c>
      <c r="J27" s="24" t="str">
        <f>IFERROR(INDEX(CLAS_SUR_ANNEE!$A$1:$CF$52,MATCH($A27,CLAS_SUR_ANNEE!$A:$A,0),MATCH(J$4,CLAS_SUR_ANNEE!$A$3:$CG$3,0)+1),"")</f>
        <v/>
      </c>
      <c r="K27" s="24" t="str">
        <f>IFERROR(INDEX(CLAS_SUR_ANNEE!$A$1:$CF$52,MATCH($A27,CLAS_SUR_ANNEE!$A:$A,0),MATCH(K$4,CLAS_SUR_ANNEE!$A$3:$CG$3,0)+1),"")</f>
        <v/>
      </c>
      <c r="L27" s="13">
        <f>SUM(B27:K27)</f>
        <v>0</v>
      </c>
      <c r="M27" s="12">
        <f>IFERROR(IF(O27&gt;=5,SUM(LARGE(B27:K27,{1;2;3;4;5})),IF(O27=4,SUM(LARGE(B27:K27,{1;2;3;4})),IF(O27=3,SUM(LARGE(B27:K27,{1;2;3})),IF(O27=2,SUM(LARGE(B27:K27,{1;2})),IF(O27=1,SUM(LARGE(B27:K27,1)),0))))),"")</f>
        <v>0</v>
      </c>
      <c r="N27" s="11" t="str">
        <f>IFERROR(SMALL(B27:K27,1),"")</f>
        <v/>
      </c>
      <c r="O27" s="57">
        <f>COUNT(B27:K27)</f>
        <v>0</v>
      </c>
    </row>
    <row r="28" spans="1:15" x14ac:dyDescent="0.25">
      <c r="A28" s="41"/>
      <c r="B28" s="24" t="str">
        <f>IFERROR(INDEX(CLAS_SUR_ANNEE!$A$1:$CF$52,MATCH($A28,CLAS_SUR_ANNEE!$A:$A,0),MATCH(B$4,CLAS_SUR_ANNEE!$A$3:$CG$3,0)+1),"")</f>
        <v/>
      </c>
      <c r="C28" s="24" t="str">
        <f>IFERROR(INDEX(CLAS_SUR_ANNEE!$A$1:$CF$52,MATCH($A28,CLAS_SUR_ANNEE!$A:$A,0),MATCH(C$4,CLAS_SUR_ANNEE!$A$3:$CG$3,0)+1),"")</f>
        <v/>
      </c>
      <c r="D28" s="24" t="str">
        <f>IFERROR(INDEX(CLAS_SUR_ANNEE!$A$1:$CF$52,MATCH($A28,CLAS_SUR_ANNEE!$A:$A,0),MATCH(D$4,CLAS_SUR_ANNEE!$A$3:$CG$3,0)+1),"")</f>
        <v/>
      </c>
      <c r="E28" s="24" t="str">
        <f>IFERROR(INDEX(CLAS_SUR_ANNEE!$A$1:$CF$52,MATCH($A28,CLAS_SUR_ANNEE!$A:$A,0),MATCH(E$4,CLAS_SUR_ANNEE!$A$3:$CG$3,0)+1),"")</f>
        <v/>
      </c>
      <c r="F28" s="24" t="str">
        <f>IFERROR(INDEX(CLAS_SUR_ANNEE!$A$1:$CF$52,MATCH($A28,CLAS_SUR_ANNEE!$A:$A,0),MATCH(F$4,CLAS_SUR_ANNEE!$A$3:$CG$3,0)+1),"")</f>
        <v/>
      </c>
      <c r="G28" s="24" t="str">
        <f>IFERROR(INDEX(CLAS_SUR_ANNEE!$A$1:$CF$52,MATCH($A28,CLAS_SUR_ANNEE!$A:$A,0),MATCH(G$4,CLAS_SUR_ANNEE!$A$3:$CG$3,0)+1),"")</f>
        <v/>
      </c>
      <c r="H28" s="24" t="str">
        <f>IFERROR(INDEX(CLAS_SUR_ANNEE!$A$1:$CF$52,MATCH($A28,CLAS_SUR_ANNEE!$A:$A,0),MATCH(H$4,CLAS_SUR_ANNEE!$A$3:$CG$3,0)+1),"")</f>
        <v/>
      </c>
      <c r="I28" s="24" t="str">
        <f>IFERROR(INDEX(CLAS_SUR_ANNEE!$A$1:$CF$52,MATCH($A28,CLAS_SUR_ANNEE!$A:$A,0),MATCH(I$4,CLAS_SUR_ANNEE!$A$3:$CG$3,0)+1),"")</f>
        <v/>
      </c>
      <c r="J28" s="24" t="str">
        <f>IFERROR(INDEX(CLAS_SUR_ANNEE!$A$1:$CF$52,MATCH($A28,CLAS_SUR_ANNEE!$A:$A,0),MATCH(J$4,CLAS_SUR_ANNEE!$A$3:$CG$3,0)+1),"")</f>
        <v/>
      </c>
      <c r="K28" s="24" t="str">
        <f>IFERROR(INDEX(CLAS_SUR_ANNEE!$A$1:$CF$52,MATCH($A28,CLAS_SUR_ANNEE!$A:$A,0),MATCH(K$4,CLAS_SUR_ANNEE!$A$3:$CG$3,0)+1),"")</f>
        <v/>
      </c>
      <c r="L28" s="13">
        <f>SUM(B28:K28)</f>
        <v>0</v>
      </c>
      <c r="M28" s="12">
        <f>IFERROR(IF(O28&gt;=5,SUM(LARGE(B28:K28,{1;2;3;4;5})),IF(O28=4,SUM(LARGE(B28:K28,{1;2;3;4})),IF(O28=3,SUM(LARGE(B28:K28,{1;2;3})),IF(O28=2,SUM(LARGE(B28:K28,{1;2})),IF(O28=1,SUM(LARGE(B28:K28,1)),0))))),"")</f>
        <v>0</v>
      </c>
      <c r="N28" s="11" t="str">
        <f>IFERROR(SMALL(B28:K28,1),"")</f>
        <v/>
      </c>
      <c r="O28" s="57">
        <f>COUNT(B28:K28)</f>
        <v>0</v>
      </c>
    </row>
    <row r="29" spans="1:15" x14ac:dyDescent="0.25">
      <c r="A29" s="41"/>
      <c r="B29" s="24" t="str">
        <f>IFERROR(INDEX(CLAS_SUR_ANNEE!$A$1:$CF$52,MATCH($A29,CLAS_SUR_ANNEE!$A:$A,0),MATCH(B$4,CLAS_SUR_ANNEE!$A$3:$CG$3,0)+1),"")</f>
        <v/>
      </c>
      <c r="C29" s="24" t="str">
        <f>IFERROR(INDEX(CLAS_SUR_ANNEE!$A$1:$CF$52,MATCH($A29,CLAS_SUR_ANNEE!$A:$A,0),MATCH(C$4,CLAS_SUR_ANNEE!$A$3:$CG$3,0)+1),"")</f>
        <v/>
      </c>
      <c r="D29" s="24" t="str">
        <f>IFERROR(INDEX(CLAS_SUR_ANNEE!$A$1:$CF$52,MATCH($A29,CLAS_SUR_ANNEE!$A:$A,0),MATCH(D$4,CLAS_SUR_ANNEE!$A$3:$CG$3,0)+1),"")</f>
        <v/>
      </c>
      <c r="E29" s="24" t="str">
        <f>IFERROR(INDEX(CLAS_SUR_ANNEE!$A$1:$CF$52,MATCH($A29,CLAS_SUR_ANNEE!$A:$A,0),MATCH(E$4,CLAS_SUR_ANNEE!$A$3:$CG$3,0)+1),"")</f>
        <v/>
      </c>
      <c r="F29" s="24" t="str">
        <f>IFERROR(INDEX(CLAS_SUR_ANNEE!$A$1:$CF$52,MATCH($A29,CLAS_SUR_ANNEE!$A:$A,0),MATCH(F$4,CLAS_SUR_ANNEE!$A$3:$CG$3,0)+1),"")</f>
        <v/>
      </c>
      <c r="G29" s="24" t="str">
        <f>IFERROR(INDEX(CLAS_SUR_ANNEE!$A$1:$CF$52,MATCH($A29,CLAS_SUR_ANNEE!$A:$A,0),MATCH(G$4,CLAS_SUR_ANNEE!$A$3:$CG$3,0)+1),"")</f>
        <v/>
      </c>
      <c r="H29" s="24" t="str">
        <f>IFERROR(INDEX(CLAS_SUR_ANNEE!$A$1:$CF$52,MATCH($A29,CLAS_SUR_ANNEE!$A:$A,0),MATCH(H$4,CLAS_SUR_ANNEE!$A$3:$CG$3,0)+1),"")</f>
        <v/>
      </c>
      <c r="I29" s="24" t="str">
        <f>IFERROR(INDEX(CLAS_SUR_ANNEE!$A$1:$CF$52,MATCH($A29,CLAS_SUR_ANNEE!$A:$A,0),MATCH(I$4,CLAS_SUR_ANNEE!$A$3:$CG$3,0)+1),"")</f>
        <v/>
      </c>
      <c r="J29" s="24" t="str">
        <f>IFERROR(INDEX(CLAS_SUR_ANNEE!$A$1:$CF$52,MATCH($A29,CLAS_SUR_ANNEE!$A:$A,0),MATCH(J$4,CLAS_SUR_ANNEE!$A$3:$CG$3,0)+1),"")</f>
        <v/>
      </c>
      <c r="K29" s="24" t="str">
        <f>IFERROR(INDEX(CLAS_SUR_ANNEE!$A$1:$CF$52,MATCH($A29,CLAS_SUR_ANNEE!$A:$A,0),MATCH(K$4,CLAS_SUR_ANNEE!$A$3:$CG$3,0)+1),"")</f>
        <v/>
      </c>
      <c r="L29" s="13">
        <f>SUM(B29:K29)</f>
        <v>0</v>
      </c>
      <c r="M29" s="12">
        <f>IFERROR(IF(O29&gt;=5,SUM(LARGE(B29:K29,{1;2;3;4;5})),IF(O29=4,SUM(LARGE(B29:K29,{1;2;3;4})),IF(O29=3,SUM(LARGE(B29:K29,{1;2;3})),IF(O29=2,SUM(LARGE(B29:K29,{1;2})),IF(O29=1,SUM(LARGE(B29:K29,1)),0))))),"")</f>
        <v>0</v>
      </c>
      <c r="N29" s="11" t="str">
        <f>IFERROR(SMALL(B29:K29,1),"")</f>
        <v/>
      </c>
      <c r="O29" s="57">
        <f>COUNT(B29:K29)</f>
        <v>0</v>
      </c>
    </row>
    <row r="30" spans="1:15" x14ac:dyDescent="0.25">
      <c r="A30" s="41"/>
      <c r="B30" s="24" t="str">
        <f>IFERROR(INDEX(CLAS_SUR_ANNEE!$A$1:$CF$52,MATCH($A30,CLAS_SUR_ANNEE!$A:$A,0),MATCH(B$4,CLAS_SUR_ANNEE!$A$3:$CG$3,0)+1),"")</f>
        <v/>
      </c>
      <c r="C30" s="24" t="str">
        <f>IFERROR(INDEX(CLAS_SUR_ANNEE!$A$1:$CF$52,MATCH($A30,CLAS_SUR_ANNEE!$A:$A,0),MATCH(C$4,CLAS_SUR_ANNEE!$A$3:$CG$3,0)+1),"")</f>
        <v/>
      </c>
      <c r="D30" s="24" t="str">
        <f>IFERROR(INDEX(CLAS_SUR_ANNEE!$A$1:$CF$52,MATCH($A30,CLAS_SUR_ANNEE!$A:$A,0),MATCH(D$4,CLAS_SUR_ANNEE!$A$3:$CG$3,0)+1),"")</f>
        <v/>
      </c>
      <c r="E30" s="24" t="str">
        <f>IFERROR(INDEX(CLAS_SUR_ANNEE!$A$1:$CF$52,MATCH($A30,CLAS_SUR_ANNEE!$A:$A,0),MATCH(E$4,CLAS_SUR_ANNEE!$A$3:$CG$3,0)+1),"")</f>
        <v/>
      </c>
      <c r="F30" s="24" t="str">
        <f>IFERROR(INDEX(CLAS_SUR_ANNEE!$A$1:$CF$52,MATCH($A30,CLAS_SUR_ANNEE!$A:$A,0),MATCH(F$4,CLAS_SUR_ANNEE!$A$3:$CG$3,0)+1),"")</f>
        <v/>
      </c>
      <c r="G30" s="24" t="str">
        <f>IFERROR(INDEX(CLAS_SUR_ANNEE!$A$1:$CF$52,MATCH($A30,CLAS_SUR_ANNEE!$A:$A,0),MATCH(G$4,CLAS_SUR_ANNEE!$A$3:$CG$3,0)+1),"")</f>
        <v/>
      </c>
      <c r="H30" s="24" t="str">
        <f>IFERROR(INDEX(CLAS_SUR_ANNEE!$A$1:$CF$52,MATCH($A30,CLAS_SUR_ANNEE!$A:$A,0),MATCH(H$4,CLAS_SUR_ANNEE!$A$3:$CG$3,0)+1),"")</f>
        <v/>
      </c>
      <c r="I30" s="24" t="str">
        <f>IFERROR(INDEX(CLAS_SUR_ANNEE!$A$1:$CF$52,MATCH($A30,CLAS_SUR_ANNEE!$A:$A,0),MATCH(I$4,CLAS_SUR_ANNEE!$A$3:$CG$3,0)+1),"")</f>
        <v/>
      </c>
      <c r="J30" s="24" t="str">
        <f>IFERROR(INDEX(CLAS_SUR_ANNEE!$A$1:$CF$52,MATCH($A30,CLAS_SUR_ANNEE!$A:$A,0),MATCH(J$4,CLAS_SUR_ANNEE!$A$3:$CG$3,0)+1),"")</f>
        <v/>
      </c>
      <c r="K30" s="24" t="str">
        <f>IFERROR(INDEX(CLAS_SUR_ANNEE!$A$1:$CF$52,MATCH($A30,CLAS_SUR_ANNEE!$A:$A,0),MATCH(K$4,CLAS_SUR_ANNEE!$A$3:$CG$3,0)+1),"")</f>
        <v/>
      </c>
      <c r="L30" s="13">
        <f>SUM(B30:K30)</f>
        <v>0</v>
      </c>
      <c r="M30" s="12">
        <f>IFERROR(IF(O30&gt;=5,SUM(LARGE(B30:K30,{1;2;3;4;5})),IF(O30=4,SUM(LARGE(B30:K30,{1;2;3;4})),IF(O30=3,SUM(LARGE(B30:K30,{1;2;3})),IF(O30=2,SUM(LARGE(B30:K30,{1;2})),IF(O30=1,SUM(LARGE(B30:K30,1)),0))))),"")</f>
        <v>0</v>
      </c>
      <c r="N30" s="11" t="str">
        <f>IFERROR(SMALL(B30:K30,1),"")</f>
        <v/>
      </c>
      <c r="O30" s="57">
        <f>COUNT(B30:K30)</f>
        <v>0</v>
      </c>
    </row>
    <row r="31" spans="1:15" x14ac:dyDescent="0.25">
      <c r="A31" s="41"/>
      <c r="B31" s="24" t="str">
        <f>IFERROR(INDEX(CLAS_SUR_ANNEE!$A$1:$CF$52,MATCH($A31,CLAS_SUR_ANNEE!$A:$A,0),MATCH(B$4,CLAS_SUR_ANNEE!$A$3:$CG$3,0)+1),"")</f>
        <v/>
      </c>
      <c r="C31" s="24" t="str">
        <f>IFERROR(INDEX(CLAS_SUR_ANNEE!$A$1:$CF$52,MATCH($A31,CLAS_SUR_ANNEE!$A:$A,0),MATCH(C$4,CLAS_SUR_ANNEE!$A$3:$CG$3,0)+1),"")</f>
        <v/>
      </c>
      <c r="D31" s="24" t="str">
        <f>IFERROR(INDEX(CLAS_SUR_ANNEE!$A$1:$CF$52,MATCH($A31,CLAS_SUR_ANNEE!$A:$A,0),MATCH(D$4,CLAS_SUR_ANNEE!$A$3:$CG$3,0)+1),"")</f>
        <v/>
      </c>
      <c r="E31" s="24" t="str">
        <f>IFERROR(INDEX(CLAS_SUR_ANNEE!$A$1:$CF$52,MATCH($A31,CLAS_SUR_ANNEE!$A:$A,0),MATCH(E$4,CLAS_SUR_ANNEE!$A$3:$CG$3,0)+1),"")</f>
        <v/>
      </c>
      <c r="F31" s="24" t="str">
        <f>IFERROR(INDEX(CLAS_SUR_ANNEE!$A$1:$CF$52,MATCH($A31,CLAS_SUR_ANNEE!$A:$A,0),MATCH(F$4,CLAS_SUR_ANNEE!$A$3:$CG$3,0)+1),"")</f>
        <v/>
      </c>
      <c r="G31" s="24" t="str">
        <f>IFERROR(INDEX(CLAS_SUR_ANNEE!$A$1:$CF$52,MATCH($A31,CLAS_SUR_ANNEE!$A:$A,0),MATCH(G$4,CLAS_SUR_ANNEE!$A$3:$CG$3,0)+1),"")</f>
        <v/>
      </c>
      <c r="H31" s="24" t="str">
        <f>IFERROR(INDEX(CLAS_SUR_ANNEE!$A$1:$CF$52,MATCH($A31,CLAS_SUR_ANNEE!$A:$A,0),MATCH(H$4,CLAS_SUR_ANNEE!$A$3:$CG$3,0)+1),"")</f>
        <v/>
      </c>
      <c r="I31" s="24" t="str">
        <f>IFERROR(INDEX(CLAS_SUR_ANNEE!$A$1:$CF$52,MATCH($A31,CLAS_SUR_ANNEE!$A:$A,0),MATCH(I$4,CLAS_SUR_ANNEE!$A$3:$CG$3,0)+1),"")</f>
        <v/>
      </c>
      <c r="J31" s="24" t="str">
        <f>IFERROR(INDEX(CLAS_SUR_ANNEE!$A$1:$CF$52,MATCH($A31,CLAS_SUR_ANNEE!$A:$A,0),MATCH(J$4,CLAS_SUR_ANNEE!$A$3:$CG$3,0)+1),"")</f>
        <v/>
      </c>
      <c r="K31" s="24" t="str">
        <f>IFERROR(INDEX(CLAS_SUR_ANNEE!$A$1:$CF$52,MATCH($A31,CLAS_SUR_ANNEE!$A:$A,0),MATCH(K$4,CLAS_SUR_ANNEE!$A$3:$CG$3,0)+1),"")</f>
        <v/>
      </c>
      <c r="L31" s="13">
        <f>SUM(B31:K31)</f>
        <v>0</v>
      </c>
      <c r="M31" s="12">
        <f>IFERROR(IF(O31&gt;=5,SUM(LARGE(B31:K31,{1;2;3;4;5})),IF(O31=4,SUM(LARGE(B31:K31,{1;2;3;4})),IF(O31=3,SUM(LARGE(B31:K31,{1;2;3})),IF(O31=2,SUM(LARGE(B31:K31,{1;2})),IF(O31=1,SUM(LARGE(B31:K31,1)),0))))),"")</f>
        <v>0</v>
      </c>
      <c r="N31" s="11" t="str">
        <f>IFERROR(SMALL(B31:K31,1),"")</f>
        <v/>
      </c>
      <c r="O31" s="57">
        <f>COUNT(B31:K31)</f>
        <v>0</v>
      </c>
    </row>
    <row r="32" spans="1:15" x14ac:dyDescent="0.25">
      <c r="A32" s="41"/>
      <c r="B32" s="24" t="str">
        <f>IFERROR(INDEX(CLAS_SUR_ANNEE!$A$1:$CF$52,MATCH($A32,CLAS_SUR_ANNEE!$A:$A,0),MATCH(B$4,CLAS_SUR_ANNEE!$A$3:$CG$3,0)+1),"")</f>
        <v/>
      </c>
      <c r="C32" s="24" t="str">
        <f>IFERROR(INDEX(CLAS_SUR_ANNEE!$A$1:$CF$52,MATCH($A32,CLAS_SUR_ANNEE!$A:$A,0),MATCH(C$4,CLAS_SUR_ANNEE!$A$3:$CG$3,0)+1),"")</f>
        <v/>
      </c>
      <c r="D32" s="24" t="str">
        <f>IFERROR(INDEX(CLAS_SUR_ANNEE!$A$1:$CF$52,MATCH($A32,CLAS_SUR_ANNEE!$A:$A,0),MATCH(D$4,CLAS_SUR_ANNEE!$A$3:$CG$3,0)+1),"")</f>
        <v/>
      </c>
      <c r="E32" s="24" t="str">
        <f>IFERROR(INDEX(CLAS_SUR_ANNEE!$A$1:$CF$52,MATCH($A32,CLAS_SUR_ANNEE!$A:$A,0),MATCH(E$4,CLAS_SUR_ANNEE!$A$3:$CG$3,0)+1),"")</f>
        <v/>
      </c>
      <c r="F32" s="24" t="str">
        <f>IFERROR(INDEX(CLAS_SUR_ANNEE!$A$1:$CF$52,MATCH($A32,CLAS_SUR_ANNEE!$A:$A,0),MATCH(F$4,CLAS_SUR_ANNEE!$A$3:$CG$3,0)+1),"")</f>
        <v/>
      </c>
      <c r="G32" s="24" t="str">
        <f>IFERROR(INDEX(CLAS_SUR_ANNEE!$A$1:$CF$52,MATCH($A32,CLAS_SUR_ANNEE!$A:$A,0),MATCH(G$4,CLAS_SUR_ANNEE!$A$3:$CG$3,0)+1),"")</f>
        <v/>
      </c>
      <c r="H32" s="24" t="str">
        <f>IFERROR(INDEX(CLAS_SUR_ANNEE!$A$1:$CF$52,MATCH($A32,CLAS_SUR_ANNEE!$A:$A,0),MATCH(H$4,CLAS_SUR_ANNEE!$A$3:$CG$3,0)+1),"")</f>
        <v/>
      </c>
      <c r="I32" s="24" t="str">
        <f>IFERROR(INDEX(CLAS_SUR_ANNEE!$A$1:$CF$52,MATCH($A32,CLAS_SUR_ANNEE!$A:$A,0),MATCH(I$4,CLAS_SUR_ANNEE!$A$3:$CG$3,0)+1),"")</f>
        <v/>
      </c>
      <c r="J32" s="24" t="str">
        <f>IFERROR(INDEX(CLAS_SUR_ANNEE!$A$1:$CF$52,MATCH($A32,CLAS_SUR_ANNEE!$A:$A,0),MATCH(J$4,CLAS_SUR_ANNEE!$A$3:$CG$3,0)+1),"")</f>
        <v/>
      </c>
      <c r="K32" s="24" t="str">
        <f>IFERROR(INDEX(CLAS_SUR_ANNEE!$A$1:$CF$52,MATCH($A32,CLAS_SUR_ANNEE!$A:$A,0),MATCH(K$4,CLAS_SUR_ANNEE!$A$3:$CG$3,0)+1),"")</f>
        <v/>
      </c>
      <c r="L32" s="13">
        <f>SUM(B32:K32)</f>
        <v>0</v>
      </c>
      <c r="M32" s="12">
        <f>IFERROR(IF(O32&gt;=5,SUM(LARGE(B32:K32,{1;2;3;4;5})),IF(O32=4,SUM(LARGE(B32:K32,{1;2;3;4})),IF(O32=3,SUM(LARGE(B32:K32,{1;2;3})),IF(O32=2,SUM(LARGE(B32:K32,{1;2})),IF(O32=1,SUM(LARGE(B32:K32,1)),0))))),"")</f>
        <v>0</v>
      </c>
      <c r="N32" s="11" t="str">
        <f>IFERROR(SMALL(B32:K32,1),"")</f>
        <v/>
      </c>
      <c r="O32" s="57">
        <f>COUNT(B32:K32)</f>
        <v>0</v>
      </c>
    </row>
    <row r="33" spans="1:15" x14ac:dyDescent="0.25">
      <c r="A33" s="41"/>
      <c r="B33" s="24" t="str">
        <f>IFERROR(INDEX(CLAS_SUR_ANNEE!$A$1:$CF$52,MATCH($A33,CLAS_SUR_ANNEE!$A:$A,0),MATCH(B$4,CLAS_SUR_ANNEE!$A$3:$CG$3,0)+1),"")</f>
        <v/>
      </c>
      <c r="C33" s="24" t="str">
        <f>IFERROR(INDEX(CLAS_SUR_ANNEE!$A$1:$CF$52,MATCH($A33,CLAS_SUR_ANNEE!$A:$A,0),MATCH(C$4,CLAS_SUR_ANNEE!$A$3:$CG$3,0)+1),"")</f>
        <v/>
      </c>
      <c r="D33" s="24" t="str">
        <f>IFERROR(INDEX(CLAS_SUR_ANNEE!$A$1:$CF$52,MATCH($A33,CLAS_SUR_ANNEE!$A:$A,0),MATCH(D$4,CLAS_SUR_ANNEE!$A$3:$CG$3,0)+1),"")</f>
        <v/>
      </c>
      <c r="E33" s="24" t="str">
        <f>IFERROR(INDEX(CLAS_SUR_ANNEE!$A$1:$CF$52,MATCH($A33,CLAS_SUR_ANNEE!$A:$A,0),MATCH(E$4,CLAS_SUR_ANNEE!$A$3:$CG$3,0)+1),"")</f>
        <v/>
      </c>
      <c r="F33" s="24" t="str">
        <f>IFERROR(INDEX(CLAS_SUR_ANNEE!$A$1:$CF$52,MATCH($A33,CLAS_SUR_ANNEE!$A:$A,0),MATCH(F$4,CLAS_SUR_ANNEE!$A$3:$CG$3,0)+1),"")</f>
        <v/>
      </c>
      <c r="G33" s="24" t="str">
        <f>IFERROR(INDEX(CLAS_SUR_ANNEE!$A$1:$CF$52,MATCH($A33,CLAS_SUR_ANNEE!$A:$A,0),MATCH(G$4,CLAS_SUR_ANNEE!$A$3:$CG$3,0)+1),"")</f>
        <v/>
      </c>
      <c r="H33" s="24" t="str">
        <f>IFERROR(INDEX(CLAS_SUR_ANNEE!$A$1:$CF$52,MATCH($A33,CLAS_SUR_ANNEE!$A:$A,0),MATCH(H$4,CLAS_SUR_ANNEE!$A$3:$CG$3,0)+1),"")</f>
        <v/>
      </c>
      <c r="I33" s="24" t="str">
        <f>IFERROR(INDEX(CLAS_SUR_ANNEE!$A$1:$CF$52,MATCH($A33,CLAS_SUR_ANNEE!$A:$A,0),MATCH(I$4,CLAS_SUR_ANNEE!$A$3:$CG$3,0)+1),"")</f>
        <v/>
      </c>
      <c r="J33" s="24" t="str">
        <f>IFERROR(INDEX(CLAS_SUR_ANNEE!$A$1:$CF$52,MATCH($A33,CLAS_SUR_ANNEE!$A:$A,0),MATCH(J$4,CLAS_SUR_ANNEE!$A$3:$CG$3,0)+1),"")</f>
        <v/>
      </c>
      <c r="K33" s="24" t="str">
        <f>IFERROR(INDEX(CLAS_SUR_ANNEE!$A$1:$CF$52,MATCH($A33,CLAS_SUR_ANNEE!$A:$A,0),MATCH(K$4,CLAS_SUR_ANNEE!$A$3:$CG$3,0)+1),"")</f>
        <v/>
      </c>
      <c r="L33" s="13">
        <f>SUM(B33:K33)</f>
        <v>0</v>
      </c>
      <c r="M33" s="12">
        <f>IFERROR(IF(O33&gt;=5,SUM(LARGE(B33:K33,{1;2;3;4;5})),IF(O33=4,SUM(LARGE(B33:K33,{1;2;3;4})),IF(O33=3,SUM(LARGE(B33:K33,{1;2;3})),IF(O33=2,SUM(LARGE(B33:K33,{1;2})),IF(O33=1,SUM(LARGE(B33:K33,1)),0))))),"")</f>
        <v>0</v>
      </c>
      <c r="N33" s="11" t="str">
        <f>IFERROR(SMALL(B33:K33,1),"")</f>
        <v/>
      </c>
      <c r="O33" s="57">
        <f>COUNT(B33:K33)</f>
        <v>0</v>
      </c>
    </row>
    <row r="34" spans="1:15" x14ac:dyDescent="0.25">
      <c r="A34" s="41"/>
      <c r="B34" s="24" t="str">
        <f>IFERROR(INDEX(CLAS_SUR_ANNEE!$A$1:$CF$52,MATCH($A34,CLAS_SUR_ANNEE!$A:$A,0),MATCH(B$4,CLAS_SUR_ANNEE!$A$3:$CG$3,0)+1),"")</f>
        <v/>
      </c>
      <c r="C34" s="24" t="str">
        <f>IFERROR(INDEX(CLAS_SUR_ANNEE!$A$1:$CF$52,MATCH($A34,CLAS_SUR_ANNEE!$A:$A,0),MATCH(C$4,CLAS_SUR_ANNEE!$A$3:$CG$3,0)+1),"")</f>
        <v/>
      </c>
      <c r="D34" s="24" t="str">
        <f>IFERROR(INDEX(CLAS_SUR_ANNEE!$A$1:$CF$52,MATCH($A34,CLAS_SUR_ANNEE!$A:$A,0),MATCH(D$4,CLAS_SUR_ANNEE!$A$3:$CG$3,0)+1),"")</f>
        <v/>
      </c>
      <c r="E34" s="24" t="str">
        <f>IFERROR(INDEX(CLAS_SUR_ANNEE!$A$1:$CF$52,MATCH($A34,CLAS_SUR_ANNEE!$A:$A,0),MATCH(E$4,CLAS_SUR_ANNEE!$A$3:$CG$3,0)+1),"")</f>
        <v/>
      </c>
      <c r="F34" s="24" t="str">
        <f>IFERROR(INDEX(CLAS_SUR_ANNEE!$A$1:$CF$52,MATCH($A34,CLAS_SUR_ANNEE!$A:$A,0),MATCH(F$4,CLAS_SUR_ANNEE!$A$3:$CG$3,0)+1),"")</f>
        <v/>
      </c>
      <c r="G34" s="24" t="str">
        <f>IFERROR(INDEX(CLAS_SUR_ANNEE!$A$1:$CF$52,MATCH($A34,CLAS_SUR_ANNEE!$A:$A,0),MATCH(G$4,CLAS_SUR_ANNEE!$A$3:$CG$3,0)+1),"")</f>
        <v/>
      </c>
      <c r="H34" s="24" t="str">
        <f>IFERROR(INDEX(CLAS_SUR_ANNEE!$A$1:$CF$52,MATCH($A34,CLAS_SUR_ANNEE!$A:$A,0),MATCH(H$4,CLAS_SUR_ANNEE!$A$3:$CG$3,0)+1),"")</f>
        <v/>
      </c>
      <c r="I34" s="24" t="str">
        <f>IFERROR(INDEX(CLAS_SUR_ANNEE!$A$1:$CF$52,MATCH($A34,CLAS_SUR_ANNEE!$A:$A,0),MATCH(I$4,CLAS_SUR_ANNEE!$A$3:$CG$3,0)+1),"")</f>
        <v/>
      </c>
      <c r="J34" s="24" t="str">
        <f>IFERROR(INDEX(CLAS_SUR_ANNEE!$A$1:$CF$52,MATCH($A34,CLAS_SUR_ANNEE!$A:$A,0),MATCH(J$4,CLAS_SUR_ANNEE!$A$3:$CG$3,0)+1),"")</f>
        <v/>
      </c>
      <c r="K34" s="24" t="str">
        <f>IFERROR(INDEX(CLAS_SUR_ANNEE!$A$1:$CF$52,MATCH($A34,CLAS_SUR_ANNEE!$A:$A,0),MATCH(K$4,CLAS_SUR_ANNEE!$A$3:$CG$3,0)+1),"")</f>
        <v/>
      </c>
      <c r="L34" s="13">
        <f>SUM(B34:K34)</f>
        <v>0</v>
      </c>
      <c r="M34" s="12">
        <f>IFERROR(IF(O34&gt;=5,SUM(LARGE(B34:K34,{1;2;3;4;5})),IF(O34=4,SUM(LARGE(B34:K34,{1;2;3;4})),IF(O34=3,SUM(LARGE(B34:K34,{1;2;3})),IF(O34=2,SUM(LARGE(B34:K34,{1;2})),IF(O34=1,SUM(LARGE(B34:K34,1)),0))))),"")</f>
        <v>0</v>
      </c>
      <c r="N34" s="11" t="str">
        <f>IFERROR(SMALL(B34:K34,1),"")</f>
        <v/>
      </c>
      <c r="O34" s="57">
        <f>COUNT(B34:K34)</f>
        <v>0</v>
      </c>
    </row>
    <row r="35" spans="1:15" x14ac:dyDescent="0.25">
      <c r="A35" s="41"/>
      <c r="B35" s="24" t="str">
        <f>IFERROR(INDEX(CLAS_SUR_ANNEE!$A$1:$CF$52,MATCH($A35,CLAS_SUR_ANNEE!$A:$A,0),MATCH(B$4,CLAS_SUR_ANNEE!$A$3:$CG$3,0)+1),"")</f>
        <v/>
      </c>
      <c r="C35" s="24" t="str">
        <f>IFERROR(INDEX(CLAS_SUR_ANNEE!$A$1:$CF$52,MATCH($A35,CLAS_SUR_ANNEE!$A:$A,0),MATCH(C$4,CLAS_SUR_ANNEE!$A$3:$CG$3,0)+1),"")</f>
        <v/>
      </c>
      <c r="D35" s="24" t="str">
        <f>IFERROR(INDEX(CLAS_SUR_ANNEE!$A$1:$CF$52,MATCH($A35,CLAS_SUR_ANNEE!$A:$A,0),MATCH(D$4,CLAS_SUR_ANNEE!$A$3:$CG$3,0)+1),"")</f>
        <v/>
      </c>
      <c r="E35" s="24" t="str">
        <f>IFERROR(INDEX(CLAS_SUR_ANNEE!$A$1:$CF$52,MATCH($A35,CLAS_SUR_ANNEE!$A:$A,0),MATCH(E$4,CLAS_SUR_ANNEE!$A$3:$CG$3,0)+1),"")</f>
        <v/>
      </c>
      <c r="F35" s="24" t="str">
        <f>IFERROR(INDEX(CLAS_SUR_ANNEE!$A$1:$CF$52,MATCH($A35,CLAS_SUR_ANNEE!$A:$A,0),MATCH(F$4,CLAS_SUR_ANNEE!$A$3:$CG$3,0)+1),"")</f>
        <v/>
      </c>
      <c r="G35" s="24" t="str">
        <f>IFERROR(INDEX(CLAS_SUR_ANNEE!$A$1:$CF$52,MATCH($A35,CLAS_SUR_ANNEE!$A:$A,0),MATCH(G$4,CLAS_SUR_ANNEE!$A$3:$CG$3,0)+1),"")</f>
        <v/>
      </c>
      <c r="H35" s="24" t="str">
        <f>IFERROR(INDEX(CLAS_SUR_ANNEE!$A$1:$CF$52,MATCH($A35,CLAS_SUR_ANNEE!$A:$A,0),MATCH(H$4,CLAS_SUR_ANNEE!$A$3:$CG$3,0)+1),"")</f>
        <v/>
      </c>
      <c r="I35" s="24" t="str">
        <f>IFERROR(INDEX(CLAS_SUR_ANNEE!$A$1:$CF$52,MATCH($A35,CLAS_SUR_ANNEE!$A:$A,0),MATCH(I$4,CLAS_SUR_ANNEE!$A$3:$CG$3,0)+1),"")</f>
        <v/>
      </c>
      <c r="J35" s="24" t="str">
        <f>IFERROR(INDEX(CLAS_SUR_ANNEE!$A$1:$CF$52,MATCH($A35,CLAS_SUR_ANNEE!$A:$A,0),MATCH(J$4,CLAS_SUR_ANNEE!$A$3:$CG$3,0)+1),"")</f>
        <v/>
      </c>
      <c r="K35" s="24" t="str">
        <f>IFERROR(INDEX(CLAS_SUR_ANNEE!$A$1:$CF$52,MATCH($A35,CLAS_SUR_ANNEE!$A:$A,0),MATCH(K$4,CLAS_SUR_ANNEE!$A$3:$CG$3,0)+1),"")</f>
        <v/>
      </c>
      <c r="L35" s="13">
        <f>SUM(B35:K35)</f>
        <v>0</v>
      </c>
      <c r="M35" s="12">
        <f>IFERROR(IF(O35&gt;=5,SUM(LARGE(B35:K35,{1;2;3;4;5})),IF(O35=4,SUM(LARGE(B35:K35,{1;2;3;4})),IF(O35=3,SUM(LARGE(B35:K35,{1;2;3})),IF(O35=2,SUM(LARGE(B35:K35,{1;2})),IF(O35=1,SUM(LARGE(B35:K35,1)),0))))),"")</f>
        <v>0</v>
      </c>
      <c r="N35" s="11" t="str">
        <f>IFERROR(SMALL(B35:K35,1),"")</f>
        <v/>
      </c>
      <c r="O35" s="57">
        <f>COUNT(B35:K35)</f>
        <v>0</v>
      </c>
    </row>
    <row r="36" spans="1:15" x14ac:dyDescent="0.25">
      <c r="A36" s="41"/>
      <c r="B36" s="24" t="str">
        <f>IFERROR(INDEX(CLAS_SUR_ANNEE!$A$1:$CF$52,MATCH($A36,CLAS_SUR_ANNEE!$A:$A,0),MATCH(B$4,CLAS_SUR_ANNEE!$A$3:$CG$3,0)+1),"")</f>
        <v/>
      </c>
      <c r="C36" s="24" t="str">
        <f>IFERROR(INDEX(CLAS_SUR_ANNEE!$A$1:$CF$52,MATCH($A36,CLAS_SUR_ANNEE!$A:$A,0),MATCH(C$4,CLAS_SUR_ANNEE!$A$3:$CG$3,0)+1),"")</f>
        <v/>
      </c>
      <c r="D36" s="24" t="str">
        <f>IFERROR(INDEX(CLAS_SUR_ANNEE!$A$1:$CF$52,MATCH($A36,CLAS_SUR_ANNEE!$A:$A,0),MATCH(D$4,CLAS_SUR_ANNEE!$A$3:$CG$3,0)+1),"")</f>
        <v/>
      </c>
      <c r="E36" s="24" t="str">
        <f>IFERROR(INDEX(CLAS_SUR_ANNEE!$A$1:$CF$52,MATCH($A36,CLAS_SUR_ANNEE!$A:$A,0),MATCH(E$4,CLAS_SUR_ANNEE!$A$3:$CG$3,0)+1),"")</f>
        <v/>
      </c>
      <c r="F36" s="24" t="str">
        <f>IFERROR(INDEX(CLAS_SUR_ANNEE!$A$1:$CF$52,MATCH($A36,CLAS_SUR_ANNEE!$A:$A,0),MATCH(F$4,CLAS_SUR_ANNEE!$A$3:$CG$3,0)+1),"")</f>
        <v/>
      </c>
      <c r="G36" s="24" t="str">
        <f>IFERROR(INDEX(CLAS_SUR_ANNEE!$A$1:$CF$52,MATCH($A36,CLAS_SUR_ANNEE!$A:$A,0),MATCH(G$4,CLAS_SUR_ANNEE!$A$3:$CG$3,0)+1),"")</f>
        <v/>
      </c>
      <c r="H36" s="24" t="str">
        <f>IFERROR(INDEX(CLAS_SUR_ANNEE!$A$1:$CF$52,MATCH($A36,CLAS_SUR_ANNEE!$A:$A,0),MATCH(H$4,CLAS_SUR_ANNEE!$A$3:$CG$3,0)+1),"")</f>
        <v/>
      </c>
      <c r="I36" s="24" t="str">
        <f>IFERROR(INDEX(CLAS_SUR_ANNEE!$A$1:$CF$52,MATCH($A36,CLAS_SUR_ANNEE!$A:$A,0),MATCH(I$4,CLAS_SUR_ANNEE!$A$3:$CG$3,0)+1),"")</f>
        <v/>
      </c>
      <c r="J36" s="24" t="str">
        <f>IFERROR(INDEX(CLAS_SUR_ANNEE!$A$1:$CF$52,MATCH($A36,CLAS_SUR_ANNEE!$A:$A,0),MATCH(J$4,CLAS_SUR_ANNEE!$A$3:$CG$3,0)+1),"")</f>
        <v/>
      </c>
      <c r="K36" s="24" t="str">
        <f>IFERROR(INDEX(CLAS_SUR_ANNEE!$A$1:$CF$52,MATCH($A36,CLAS_SUR_ANNEE!$A:$A,0),MATCH(K$4,CLAS_SUR_ANNEE!$A$3:$CG$3,0)+1),"")</f>
        <v/>
      </c>
      <c r="L36" s="13">
        <f>SUM(B36:K36)</f>
        <v>0</v>
      </c>
      <c r="M36" s="12">
        <f>IFERROR(IF(O36&gt;=5,SUM(LARGE(B36:K36,{1;2;3;4;5})),IF(O36=4,SUM(LARGE(B36:K36,{1;2;3;4})),IF(O36=3,SUM(LARGE(B36:K36,{1;2;3})),IF(O36=2,SUM(LARGE(B36:K36,{1;2})),IF(O36=1,SUM(LARGE(B36:K36,1)),0))))),"")</f>
        <v>0</v>
      </c>
      <c r="N36" s="11" t="str">
        <f>IFERROR(SMALL(B36:K36,1),"")</f>
        <v/>
      </c>
      <c r="O36" s="57">
        <f>COUNT(B36:K36)</f>
        <v>0</v>
      </c>
    </row>
    <row r="37" spans="1:15" x14ac:dyDescent="0.25">
      <c r="A37" s="41"/>
      <c r="B37" s="24" t="str">
        <f>IFERROR(INDEX(CLAS_SUR_ANNEE!$A$1:$CF$52,MATCH($A37,CLAS_SUR_ANNEE!$A:$A,0),MATCH(B$4,CLAS_SUR_ANNEE!$A$3:$CG$3,0)+1),"")</f>
        <v/>
      </c>
      <c r="C37" s="24" t="str">
        <f>IFERROR(INDEX(CLAS_SUR_ANNEE!$A$1:$CF$52,MATCH($A37,CLAS_SUR_ANNEE!$A:$A,0),MATCH(C$4,CLAS_SUR_ANNEE!$A$3:$CG$3,0)+1),"")</f>
        <v/>
      </c>
      <c r="D37" s="24" t="str">
        <f>IFERROR(INDEX(CLAS_SUR_ANNEE!$A$1:$CF$52,MATCH($A37,CLAS_SUR_ANNEE!$A:$A,0),MATCH(D$4,CLAS_SUR_ANNEE!$A$3:$CG$3,0)+1),"")</f>
        <v/>
      </c>
      <c r="E37" s="24" t="str">
        <f>IFERROR(INDEX(CLAS_SUR_ANNEE!$A$1:$CF$52,MATCH($A37,CLAS_SUR_ANNEE!$A:$A,0),MATCH(E$4,CLAS_SUR_ANNEE!$A$3:$CG$3,0)+1),"")</f>
        <v/>
      </c>
      <c r="F37" s="24" t="str">
        <f>IFERROR(INDEX(CLAS_SUR_ANNEE!$A$1:$CF$52,MATCH($A37,CLAS_SUR_ANNEE!$A:$A,0),MATCH(F$4,CLAS_SUR_ANNEE!$A$3:$CG$3,0)+1),"")</f>
        <v/>
      </c>
      <c r="G37" s="24" t="str">
        <f>IFERROR(INDEX(CLAS_SUR_ANNEE!$A$1:$CF$52,MATCH($A37,CLAS_SUR_ANNEE!$A:$A,0),MATCH(G$4,CLAS_SUR_ANNEE!$A$3:$CG$3,0)+1),"")</f>
        <v/>
      </c>
      <c r="H37" s="24" t="str">
        <f>IFERROR(INDEX(CLAS_SUR_ANNEE!$A$1:$CF$52,MATCH($A37,CLAS_SUR_ANNEE!$A:$A,0),MATCH(H$4,CLAS_SUR_ANNEE!$A$3:$CG$3,0)+1),"")</f>
        <v/>
      </c>
      <c r="I37" s="24" t="str">
        <f>IFERROR(INDEX(CLAS_SUR_ANNEE!$A$1:$CF$52,MATCH($A37,CLAS_SUR_ANNEE!$A:$A,0),MATCH(I$4,CLAS_SUR_ANNEE!$A$3:$CG$3,0)+1),"")</f>
        <v/>
      </c>
      <c r="J37" s="24" t="str">
        <f>IFERROR(INDEX(CLAS_SUR_ANNEE!$A$1:$CF$52,MATCH($A37,CLAS_SUR_ANNEE!$A:$A,0),MATCH(J$4,CLAS_SUR_ANNEE!$A$3:$CG$3,0)+1),"")</f>
        <v/>
      </c>
      <c r="K37" s="24" t="str">
        <f>IFERROR(INDEX(CLAS_SUR_ANNEE!$A$1:$CF$52,MATCH($A37,CLAS_SUR_ANNEE!$A:$A,0),MATCH(K$4,CLAS_SUR_ANNEE!$A$3:$CG$3,0)+1),"")</f>
        <v/>
      </c>
      <c r="L37" s="13">
        <f>SUM(B37:K37)</f>
        <v>0</v>
      </c>
      <c r="M37" s="12">
        <f>IFERROR(IF(O37&gt;=5,SUM(LARGE(B37:K37,{1;2;3;4;5})),IF(O37=4,SUM(LARGE(B37:K37,{1;2;3;4})),IF(O37=3,SUM(LARGE(B37:K37,{1;2;3})),IF(O37=2,SUM(LARGE(B37:K37,{1;2})),IF(O37=1,SUM(LARGE(B37:K37,1)),0))))),"")</f>
        <v>0</v>
      </c>
      <c r="N37" s="11" t="str">
        <f>IFERROR(SMALL(B37:K37,1),"")</f>
        <v/>
      </c>
      <c r="O37" s="57">
        <f>COUNT(B37:K37)</f>
        <v>0</v>
      </c>
    </row>
    <row r="38" spans="1:15" x14ac:dyDescent="0.25">
      <c r="A38" s="58"/>
      <c r="B38" s="24" t="str">
        <f>IFERROR(INDEX(CLAS_SUR_ANNEE!$A$1:$CF$52,MATCH($A38,CLAS_SUR_ANNEE!$A:$A,0),MATCH(B$4,CLAS_SUR_ANNEE!$A$3:$CG$3,0)+1),"")</f>
        <v/>
      </c>
      <c r="C38" s="24" t="str">
        <f>IFERROR(INDEX(CLAS_SUR_ANNEE!$A$1:$CF$52,MATCH($A38,CLAS_SUR_ANNEE!$A:$A,0),MATCH(C$4,CLAS_SUR_ANNEE!$A$3:$CG$3,0)+1),"")</f>
        <v/>
      </c>
      <c r="D38" s="24" t="str">
        <f>IFERROR(INDEX(CLAS_SUR_ANNEE!$A$1:$CF$52,MATCH($A38,CLAS_SUR_ANNEE!$A:$A,0),MATCH(D$4,CLAS_SUR_ANNEE!$A$3:$CG$3,0)+1),"")</f>
        <v/>
      </c>
      <c r="E38" s="24" t="str">
        <f>IFERROR(INDEX(CLAS_SUR_ANNEE!$A$1:$CF$52,MATCH($A38,CLAS_SUR_ANNEE!$A:$A,0),MATCH(E$4,CLAS_SUR_ANNEE!$A$3:$CG$3,0)+1),"")</f>
        <v/>
      </c>
      <c r="F38" s="24" t="str">
        <f>IFERROR(INDEX(CLAS_SUR_ANNEE!$A$1:$CF$52,MATCH($A38,CLAS_SUR_ANNEE!$A:$A,0),MATCH(F$4,CLAS_SUR_ANNEE!$A$3:$CG$3,0)+1),"")</f>
        <v/>
      </c>
      <c r="G38" s="24" t="str">
        <f>IFERROR(INDEX(CLAS_SUR_ANNEE!$A$1:$CF$52,MATCH($A38,CLAS_SUR_ANNEE!$A:$A,0),MATCH(G$4,CLAS_SUR_ANNEE!$A$3:$CG$3,0)+1),"")</f>
        <v/>
      </c>
      <c r="H38" s="24" t="str">
        <f>IFERROR(INDEX(CLAS_SUR_ANNEE!$A$1:$CF$52,MATCH($A38,CLAS_SUR_ANNEE!$A:$A,0),MATCH(H$4,CLAS_SUR_ANNEE!$A$3:$CG$3,0)+1),"")</f>
        <v/>
      </c>
      <c r="I38" s="24" t="str">
        <f>IFERROR(INDEX(CLAS_SUR_ANNEE!$A$1:$CF$52,MATCH($A38,CLAS_SUR_ANNEE!$A:$A,0),MATCH(I$4,CLAS_SUR_ANNEE!$A$3:$CG$3,0)+1),"")</f>
        <v/>
      </c>
      <c r="J38" s="24" t="str">
        <f>IFERROR(INDEX(CLAS_SUR_ANNEE!$A$1:$CF$52,MATCH($A38,CLAS_SUR_ANNEE!$A:$A,0),MATCH(J$4,CLAS_SUR_ANNEE!$A$3:$CG$3,0)+1),"")</f>
        <v/>
      </c>
      <c r="K38" s="24" t="str">
        <f>IFERROR(INDEX(CLAS_SUR_ANNEE!$A$1:$CF$52,MATCH($A38,CLAS_SUR_ANNEE!$A:$A,0),MATCH(K$4,CLAS_SUR_ANNEE!$A$3:$CG$3,0)+1),"")</f>
        <v/>
      </c>
      <c r="L38" s="13">
        <f>SUM(B38:K38)</f>
        <v>0</v>
      </c>
      <c r="M38" s="12">
        <f>IFERROR(IF(O38&gt;=5,SUM(LARGE(B38:K38,{1;2;3;4;5})),IF(O38=4,SUM(LARGE(B38:K38,{1;2;3;4})),IF(O38=3,SUM(LARGE(B38:K38,{1;2;3})),IF(O38=2,SUM(LARGE(B38:K38,{1;2})),IF(O38=1,SUM(LARGE(B38:K38,1)),0))))),"")</f>
        <v>0</v>
      </c>
      <c r="N38" s="11" t="str">
        <f>IFERROR(SMALL(B38:K38,1),"")</f>
        <v/>
      </c>
      <c r="O38" s="57">
        <f>COUNT(B38:K38)</f>
        <v>0</v>
      </c>
    </row>
    <row r="39" spans="1:15" x14ac:dyDescent="0.25">
      <c r="A39" s="41"/>
      <c r="B39" s="24" t="str">
        <f>IFERROR(INDEX(CLAS_SUR_ANNEE!$A$1:$CF$52,MATCH($A39,CLAS_SUR_ANNEE!$A:$A,0),MATCH(B$4,CLAS_SUR_ANNEE!$A$3:$CG$3,0)+1),"")</f>
        <v/>
      </c>
      <c r="C39" s="24" t="str">
        <f>IFERROR(INDEX(CLAS_SUR_ANNEE!$A$1:$CF$52,MATCH($A39,CLAS_SUR_ANNEE!$A:$A,0),MATCH(C$4,CLAS_SUR_ANNEE!$A$3:$CG$3,0)+1),"")</f>
        <v/>
      </c>
      <c r="D39" s="24" t="str">
        <f>IFERROR(INDEX(CLAS_SUR_ANNEE!$A$1:$CF$52,MATCH($A39,CLAS_SUR_ANNEE!$A:$A,0),MATCH(D$4,CLAS_SUR_ANNEE!$A$3:$CG$3,0)+1),"")</f>
        <v/>
      </c>
      <c r="E39" s="24" t="str">
        <f>IFERROR(INDEX(CLAS_SUR_ANNEE!$A$1:$CF$52,MATCH($A39,CLAS_SUR_ANNEE!$A:$A,0),MATCH(E$4,CLAS_SUR_ANNEE!$A$3:$CG$3,0)+1),"")</f>
        <v/>
      </c>
      <c r="F39" s="24" t="str">
        <f>IFERROR(INDEX(CLAS_SUR_ANNEE!$A$1:$CF$52,MATCH($A39,CLAS_SUR_ANNEE!$A:$A,0),MATCH(F$4,CLAS_SUR_ANNEE!$A$3:$CG$3,0)+1),"")</f>
        <v/>
      </c>
      <c r="G39" s="24" t="str">
        <f>IFERROR(INDEX(CLAS_SUR_ANNEE!$A$1:$CF$52,MATCH($A39,CLAS_SUR_ANNEE!$A:$A,0),MATCH(G$4,CLAS_SUR_ANNEE!$A$3:$CG$3,0)+1),"")</f>
        <v/>
      </c>
      <c r="H39" s="24" t="str">
        <f>IFERROR(INDEX(CLAS_SUR_ANNEE!$A$1:$CF$52,MATCH($A39,CLAS_SUR_ANNEE!$A:$A,0),MATCH(H$4,CLAS_SUR_ANNEE!$A$3:$CG$3,0)+1),"")</f>
        <v/>
      </c>
      <c r="I39" s="24" t="str">
        <f>IFERROR(INDEX(CLAS_SUR_ANNEE!$A$1:$CF$52,MATCH($A39,CLAS_SUR_ANNEE!$A:$A,0),MATCH(I$4,CLAS_SUR_ANNEE!$A$3:$CG$3,0)+1),"")</f>
        <v/>
      </c>
      <c r="J39" s="24" t="str">
        <f>IFERROR(INDEX(CLAS_SUR_ANNEE!$A$1:$CF$52,MATCH($A39,CLAS_SUR_ANNEE!$A:$A,0),MATCH(J$4,CLAS_SUR_ANNEE!$A$3:$CG$3,0)+1),"")</f>
        <v/>
      </c>
      <c r="K39" s="24" t="str">
        <f>IFERROR(INDEX(CLAS_SUR_ANNEE!$A$1:$CF$52,MATCH($A39,CLAS_SUR_ANNEE!$A:$A,0),MATCH(K$4,CLAS_SUR_ANNEE!$A$3:$CG$3,0)+1),"")</f>
        <v/>
      </c>
      <c r="L39" s="13">
        <f>SUM(B39:K39)</f>
        <v>0</v>
      </c>
      <c r="M39" s="12">
        <f>IFERROR(IF(O39&gt;=5,SUM(LARGE(B39:K39,{1;2;3;4;5})),IF(O39=4,SUM(LARGE(B39:K39,{1;2;3;4})),IF(O39=3,SUM(LARGE(B39:K39,{1;2;3})),IF(O39=2,SUM(LARGE(B39:K39,{1;2})),IF(O39=1,SUM(LARGE(B39:K39,1)),0))))),"")</f>
        <v>0</v>
      </c>
      <c r="N39" s="11" t="str">
        <f>IFERROR(SMALL(B39:K39,1),"")</f>
        <v/>
      </c>
      <c r="O39" s="57">
        <f>COUNT(B39:K39)</f>
        <v>0</v>
      </c>
    </row>
    <row r="40" spans="1:15" x14ac:dyDescent="0.25">
      <c r="A40" s="41"/>
      <c r="B40" s="24" t="str">
        <f>IFERROR(INDEX(CLAS_SUR_ANNEE!$A$1:$CF$52,MATCH($A40,CLAS_SUR_ANNEE!$A:$A,0),MATCH(B$4,CLAS_SUR_ANNEE!$A$3:$CG$3,0)+1),"")</f>
        <v/>
      </c>
      <c r="C40" s="24" t="str">
        <f>IFERROR(INDEX(CLAS_SUR_ANNEE!$A$1:$CF$52,MATCH($A40,CLAS_SUR_ANNEE!$A:$A,0),MATCH(C$4,CLAS_SUR_ANNEE!$A$3:$CG$3,0)+1),"")</f>
        <v/>
      </c>
      <c r="D40" s="24" t="str">
        <f>IFERROR(INDEX(CLAS_SUR_ANNEE!$A$1:$CF$52,MATCH($A40,CLAS_SUR_ANNEE!$A:$A,0),MATCH(D$4,CLAS_SUR_ANNEE!$A$3:$CG$3,0)+1),"")</f>
        <v/>
      </c>
      <c r="E40" s="24" t="str">
        <f>IFERROR(INDEX(CLAS_SUR_ANNEE!$A$1:$CF$52,MATCH($A40,CLAS_SUR_ANNEE!$A:$A,0),MATCH(E$4,CLAS_SUR_ANNEE!$A$3:$CG$3,0)+1),"")</f>
        <v/>
      </c>
      <c r="F40" s="24" t="str">
        <f>IFERROR(INDEX(CLAS_SUR_ANNEE!$A$1:$CF$52,MATCH($A40,CLAS_SUR_ANNEE!$A:$A,0),MATCH(F$4,CLAS_SUR_ANNEE!$A$3:$CG$3,0)+1),"")</f>
        <v/>
      </c>
      <c r="G40" s="24" t="str">
        <f>IFERROR(INDEX(CLAS_SUR_ANNEE!$A$1:$CF$52,MATCH($A40,CLAS_SUR_ANNEE!$A:$A,0),MATCH(G$4,CLAS_SUR_ANNEE!$A$3:$CG$3,0)+1),"")</f>
        <v/>
      </c>
      <c r="H40" s="24" t="str">
        <f>IFERROR(INDEX(CLAS_SUR_ANNEE!$A$1:$CF$52,MATCH($A40,CLAS_SUR_ANNEE!$A:$A,0),MATCH(H$4,CLAS_SUR_ANNEE!$A$3:$CG$3,0)+1),"")</f>
        <v/>
      </c>
      <c r="I40" s="24" t="str">
        <f>IFERROR(INDEX(CLAS_SUR_ANNEE!$A$1:$CF$52,MATCH($A40,CLAS_SUR_ANNEE!$A:$A,0),MATCH(I$4,CLAS_SUR_ANNEE!$A$3:$CG$3,0)+1),"")</f>
        <v/>
      </c>
      <c r="J40" s="24" t="str">
        <f>IFERROR(INDEX(CLAS_SUR_ANNEE!$A$1:$CF$52,MATCH($A40,CLAS_SUR_ANNEE!$A:$A,0),MATCH(J$4,CLAS_SUR_ANNEE!$A$3:$CG$3,0)+1),"")</f>
        <v/>
      </c>
      <c r="K40" s="24" t="str">
        <f>IFERROR(INDEX(CLAS_SUR_ANNEE!$A$1:$CF$52,MATCH($A40,CLAS_SUR_ANNEE!$A:$A,0),MATCH(K$4,CLAS_SUR_ANNEE!$A$3:$CG$3,0)+1),"")</f>
        <v/>
      </c>
      <c r="L40" s="13">
        <f>SUM(B40:K40)</f>
        <v>0</v>
      </c>
      <c r="M40" s="12">
        <f>IFERROR(IF(O40&gt;=5,SUM(LARGE(B40:K40,{1;2;3;4;5})),IF(O40=4,SUM(LARGE(B40:K40,{1;2;3;4})),IF(O40=3,SUM(LARGE(B40:K40,{1;2;3})),IF(O40=2,SUM(LARGE(B40:K40,{1;2})),IF(O40=1,SUM(LARGE(B40:K40,1)),0))))),"")</f>
        <v>0</v>
      </c>
      <c r="N40" s="11" t="str">
        <f>IFERROR(SMALL(B40:K40,1),"")</f>
        <v/>
      </c>
      <c r="O40" s="57">
        <f>COUNT(B40:K40)</f>
        <v>0</v>
      </c>
    </row>
    <row r="41" spans="1:15" x14ac:dyDescent="0.25">
      <c r="A41" s="41"/>
      <c r="B41" s="24" t="str">
        <f>IFERROR(INDEX(CLAS_SUR_ANNEE!$A$1:$CF$52,MATCH($A41,CLAS_SUR_ANNEE!$A:$A,0),MATCH(B$4,CLAS_SUR_ANNEE!$A$3:$CG$3,0)+1),"")</f>
        <v/>
      </c>
      <c r="C41" s="24" t="str">
        <f>IFERROR(INDEX(CLAS_SUR_ANNEE!$A$1:$CF$52,MATCH($A41,CLAS_SUR_ANNEE!$A:$A,0),MATCH(C$4,CLAS_SUR_ANNEE!$A$3:$CG$3,0)+1),"")</f>
        <v/>
      </c>
      <c r="D41" s="24" t="str">
        <f>IFERROR(INDEX(CLAS_SUR_ANNEE!$A$1:$CF$52,MATCH($A41,CLAS_SUR_ANNEE!$A:$A,0),MATCH(D$4,CLAS_SUR_ANNEE!$A$3:$CG$3,0)+1),"")</f>
        <v/>
      </c>
      <c r="E41" s="24" t="str">
        <f>IFERROR(INDEX(CLAS_SUR_ANNEE!$A$1:$CF$52,MATCH($A41,CLAS_SUR_ANNEE!$A:$A,0),MATCH(E$4,CLAS_SUR_ANNEE!$A$3:$CG$3,0)+1),"")</f>
        <v/>
      </c>
      <c r="F41" s="24" t="str">
        <f>IFERROR(INDEX(CLAS_SUR_ANNEE!$A$1:$CF$52,MATCH($A41,CLAS_SUR_ANNEE!$A:$A,0),MATCH(F$4,CLAS_SUR_ANNEE!$A$3:$CG$3,0)+1),"")</f>
        <v/>
      </c>
      <c r="G41" s="24" t="str">
        <f>IFERROR(INDEX(CLAS_SUR_ANNEE!$A$1:$CF$52,MATCH($A41,CLAS_SUR_ANNEE!$A:$A,0),MATCH(G$4,CLAS_SUR_ANNEE!$A$3:$CG$3,0)+1),"")</f>
        <v/>
      </c>
      <c r="H41" s="24" t="str">
        <f>IFERROR(INDEX(CLAS_SUR_ANNEE!$A$1:$CF$52,MATCH($A41,CLAS_SUR_ANNEE!$A:$A,0),MATCH(H$4,CLAS_SUR_ANNEE!$A$3:$CG$3,0)+1),"")</f>
        <v/>
      </c>
      <c r="I41" s="24" t="str">
        <f>IFERROR(INDEX(CLAS_SUR_ANNEE!$A$1:$CF$52,MATCH($A41,CLAS_SUR_ANNEE!$A:$A,0),MATCH(I$4,CLAS_SUR_ANNEE!$A$3:$CG$3,0)+1),"")</f>
        <v/>
      </c>
      <c r="J41" s="24" t="str">
        <f>IFERROR(INDEX(CLAS_SUR_ANNEE!$A$1:$CF$52,MATCH($A41,CLAS_SUR_ANNEE!$A:$A,0),MATCH(J$4,CLAS_SUR_ANNEE!$A$3:$CG$3,0)+1),"")</f>
        <v/>
      </c>
      <c r="K41" s="24" t="str">
        <f>IFERROR(INDEX(CLAS_SUR_ANNEE!$A$1:$CF$52,MATCH($A41,CLAS_SUR_ANNEE!$A:$A,0),MATCH(K$4,CLAS_SUR_ANNEE!$A$3:$CG$3,0)+1),"")</f>
        <v/>
      </c>
      <c r="L41" s="13">
        <f>SUM(B41:K41)</f>
        <v>0</v>
      </c>
      <c r="M41" s="12">
        <f>IFERROR(IF(O41&gt;=5,SUM(LARGE(B41:K41,{1;2;3;4;5})),IF(O41=4,SUM(LARGE(B41:K41,{1;2;3;4})),IF(O41=3,SUM(LARGE(B41:K41,{1;2;3})),IF(O41=2,SUM(LARGE(B41:K41,{1;2})),IF(O41=1,SUM(LARGE(B41:K41,1)),0))))),"")</f>
        <v>0</v>
      </c>
      <c r="N41" s="11" t="str">
        <f>IFERROR(SMALL(B41:K41,1),"")</f>
        <v/>
      </c>
      <c r="O41" s="57">
        <f>COUNT(B41:K41)</f>
        <v>0</v>
      </c>
    </row>
    <row r="42" spans="1:15" x14ac:dyDescent="0.25">
      <c r="A42" s="41"/>
      <c r="B42" s="24" t="str">
        <f>IFERROR(INDEX(CLAS_SUR_ANNEE!$A$1:$CF$52,MATCH($A42,CLAS_SUR_ANNEE!$A:$A,0),MATCH(B$4,CLAS_SUR_ANNEE!$A$3:$CG$3,0)+1),"")</f>
        <v/>
      </c>
      <c r="C42" s="24" t="str">
        <f>IFERROR(INDEX(CLAS_SUR_ANNEE!$A$1:$CF$52,MATCH($A42,CLAS_SUR_ANNEE!$A:$A,0),MATCH(C$4,CLAS_SUR_ANNEE!$A$3:$CG$3,0)+1),"")</f>
        <v/>
      </c>
      <c r="D42" s="24" t="str">
        <f>IFERROR(INDEX(CLAS_SUR_ANNEE!$A$1:$CF$52,MATCH($A42,CLAS_SUR_ANNEE!$A:$A,0),MATCH(D$4,CLAS_SUR_ANNEE!$A$3:$CG$3,0)+1),"")</f>
        <v/>
      </c>
      <c r="E42" s="24" t="str">
        <f>IFERROR(INDEX(CLAS_SUR_ANNEE!$A$1:$CF$52,MATCH($A42,CLAS_SUR_ANNEE!$A:$A,0),MATCH(E$4,CLAS_SUR_ANNEE!$A$3:$CG$3,0)+1),"")</f>
        <v/>
      </c>
      <c r="F42" s="24" t="str">
        <f>IFERROR(INDEX(CLAS_SUR_ANNEE!$A$1:$CF$52,MATCH($A42,CLAS_SUR_ANNEE!$A:$A,0),MATCH(F$4,CLAS_SUR_ANNEE!$A$3:$CG$3,0)+1),"")</f>
        <v/>
      </c>
      <c r="G42" s="24" t="str">
        <f>IFERROR(INDEX(CLAS_SUR_ANNEE!$A$1:$CF$52,MATCH($A42,CLAS_SUR_ANNEE!$A:$A,0),MATCH(G$4,CLAS_SUR_ANNEE!$A$3:$CG$3,0)+1),"")</f>
        <v/>
      </c>
      <c r="H42" s="24" t="str">
        <f>IFERROR(INDEX(CLAS_SUR_ANNEE!$A$1:$CF$52,MATCH($A42,CLAS_SUR_ANNEE!$A:$A,0),MATCH(H$4,CLAS_SUR_ANNEE!$A$3:$CG$3,0)+1),"")</f>
        <v/>
      </c>
      <c r="I42" s="24" t="str">
        <f>IFERROR(INDEX(CLAS_SUR_ANNEE!$A$1:$CF$52,MATCH($A42,CLAS_SUR_ANNEE!$A:$A,0),MATCH(I$4,CLAS_SUR_ANNEE!$A$3:$CG$3,0)+1),"")</f>
        <v/>
      </c>
      <c r="J42" s="24" t="str">
        <f>IFERROR(INDEX(CLAS_SUR_ANNEE!$A$1:$CF$52,MATCH($A42,CLAS_SUR_ANNEE!$A:$A,0),MATCH(J$4,CLAS_SUR_ANNEE!$A$3:$CG$3,0)+1),"")</f>
        <v/>
      </c>
      <c r="K42" s="24" t="str">
        <f>IFERROR(INDEX(CLAS_SUR_ANNEE!$A$1:$CF$52,MATCH($A42,CLAS_SUR_ANNEE!$A:$A,0),MATCH(K$4,CLAS_SUR_ANNEE!$A$3:$CG$3,0)+1),"")</f>
        <v/>
      </c>
      <c r="L42" s="13">
        <f>SUM(B42:K42)</f>
        <v>0</v>
      </c>
      <c r="M42" s="12">
        <f>IFERROR(IF(O42&gt;=5,SUM(LARGE(B42:K42,{1;2;3;4;5})),IF(O42=4,SUM(LARGE(B42:K42,{1;2;3;4})),IF(O42=3,SUM(LARGE(B42:K42,{1;2;3})),IF(O42=2,SUM(LARGE(B42:K42,{1;2})),IF(O42=1,SUM(LARGE(B42:K42,1)),0))))),"")</f>
        <v>0</v>
      </c>
      <c r="N42" s="11" t="str">
        <f>IFERROR(SMALL(B42:K42,1),"")</f>
        <v/>
      </c>
      <c r="O42" s="57">
        <f>COUNT(B42:K42)</f>
        <v>0</v>
      </c>
    </row>
    <row r="43" spans="1:15" x14ac:dyDescent="0.25">
      <c r="A43" s="41"/>
      <c r="B43" s="24" t="str">
        <f>IFERROR(INDEX(CLAS_SUR_ANNEE!$A$1:$CF$52,MATCH($A43,CLAS_SUR_ANNEE!$A:$A,0),MATCH(B$4,CLAS_SUR_ANNEE!$A$3:$CG$3,0)+1),"")</f>
        <v/>
      </c>
      <c r="C43" s="24" t="str">
        <f>IFERROR(INDEX(CLAS_SUR_ANNEE!$A$1:$CF$52,MATCH($A43,CLAS_SUR_ANNEE!$A:$A,0),MATCH(C$4,CLAS_SUR_ANNEE!$A$3:$CG$3,0)+1),"")</f>
        <v/>
      </c>
      <c r="D43" s="24" t="str">
        <f>IFERROR(INDEX(CLAS_SUR_ANNEE!$A$1:$CF$52,MATCH($A43,CLAS_SUR_ANNEE!$A:$A,0),MATCH(D$4,CLAS_SUR_ANNEE!$A$3:$CG$3,0)+1),"")</f>
        <v/>
      </c>
      <c r="E43" s="24" t="str">
        <f>IFERROR(INDEX(CLAS_SUR_ANNEE!$A$1:$CF$52,MATCH($A43,CLAS_SUR_ANNEE!$A:$A,0),MATCH(E$4,CLAS_SUR_ANNEE!$A$3:$CG$3,0)+1),"")</f>
        <v/>
      </c>
      <c r="F43" s="24" t="str">
        <f>IFERROR(INDEX(CLAS_SUR_ANNEE!$A$1:$CF$52,MATCH($A43,CLAS_SUR_ANNEE!$A:$A,0),MATCH(F$4,CLAS_SUR_ANNEE!$A$3:$CG$3,0)+1),"")</f>
        <v/>
      </c>
      <c r="G43" s="24" t="str">
        <f>IFERROR(INDEX(CLAS_SUR_ANNEE!$A$1:$CF$52,MATCH($A43,CLAS_SUR_ANNEE!$A:$A,0),MATCH(G$4,CLAS_SUR_ANNEE!$A$3:$CG$3,0)+1),"")</f>
        <v/>
      </c>
      <c r="H43" s="24" t="str">
        <f>IFERROR(INDEX(CLAS_SUR_ANNEE!$A$1:$CF$52,MATCH($A43,CLAS_SUR_ANNEE!$A:$A,0),MATCH(H$4,CLAS_SUR_ANNEE!$A$3:$CG$3,0)+1),"")</f>
        <v/>
      </c>
      <c r="I43" s="24" t="str">
        <f>IFERROR(INDEX(CLAS_SUR_ANNEE!$A$1:$CF$52,MATCH($A43,CLAS_SUR_ANNEE!$A:$A,0),MATCH(I$4,CLAS_SUR_ANNEE!$A$3:$CG$3,0)+1),"")</f>
        <v/>
      </c>
      <c r="J43" s="24" t="str">
        <f>IFERROR(INDEX(CLAS_SUR_ANNEE!$A$1:$CF$52,MATCH($A43,CLAS_SUR_ANNEE!$A:$A,0),MATCH(J$4,CLAS_SUR_ANNEE!$A$3:$CG$3,0)+1),"")</f>
        <v/>
      </c>
      <c r="K43" s="24" t="str">
        <f>IFERROR(INDEX(CLAS_SUR_ANNEE!$A$1:$CF$52,MATCH($A43,CLAS_SUR_ANNEE!$A:$A,0),MATCH(K$4,CLAS_SUR_ANNEE!$A$3:$CG$3,0)+1),"")</f>
        <v/>
      </c>
      <c r="L43" s="13">
        <f>SUM(B43:K43)</f>
        <v>0</v>
      </c>
      <c r="M43" s="12">
        <f>IFERROR(IF(O43&gt;=5,SUM(LARGE(B43:K43,{1;2;3;4;5})),IF(O43=4,SUM(LARGE(B43:K43,{1;2;3;4})),IF(O43=3,SUM(LARGE(B43:K43,{1;2;3})),IF(O43=2,SUM(LARGE(B43:K43,{1;2})),IF(O43=1,SUM(LARGE(B43:K43,1)),0))))),"")</f>
        <v>0</v>
      </c>
      <c r="N43" s="11" t="str">
        <f>IFERROR(SMALL(B43:K43,1),"")</f>
        <v/>
      </c>
      <c r="O43" s="57">
        <f>COUNT(B43:K43)</f>
        <v>0</v>
      </c>
    </row>
    <row r="44" spans="1:15" x14ac:dyDescent="0.25">
      <c r="A44" s="41"/>
      <c r="B44" s="24" t="str">
        <f>IFERROR(INDEX(CLAS_SUR_ANNEE!$A$1:$CF$52,MATCH($A44,CLAS_SUR_ANNEE!$A:$A,0),MATCH(B$4,CLAS_SUR_ANNEE!$A$3:$CG$3,0)+1),"")</f>
        <v/>
      </c>
      <c r="C44" s="24" t="str">
        <f>IFERROR(INDEX(CLAS_SUR_ANNEE!$A$1:$CF$52,MATCH($A44,CLAS_SUR_ANNEE!$A:$A,0),MATCH(C$4,CLAS_SUR_ANNEE!$A$3:$CG$3,0)+1),"")</f>
        <v/>
      </c>
      <c r="D44" s="24" t="str">
        <f>IFERROR(INDEX(CLAS_SUR_ANNEE!$A$1:$CF$52,MATCH($A44,CLAS_SUR_ANNEE!$A:$A,0),MATCH(D$4,CLAS_SUR_ANNEE!$A$3:$CG$3,0)+1),"")</f>
        <v/>
      </c>
      <c r="E44" s="24" t="str">
        <f>IFERROR(INDEX(CLAS_SUR_ANNEE!$A$1:$CF$52,MATCH($A44,CLAS_SUR_ANNEE!$A:$A,0),MATCH(E$4,CLAS_SUR_ANNEE!$A$3:$CG$3,0)+1),"")</f>
        <v/>
      </c>
      <c r="F44" s="24" t="str">
        <f>IFERROR(INDEX(CLAS_SUR_ANNEE!$A$1:$CF$52,MATCH($A44,CLAS_SUR_ANNEE!$A:$A,0),MATCH(F$4,CLAS_SUR_ANNEE!$A$3:$CG$3,0)+1),"")</f>
        <v/>
      </c>
      <c r="G44" s="24" t="str">
        <f>IFERROR(INDEX(CLAS_SUR_ANNEE!$A$1:$CF$52,MATCH($A44,CLAS_SUR_ANNEE!$A:$A,0),MATCH(G$4,CLAS_SUR_ANNEE!$A$3:$CG$3,0)+1),"")</f>
        <v/>
      </c>
      <c r="H44" s="24" t="str">
        <f>IFERROR(INDEX(CLAS_SUR_ANNEE!$A$1:$CF$52,MATCH($A44,CLAS_SUR_ANNEE!$A:$A,0),MATCH(H$4,CLAS_SUR_ANNEE!$A$3:$CG$3,0)+1),"")</f>
        <v/>
      </c>
      <c r="I44" s="24" t="str">
        <f>IFERROR(INDEX(CLAS_SUR_ANNEE!$A$1:$CF$52,MATCH($A44,CLAS_SUR_ANNEE!$A:$A,0),MATCH(I$4,CLAS_SUR_ANNEE!$A$3:$CG$3,0)+1),"")</f>
        <v/>
      </c>
      <c r="J44" s="24" t="str">
        <f>IFERROR(INDEX(CLAS_SUR_ANNEE!$A$1:$CF$52,MATCH($A44,CLAS_SUR_ANNEE!$A:$A,0),MATCH(J$4,CLAS_SUR_ANNEE!$A$3:$CG$3,0)+1),"")</f>
        <v/>
      </c>
      <c r="K44" s="24" t="str">
        <f>IFERROR(INDEX(CLAS_SUR_ANNEE!$A$1:$CF$52,MATCH($A44,CLAS_SUR_ANNEE!$A:$A,0),MATCH(K$4,CLAS_SUR_ANNEE!$A$3:$CG$3,0)+1),"")</f>
        <v/>
      </c>
      <c r="L44" s="13">
        <f>SUM(B44:K44)</f>
        <v>0</v>
      </c>
      <c r="M44" s="12">
        <f>IFERROR(IF(O44&gt;=5,SUM(LARGE(B44:K44,{1;2;3;4;5})),IF(O44=4,SUM(LARGE(B44:K44,{1;2;3;4})),IF(O44=3,SUM(LARGE(B44:K44,{1;2;3})),IF(O44=2,SUM(LARGE(B44:K44,{1;2})),IF(O44=1,SUM(LARGE(B44:K44,1)),0))))),"")</f>
        <v>0</v>
      </c>
      <c r="N44" s="11" t="str">
        <f>IFERROR(SMALL(B44:K44,1),"")</f>
        <v/>
      </c>
      <c r="O44" s="57">
        <f>COUNT(B44:K44)</f>
        <v>0</v>
      </c>
    </row>
    <row r="45" spans="1:15" x14ac:dyDescent="0.25">
      <c r="A45" s="41"/>
      <c r="B45" s="24" t="str">
        <f>IFERROR(INDEX(CLAS_SUR_ANNEE!$A$1:$CF$52,MATCH($A45,CLAS_SUR_ANNEE!$A:$A,0),MATCH(B$4,CLAS_SUR_ANNEE!$A$3:$CG$3,0)+1),"")</f>
        <v/>
      </c>
      <c r="C45" s="24" t="str">
        <f>IFERROR(INDEX(CLAS_SUR_ANNEE!$A$1:$CF$52,MATCH($A45,CLAS_SUR_ANNEE!$A:$A,0),MATCH(C$4,CLAS_SUR_ANNEE!$A$3:$CG$3,0)+1),"")</f>
        <v/>
      </c>
      <c r="D45" s="24" t="str">
        <f>IFERROR(INDEX(CLAS_SUR_ANNEE!$A$1:$CF$52,MATCH($A45,CLAS_SUR_ANNEE!$A:$A,0),MATCH(D$4,CLAS_SUR_ANNEE!$A$3:$CG$3,0)+1),"")</f>
        <v/>
      </c>
      <c r="E45" s="24" t="str">
        <f>IFERROR(INDEX(CLAS_SUR_ANNEE!$A$1:$CF$52,MATCH($A45,CLAS_SUR_ANNEE!$A:$A,0),MATCH(E$4,CLAS_SUR_ANNEE!$A$3:$CG$3,0)+1),"")</f>
        <v/>
      </c>
      <c r="F45" s="24" t="str">
        <f>IFERROR(INDEX(CLAS_SUR_ANNEE!$A$1:$CF$52,MATCH($A45,CLAS_SUR_ANNEE!$A:$A,0),MATCH(F$4,CLAS_SUR_ANNEE!$A$3:$CG$3,0)+1),"")</f>
        <v/>
      </c>
      <c r="G45" s="24" t="str">
        <f>IFERROR(INDEX(CLAS_SUR_ANNEE!$A$1:$CF$52,MATCH($A45,CLAS_SUR_ANNEE!$A:$A,0),MATCH(G$4,CLAS_SUR_ANNEE!$A$3:$CG$3,0)+1),"")</f>
        <v/>
      </c>
      <c r="H45" s="24" t="str">
        <f>IFERROR(INDEX(CLAS_SUR_ANNEE!$A$1:$CF$52,MATCH($A45,CLAS_SUR_ANNEE!$A:$A,0),MATCH(H$4,CLAS_SUR_ANNEE!$A$3:$CG$3,0)+1),"")</f>
        <v/>
      </c>
      <c r="I45" s="24" t="str">
        <f>IFERROR(INDEX(CLAS_SUR_ANNEE!$A$1:$CF$52,MATCH($A45,CLAS_SUR_ANNEE!$A:$A,0),MATCH(I$4,CLAS_SUR_ANNEE!$A$3:$CG$3,0)+1),"")</f>
        <v/>
      </c>
      <c r="J45" s="24" t="str">
        <f>IFERROR(INDEX(CLAS_SUR_ANNEE!$A$1:$CF$52,MATCH($A45,CLAS_SUR_ANNEE!$A:$A,0),MATCH(J$4,CLAS_SUR_ANNEE!$A$3:$CG$3,0)+1),"")</f>
        <v/>
      </c>
      <c r="K45" s="24" t="str">
        <f>IFERROR(INDEX(CLAS_SUR_ANNEE!$A$1:$CF$52,MATCH($A45,CLAS_SUR_ANNEE!$A:$A,0),MATCH(K$4,CLAS_SUR_ANNEE!$A$3:$CG$3,0)+1),"")</f>
        <v/>
      </c>
      <c r="L45" s="13">
        <f>SUM(B45:K45)</f>
        <v>0</v>
      </c>
      <c r="M45" s="12">
        <f>IFERROR(IF(O45&gt;=5,SUM(LARGE(B45:K45,{1;2;3;4;5})),IF(O45=4,SUM(LARGE(B45:K45,{1;2;3;4})),IF(O45=3,SUM(LARGE(B45:K45,{1;2;3})),IF(O45=2,SUM(LARGE(B45:K45,{1;2})),IF(O45=1,SUM(LARGE(B45:K45,1)),0))))),"")</f>
        <v>0</v>
      </c>
      <c r="N45" s="11" t="str">
        <f>IFERROR(SMALL(B45:K45,1),"")</f>
        <v/>
      </c>
      <c r="O45" s="57">
        <f>COUNT(B45:K45)</f>
        <v>0</v>
      </c>
    </row>
    <row r="46" spans="1:15" x14ac:dyDescent="0.25">
      <c r="A46" s="41"/>
      <c r="B46" s="24" t="str">
        <f>IFERROR(INDEX(CLAS_SUR_ANNEE!$A$1:$CF$52,MATCH($A46,CLAS_SUR_ANNEE!$A:$A,0),MATCH(B$4,CLAS_SUR_ANNEE!$A$3:$CG$3,0)+1),"")</f>
        <v/>
      </c>
      <c r="C46" s="24" t="str">
        <f>IFERROR(INDEX(CLAS_SUR_ANNEE!$A$1:$CF$52,MATCH($A46,CLAS_SUR_ANNEE!$A:$A,0),MATCH(C$4,CLAS_SUR_ANNEE!$A$3:$CG$3,0)+1),"")</f>
        <v/>
      </c>
      <c r="D46" s="24" t="str">
        <f>IFERROR(INDEX(CLAS_SUR_ANNEE!$A$1:$CF$52,MATCH($A46,CLAS_SUR_ANNEE!$A:$A,0),MATCH(D$4,CLAS_SUR_ANNEE!$A$3:$CG$3,0)+1),"")</f>
        <v/>
      </c>
      <c r="E46" s="24" t="str">
        <f>IFERROR(INDEX(CLAS_SUR_ANNEE!$A$1:$CF$52,MATCH($A46,CLAS_SUR_ANNEE!$A:$A,0),MATCH(E$4,CLAS_SUR_ANNEE!$A$3:$CG$3,0)+1),"")</f>
        <v/>
      </c>
      <c r="F46" s="24" t="str">
        <f>IFERROR(INDEX(CLAS_SUR_ANNEE!$A$1:$CF$52,MATCH($A46,CLAS_SUR_ANNEE!$A:$A,0),MATCH(F$4,CLAS_SUR_ANNEE!$A$3:$CG$3,0)+1),"")</f>
        <v/>
      </c>
      <c r="G46" s="24" t="str">
        <f>IFERROR(INDEX(CLAS_SUR_ANNEE!$A$1:$CF$52,MATCH($A46,CLAS_SUR_ANNEE!$A:$A,0),MATCH(G$4,CLAS_SUR_ANNEE!$A$3:$CG$3,0)+1),"")</f>
        <v/>
      </c>
      <c r="H46" s="24" t="str">
        <f>IFERROR(INDEX(CLAS_SUR_ANNEE!$A$1:$CF$52,MATCH($A46,CLAS_SUR_ANNEE!$A:$A,0),MATCH(H$4,CLAS_SUR_ANNEE!$A$3:$CG$3,0)+1),"")</f>
        <v/>
      </c>
      <c r="I46" s="24" t="str">
        <f>IFERROR(INDEX(CLAS_SUR_ANNEE!$A$1:$CF$52,MATCH($A46,CLAS_SUR_ANNEE!$A:$A,0),MATCH(I$4,CLAS_SUR_ANNEE!$A$3:$CG$3,0)+1),"")</f>
        <v/>
      </c>
      <c r="J46" s="24" t="str">
        <f>IFERROR(INDEX(CLAS_SUR_ANNEE!$A$1:$CF$52,MATCH($A46,CLAS_SUR_ANNEE!$A:$A,0),MATCH(J$4,CLAS_SUR_ANNEE!$A$3:$CG$3,0)+1),"")</f>
        <v/>
      </c>
      <c r="K46" s="24" t="str">
        <f>IFERROR(INDEX(CLAS_SUR_ANNEE!$A$1:$CF$52,MATCH($A46,CLAS_SUR_ANNEE!$A:$A,0),MATCH(K$4,CLAS_SUR_ANNEE!$A$3:$CG$3,0)+1),"")</f>
        <v/>
      </c>
      <c r="L46" s="13">
        <f>SUM(B46:K46)</f>
        <v>0</v>
      </c>
      <c r="M46" s="12">
        <f>IFERROR(IF(O46&gt;=5,SUM(LARGE(B46:K46,{1;2;3;4;5})),IF(O46=4,SUM(LARGE(B46:K46,{1;2;3;4})),IF(O46=3,SUM(LARGE(B46:K46,{1;2;3})),IF(O46=2,SUM(LARGE(B46:K46,{1;2})),IF(O46=1,SUM(LARGE(B46:K46,1)),0))))),"")</f>
        <v>0</v>
      </c>
      <c r="N46" s="11" t="str">
        <f>IFERROR(SMALL(B46:K46,1),"")</f>
        <v/>
      </c>
      <c r="O46" s="57">
        <f>COUNT(B46:K46)</f>
        <v>0</v>
      </c>
    </row>
    <row r="47" spans="1:15" x14ac:dyDescent="0.25">
      <c r="A47" s="41"/>
      <c r="B47" s="24" t="str">
        <f>IFERROR(INDEX(CLAS_SUR_ANNEE!$A$1:$CF$52,MATCH($A47,CLAS_SUR_ANNEE!$A:$A,0),MATCH(B$4,CLAS_SUR_ANNEE!$A$3:$CG$3,0)+1),"")</f>
        <v/>
      </c>
      <c r="C47" s="24" t="str">
        <f>IFERROR(INDEX(CLAS_SUR_ANNEE!$A$1:$CF$52,MATCH($A47,CLAS_SUR_ANNEE!$A:$A,0),MATCH(C$4,CLAS_SUR_ANNEE!$A$3:$CG$3,0)+1),"")</f>
        <v/>
      </c>
      <c r="D47" s="24" t="str">
        <f>IFERROR(INDEX(CLAS_SUR_ANNEE!$A$1:$CF$52,MATCH($A47,CLAS_SUR_ANNEE!$A:$A,0),MATCH(D$4,CLAS_SUR_ANNEE!$A$3:$CG$3,0)+1),"")</f>
        <v/>
      </c>
      <c r="E47" s="24" t="str">
        <f>IFERROR(INDEX(CLAS_SUR_ANNEE!$A$1:$CF$52,MATCH($A47,CLAS_SUR_ANNEE!$A:$A,0),MATCH(E$4,CLAS_SUR_ANNEE!$A$3:$CG$3,0)+1),"")</f>
        <v/>
      </c>
      <c r="F47" s="24" t="str">
        <f>IFERROR(INDEX(CLAS_SUR_ANNEE!$A$1:$CF$52,MATCH($A47,CLAS_SUR_ANNEE!$A:$A,0),MATCH(F$4,CLAS_SUR_ANNEE!$A$3:$CG$3,0)+1),"")</f>
        <v/>
      </c>
      <c r="G47" s="24" t="str">
        <f>IFERROR(INDEX(CLAS_SUR_ANNEE!$A$1:$CF$52,MATCH($A47,CLAS_SUR_ANNEE!$A:$A,0),MATCH(G$4,CLAS_SUR_ANNEE!$A$3:$CG$3,0)+1),"")</f>
        <v/>
      </c>
      <c r="H47" s="24" t="str">
        <f>IFERROR(INDEX(CLAS_SUR_ANNEE!$A$1:$CF$52,MATCH($A47,CLAS_SUR_ANNEE!$A:$A,0),MATCH(H$4,CLAS_SUR_ANNEE!$A$3:$CG$3,0)+1),"")</f>
        <v/>
      </c>
      <c r="I47" s="24" t="str">
        <f>IFERROR(INDEX(CLAS_SUR_ANNEE!$A$1:$CF$52,MATCH($A47,CLAS_SUR_ANNEE!$A:$A,0),MATCH(I$4,CLAS_SUR_ANNEE!$A$3:$CG$3,0)+1),"")</f>
        <v/>
      </c>
      <c r="J47" s="24" t="str">
        <f>IFERROR(INDEX(CLAS_SUR_ANNEE!$A$1:$CF$52,MATCH($A47,CLAS_SUR_ANNEE!$A:$A,0),MATCH(J$4,CLAS_SUR_ANNEE!$A$3:$CG$3,0)+1),"")</f>
        <v/>
      </c>
      <c r="K47" s="24" t="str">
        <f>IFERROR(INDEX(CLAS_SUR_ANNEE!$A$1:$CF$52,MATCH($A47,CLAS_SUR_ANNEE!$A:$A,0),MATCH(K$4,CLAS_SUR_ANNEE!$A$3:$CG$3,0)+1),"")</f>
        <v/>
      </c>
      <c r="L47" s="13">
        <f>SUM(B47:K47)</f>
        <v>0</v>
      </c>
      <c r="M47" s="12">
        <f>IFERROR(IF(O47&gt;=5,SUM(LARGE(B47:K47,{1;2;3;4;5})),IF(O47=4,SUM(LARGE(B47:K47,{1;2;3;4})),IF(O47=3,SUM(LARGE(B47:K47,{1;2;3})),IF(O47=2,SUM(LARGE(B47:K47,{1;2})),IF(O47=1,SUM(LARGE(B47:K47,1)),0))))),"")</f>
        <v>0</v>
      </c>
      <c r="N47" s="11" t="str">
        <f>IFERROR(SMALL(B47:K47,1),"")</f>
        <v/>
      </c>
      <c r="O47" s="57">
        <f>COUNT(B47:K47)</f>
        <v>0</v>
      </c>
    </row>
    <row r="48" spans="1:15" x14ac:dyDescent="0.25">
      <c r="A48" s="41"/>
      <c r="B48" s="24" t="str">
        <f>IFERROR(INDEX(CLAS_SUR_ANNEE!$A$1:$CF$52,MATCH($A48,CLAS_SUR_ANNEE!$A:$A,0),MATCH(B$4,CLAS_SUR_ANNEE!$A$3:$CG$3,0)+1),"")</f>
        <v/>
      </c>
      <c r="C48" s="24" t="str">
        <f>IFERROR(INDEX(CLAS_SUR_ANNEE!$A$1:$CF$52,MATCH($A48,CLAS_SUR_ANNEE!$A:$A,0),MATCH(C$4,CLAS_SUR_ANNEE!$A$3:$CG$3,0)+1),"")</f>
        <v/>
      </c>
      <c r="D48" s="24" t="str">
        <f>IFERROR(INDEX(CLAS_SUR_ANNEE!$A$1:$CF$52,MATCH($A48,CLAS_SUR_ANNEE!$A:$A,0),MATCH(D$4,CLAS_SUR_ANNEE!$A$3:$CG$3,0)+1),"")</f>
        <v/>
      </c>
      <c r="E48" s="24" t="str">
        <f>IFERROR(INDEX(CLAS_SUR_ANNEE!$A$1:$CF$52,MATCH($A48,CLAS_SUR_ANNEE!$A:$A,0),MATCH(E$4,CLAS_SUR_ANNEE!$A$3:$CG$3,0)+1),"")</f>
        <v/>
      </c>
      <c r="F48" s="24" t="str">
        <f>IFERROR(INDEX(CLAS_SUR_ANNEE!$A$1:$CF$52,MATCH($A48,CLAS_SUR_ANNEE!$A:$A,0),MATCH(F$4,CLAS_SUR_ANNEE!$A$3:$CG$3,0)+1),"")</f>
        <v/>
      </c>
      <c r="G48" s="24" t="str">
        <f>IFERROR(INDEX(CLAS_SUR_ANNEE!$A$1:$CF$52,MATCH($A48,CLAS_SUR_ANNEE!$A:$A,0),MATCH(G$4,CLAS_SUR_ANNEE!$A$3:$CG$3,0)+1),"")</f>
        <v/>
      </c>
      <c r="H48" s="24" t="str">
        <f>IFERROR(INDEX(CLAS_SUR_ANNEE!$A$1:$CF$52,MATCH($A48,CLAS_SUR_ANNEE!$A:$A,0),MATCH(H$4,CLAS_SUR_ANNEE!$A$3:$CG$3,0)+1),"")</f>
        <v/>
      </c>
      <c r="I48" s="24" t="str">
        <f>IFERROR(INDEX(CLAS_SUR_ANNEE!$A$1:$CF$52,MATCH($A48,CLAS_SUR_ANNEE!$A:$A,0),MATCH(I$4,CLAS_SUR_ANNEE!$A$3:$CG$3,0)+1),"")</f>
        <v/>
      </c>
      <c r="J48" s="24" t="str">
        <f>IFERROR(INDEX(CLAS_SUR_ANNEE!$A$1:$CF$52,MATCH($A48,CLAS_SUR_ANNEE!$A:$A,0),MATCH(J$4,CLAS_SUR_ANNEE!$A$3:$CG$3,0)+1),"")</f>
        <v/>
      </c>
      <c r="K48" s="24" t="str">
        <f>IFERROR(INDEX(CLAS_SUR_ANNEE!$A$1:$CF$52,MATCH($A48,CLAS_SUR_ANNEE!$A:$A,0),MATCH(K$4,CLAS_SUR_ANNEE!$A$3:$CG$3,0)+1),"")</f>
        <v/>
      </c>
      <c r="L48" s="13">
        <f>SUM(B48:K48)</f>
        <v>0</v>
      </c>
      <c r="M48" s="12">
        <f>IFERROR(IF(O48&gt;=5,SUM(LARGE(B48:K48,{1;2;3;4;5})),IF(O48=4,SUM(LARGE(B48:K48,{1;2;3;4})),IF(O48=3,SUM(LARGE(B48:K48,{1;2;3})),IF(O48=2,SUM(LARGE(B48:K48,{1;2})),IF(O48=1,SUM(LARGE(B48:K48,1)),0))))),"")</f>
        <v>0</v>
      </c>
      <c r="N48" s="11" t="str">
        <f>IFERROR(SMALL(B48:K48,1),"")</f>
        <v/>
      </c>
      <c r="O48" s="57">
        <f>COUNT(B48:K48)</f>
        <v>0</v>
      </c>
    </row>
    <row r="49" spans="1:15" x14ac:dyDescent="0.25">
      <c r="A49" s="41"/>
      <c r="B49" s="24" t="str">
        <f>IFERROR(INDEX(CLAS_SUR_ANNEE!$A$1:$CF$52,MATCH($A49,CLAS_SUR_ANNEE!$A:$A,0),MATCH(B$4,CLAS_SUR_ANNEE!$A$3:$CG$3,0)+1),"")</f>
        <v/>
      </c>
      <c r="C49" s="24" t="str">
        <f>IFERROR(INDEX(CLAS_SUR_ANNEE!$A$1:$CF$52,MATCH($A49,CLAS_SUR_ANNEE!$A:$A,0),MATCH(C$4,CLAS_SUR_ANNEE!$A$3:$CG$3,0)+1),"")</f>
        <v/>
      </c>
      <c r="D49" s="24" t="str">
        <f>IFERROR(INDEX(CLAS_SUR_ANNEE!$A$1:$CF$52,MATCH($A49,CLAS_SUR_ANNEE!$A:$A,0),MATCH(D$4,CLAS_SUR_ANNEE!$A$3:$CG$3,0)+1),"")</f>
        <v/>
      </c>
      <c r="E49" s="24" t="str">
        <f>IFERROR(INDEX(CLAS_SUR_ANNEE!$A$1:$CF$52,MATCH($A49,CLAS_SUR_ANNEE!$A:$A,0),MATCH(E$4,CLAS_SUR_ANNEE!$A$3:$CG$3,0)+1),"")</f>
        <v/>
      </c>
      <c r="F49" s="24" t="str">
        <f>IFERROR(INDEX(CLAS_SUR_ANNEE!$A$1:$CF$52,MATCH($A49,CLAS_SUR_ANNEE!$A:$A,0),MATCH(F$4,CLAS_SUR_ANNEE!$A$3:$CG$3,0)+1),"")</f>
        <v/>
      </c>
      <c r="G49" s="24" t="str">
        <f>IFERROR(INDEX(CLAS_SUR_ANNEE!$A$1:$CF$52,MATCH($A49,CLAS_SUR_ANNEE!$A:$A,0),MATCH(G$4,CLAS_SUR_ANNEE!$A$3:$CG$3,0)+1),"")</f>
        <v/>
      </c>
      <c r="H49" s="24" t="str">
        <f>IFERROR(INDEX(CLAS_SUR_ANNEE!$A$1:$CF$52,MATCH($A49,CLAS_SUR_ANNEE!$A:$A,0),MATCH(H$4,CLAS_SUR_ANNEE!$A$3:$CG$3,0)+1),"")</f>
        <v/>
      </c>
      <c r="I49" s="24" t="str">
        <f>IFERROR(INDEX(CLAS_SUR_ANNEE!$A$1:$CF$52,MATCH($A49,CLAS_SUR_ANNEE!$A:$A,0),MATCH(I$4,CLAS_SUR_ANNEE!$A$3:$CG$3,0)+1),"")</f>
        <v/>
      </c>
      <c r="J49" s="24" t="str">
        <f>IFERROR(INDEX(CLAS_SUR_ANNEE!$A$1:$CF$52,MATCH($A49,CLAS_SUR_ANNEE!$A:$A,0),MATCH(J$4,CLAS_SUR_ANNEE!$A$3:$CG$3,0)+1),"")</f>
        <v/>
      </c>
      <c r="K49" s="24" t="str">
        <f>IFERROR(INDEX(CLAS_SUR_ANNEE!$A$1:$CF$52,MATCH($A49,CLAS_SUR_ANNEE!$A:$A,0),MATCH(K$4,CLAS_SUR_ANNEE!$A$3:$CG$3,0)+1),"")</f>
        <v/>
      </c>
      <c r="L49" s="13">
        <f>SUM(B49:K49)</f>
        <v>0</v>
      </c>
      <c r="M49" s="12">
        <f>IFERROR(IF(O49&gt;=5,SUM(LARGE(B49:K49,{1;2;3;4;5})),IF(O49=4,SUM(LARGE(B49:K49,{1;2;3;4})),IF(O49=3,SUM(LARGE(B49:K49,{1;2;3})),IF(O49=2,SUM(LARGE(B49:K49,{1;2})),IF(O49=1,SUM(LARGE(B49:K49,1)),0))))),"")</f>
        <v>0</v>
      </c>
      <c r="N49" s="11" t="str">
        <f>IFERROR(SMALL(B49:K49,1),"")</f>
        <v/>
      </c>
      <c r="O49" s="57">
        <f>COUNT(B49:K49)</f>
        <v>0</v>
      </c>
    </row>
    <row r="50" spans="1:15" x14ac:dyDescent="0.25">
      <c r="A50" s="41"/>
      <c r="B50" s="24" t="str">
        <f>IFERROR(INDEX(CLAS_SUR_ANNEE!$A$1:$CF$52,MATCH($A50,CLAS_SUR_ANNEE!$A:$A,0),MATCH(B$4,CLAS_SUR_ANNEE!$A$3:$CG$3,0)+1),"")</f>
        <v/>
      </c>
      <c r="C50" s="24" t="str">
        <f>IFERROR(INDEX(CLAS_SUR_ANNEE!$A$1:$CF$52,MATCH($A50,CLAS_SUR_ANNEE!$A:$A,0),MATCH(C$4,CLAS_SUR_ANNEE!$A$3:$CG$3,0)+1),"")</f>
        <v/>
      </c>
      <c r="D50" s="24" t="str">
        <f>IFERROR(INDEX(CLAS_SUR_ANNEE!$A$1:$CF$52,MATCH($A50,CLAS_SUR_ANNEE!$A:$A,0),MATCH(D$4,CLAS_SUR_ANNEE!$A$3:$CG$3,0)+1),"")</f>
        <v/>
      </c>
      <c r="E50" s="24" t="str">
        <f>IFERROR(INDEX(CLAS_SUR_ANNEE!$A$1:$CF$52,MATCH($A50,CLAS_SUR_ANNEE!$A:$A,0),MATCH(E$4,CLAS_SUR_ANNEE!$A$3:$CG$3,0)+1),"")</f>
        <v/>
      </c>
      <c r="F50" s="24" t="str">
        <f>IFERROR(INDEX(CLAS_SUR_ANNEE!$A$1:$CF$52,MATCH($A50,CLAS_SUR_ANNEE!$A:$A,0),MATCH(F$4,CLAS_SUR_ANNEE!$A$3:$CG$3,0)+1),"")</f>
        <v/>
      </c>
      <c r="G50" s="24" t="str">
        <f>IFERROR(INDEX(CLAS_SUR_ANNEE!$A$1:$CF$52,MATCH($A50,CLAS_SUR_ANNEE!$A:$A,0),MATCH(G$4,CLAS_SUR_ANNEE!$A$3:$CG$3,0)+1),"")</f>
        <v/>
      </c>
      <c r="H50" s="24" t="str">
        <f>IFERROR(INDEX(CLAS_SUR_ANNEE!$A$1:$CF$52,MATCH($A50,CLAS_SUR_ANNEE!$A:$A,0),MATCH(H$4,CLAS_SUR_ANNEE!$A$3:$CG$3,0)+1),"")</f>
        <v/>
      </c>
      <c r="I50" s="24" t="str">
        <f>IFERROR(INDEX(CLAS_SUR_ANNEE!$A$1:$CF$52,MATCH($A50,CLAS_SUR_ANNEE!$A:$A,0),MATCH(I$4,CLAS_SUR_ANNEE!$A$3:$CG$3,0)+1),"")</f>
        <v/>
      </c>
      <c r="J50" s="24" t="str">
        <f>IFERROR(INDEX(CLAS_SUR_ANNEE!$A$1:$CF$52,MATCH($A50,CLAS_SUR_ANNEE!$A:$A,0),MATCH(J$4,CLAS_SUR_ANNEE!$A$3:$CG$3,0)+1),"")</f>
        <v/>
      </c>
      <c r="K50" s="24" t="str">
        <f>IFERROR(INDEX(CLAS_SUR_ANNEE!$A$1:$CF$52,MATCH($A50,CLAS_SUR_ANNEE!$A:$A,0),MATCH(K$4,CLAS_SUR_ANNEE!$A$3:$CG$3,0)+1),"")</f>
        <v/>
      </c>
      <c r="L50" s="13">
        <f>SUM(B50:K50)</f>
        <v>0</v>
      </c>
      <c r="M50" s="12">
        <f>IFERROR(IF(O50&gt;=5,SUM(LARGE(B50:K50,{1;2;3;4;5})),IF(O50=4,SUM(LARGE(B50:K50,{1;2;3;4})),IF(O50=3,SUM(LARGE(B50:K50,{1;2;3})),IF(O50=2,SUM(LARGE(B50:K50,{1;2})),IF(O50=1,SUM(LARGE(B50:K50,1)),0))))),"")</f>
        <v>0</v>
      </c>
      <c r="N50" s="11" t="str">
        <f>IFERROR(SMALL(B50:K50,1),"")</f>
        <v/>
      </c>
      <c r="O50" s="57">
        <f>COUNT(B50:K50)</f>
        <v>0</v>
      </c>
    </row>
    <row r="51" spans="1:15" x14ac:dyDescent="0.25">
      <c r="A51" s="52"/>
      <c r="B51" s="24" t="str">
        <f>IFERROR(INDEX(CLAS_SUR_ANNEE!$A$1:$CF$52,MATCH($A51,CLAS_SUR_ANNEE!$A:$A,0),MATCH(B$4,CLAS_SUR_ANNEE!$A$3:$CG$3,0)+1),"")</f>
        <v/>
      </c>
      <c r="C51" s="24" t="str">
        <f>IFERROR(INDEX(CLAS_SUR_ANNEE!$A$1:$CF$52,MATCH($A51,CLAS_SUR_ANNEE!$A:$A,0),MATCH(C$4,CLAS_SUR_ANNEE!$A$3:$CG$3,0)+1),"")</f>
        <v/>
      </c>
      <c r="D51" s="24" t="str">
        <f>IFERROR(INDEX(CLAS_SUR_ANNEE!$A$1:$CF$52,MATCH($A51,CLAS_SUR_ANNEE!$A:$A,0),MATCH(D$4,CLAS_SUR_ANNEE!$A$3:$CG$3,0)+1),"")</f>
        <v/>
      </c>
      <c r="E51" s="24" t="str">
        <f>IFERROR(INDEX(CLAS_SUR_ANNEE!$A$1:$CF$52,MATCH($A51,CLAS_SUR_ANNEE!$A:$A,0),MATCH(E$4,CLAS_SUR_ANNEE!$A$3:$CG$3,0)+1),"")</f>
        <v/>
      </c>
      <c r="F51" s="24" t="str">
        <f>IFERROR(INDEX(CLAS_SUR_ANNEE!$A$1:$CF$52,MATCH($A51,CLAS_SUR_ANNEE!$A:$A,0),MATCH(F$4,CLAS_SUR_ANNEE!$A$3:$CG$3,0)+1),"")</f>
        <v/>
      </c>
      <c r="G51" s="24" t="str">
        <f>IFERROR(INDEX(CLAS_SUR_ANNEE!$A$1:$CF$52,MATCH($A51,CLAS_SUR_ANNEE!$A:$A,0),MATCH(G$4,CLAS_SUR_ANNEE!$A$3:$CG$3,0)+1),"")</f>
        <v/>
      </c>
      <c r="H51" s="24" t="str">
        <f>IFERROR(INDEX(CLAS_SUR_ANNEE!$A$1:$CF$52,MATCH($A51,CLAS_SUR_ANNEE!$A:$A,0),MATCH(H$4,CLAS_SUR_ANNEE!$A$3:$CG$3,0)+1),"")</f>
        <v/>
      </c>
      <c r="I51" s="24" t="str">
        <f>IFERROR(INDEX(CLAS_SUR_ANNEE!$A$1:$CF$52,MATCH($A51,CLAS_SUR_ANNEE!$A:$A,0),MATCH(I$4,CLAS_SUR_ANNEE!$A$3:$CG$3,0)+1),"")</f>
        <v/>
      </c>
      <c r="J51" s="24" t="str">
        <f>IFERROR(INDEX(CLAS_SUR_ANNEE!$A$1:$CF$52,MATCH($A51,CLAS_SUR_ANNEE!$A:$A,0),MATCH(J$4,CLAS_SUR_ANNEE!$A$3:$CG$3,0)+1),"")</f>
        <v/>
      </c>
      <c r="K51" s="24" t="str">
        <f>IFERROR(INDEX(CLAS_SUR_ANNEE!$A$1:$CF$52,MATCH($A51,CLAS_SUR_ANNEE!$A:$A,0),MATCH(K$4,CLAS_SUR_ANNEE!$A$3:$CG$3,0)+1),"")</f>
        <v/>
      </c>
      <c r="L51" s="13">
        <f>SUM(B51:K51)</f>
        <v>0</v>
      </c>
      <c r="M51" s="12">
        <f>IFERROR(IF(O51&gt;=5,SUM(LARGE(B51:K51,{1;2;3;4;5})),IF(O51=4,SUM(LARGE(B51:K51,{1;2;3;4})),IF(O51=3,SUM(LARGE(B51:K51,{1;2;3})),IF(O51=2,SUM(LARGE(B51:K51,{1;2})),IF(O51=1,SUM(LARGE(B51:K51,1)),0))))),"")</f>
        <v>0</v>
      </c>
      <c r="N51" s="11" t="str">
        <f>IFERROR(SMALL(B51:K51,1),"")</f>
        <v/>
      </c>
      <c r="O51" s="57">
        <f>COUNT(B51:K51)</f>
        <v>0</v>
      </c>
    </row>
    <row r="52" spans="1:15" ht="15.75" thickBot="1" x14ac:dyDescent="0.3">
      <c r="A52" s="42"/>
      <c r="B52" s="24"/>
      <c r="C52" s="24"/>
      <c r="D52" s="24"/>
      <c r="E52" s="24"/>
      <c r="F52" s="24"/>
      <c r="G52" s="24"/>
      <c r="H52" s="24"/>
      <c r="I52" s="24"/>
      <c r="J52" s="24"/>
      <c r="K52" s="24" t="str">
        <f>IFERROR(INDEX(CLAS_SUR_ANNEE!$A$1:$CF$52,MATCH($A52,CLAS_SUR_ANNEE!$A:$A,0),MATCH(K$4,CLAS_SUR_ANNEE!$A$3:$CG$3,0)+1),"")</f>
        <v/>
      </c>
      <c r="L52" s="40">
        <f>SUM(B52:K52)</f>
        <v>0</v>
      </c>
      <c r="M52" s="12">
        <f>IFERROR(IF(O52&gt;=5,SUM(LARGE(B52:K52,{1;2;3;4;5})),IF(O52=4,SUM(LARGE(B52:K52,{1;2;3;4})),IF(O52=3,SUM(LARGE(B52:K52,{1;2;3})),IF(O52=2,SUM(LARGE(B52:K52,{1;2})),IF(O52=1,SUM(LARGE(B52:K52,1)),0))))),"")</f>
        <v>0</v>
      </c>
      <c r="N52" s="39" t="str">
        <f>IFERROR(SMALL(B52:K52,1),"")</f>
        <v/>
      </c>
      <c r="O52" s="59">
        <f>COUNT(B52:K52)</f>
        <v>0</v>
      </c>
    </row>
    <row r="53" spans="1:15" ht="15.75" thickTop="1" x14ac:dyDescent="0.25"/>
  </sheetData>
  <sortState ref="A6:O50">
    <sortCondition ref="A5"/>
  </sortState>
  <mergeCells count="1">
    <mergeCell ref="A1:O3"/>
  </mergeCells>
  <pageMargins left="0.70000000000000007" right="0.70000000000000007" top="1.1437007874015752" bottom="1.1437007874015752" header="0.75000000000000011" footer="0.75000000000000011"/>
  <pageSetup paperSize="9" scale="16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B53"/>
  <sheetViews>
    <sheetView showGridLines="0" zoomScale="60" zoomScaleNormal="6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6" sqref="D6"/>
    </sheetView>
  </sheetViews>
  <sheetFormatPr baseColWidth="10" defaultRowHeight="15" x14ac:dyDescent="0.25"/>
  <cols>
    <col min="1" max="1" width="15.25" style="3" bestFit="1" customWidth="1"/>
    <col min="2" max="2" width="13.25" style="3" customWidth="1"/>
    <col min="3" max="3" width="7.625" style="3" customWidth="1"/>
    <col min="4" max="20" width="7.625" style="1" customWidth="1"/>
    <col min="21" max="21" width="7.625" style="2" customWidth="1"/>
    <col min="22" max="32" width="7.625" style="1" customWidth="1"/>
    <col min="33" max="33" width="13.125" style="2" bestFit="1" customWidth="1"/>
    <col min="34" max="39" width="7.625" style="1" customWidth="1"/>
    <col min="40" max="40" width="7.625" style="2" customWidth="1"/>
    <col min="41" max="63" width="7.625" style="3" customWidth="1"/>
    <col min="64" max="64" width="13.125" style="2" bestFit="1" customWidth="1"/>
    <col min="65" max="65" width="7.625" style="2" customWidth="1"/>
    <col min="66" max="84" width="7.625" style="3" customWidth="1"/>
    <col min="85" max="85" width="13.125" style="2" bestFit="1" customWidth="1"/>
    <col min="86" max="105" width="7.625" style="3" customWidth="1"/>
    <col min="106" max="106" width="13.125" style="3" bestFit="1" customWidth="1"/>
  </cols>
  <sheetData>
    <row r="1" spans="1:106" ht="15.75" thickBot="1" x14ac:dyDescent="0.3">
      <c r="A1" s="1"/>
      <c r="B1" s="1"/>
      <c r="C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</row>
    <row r="2" spans="1:106" ht="15.75" thickTop="1" x14ac:dyDescent="0.25">
      <c r="A2" s="255" t="s">
        <v>6</v>
      </c>
      <c r="B2" s="253" t="s">
        <v>5</v>
      </c>
      <c r="C2" s="278">
        <f>COUNT(C4:C52)</f>
        <v>25</v>
      </c>
      <c r="D2" s="278"/>
      <c r="E2" s="278">
        <f>COUNT(E4:E52)</f>
        <v>29</v>
      </c>
      <c r="F2" s="278"/>
      <c r="G2" s="278">
        <f>COUNT(G4:G52)</f>
        <v>29</v>
      </c>
      <c r="H2" s="278"/>
      <c r="I2" s="278">
        <f>COUNT(I4:I52)</f>
        <v>26</v>
      </c>
      <c r="J2" s="278"/>
      <c r="K2" s="278">
        <f>COUNT(K4:K52)</f>
        <v>31</v>
      </c>
      <c r="L2" s="278"/>
      <c r="M2" s="278">
        <f>COUNT(M4:M52)</f>
        <v>26</v>
      </c>
      <c r="N2" s="278"/>
      <c r="O2" s="278">
        <f>COUNT(O4:O52)</f>
        <v>25</v>
      </c>
      <c r="P2" s="278"/>
      <c r="Q2" s="278">
        <f>COUNT(Q4:Q52)</f>
        <v>26</v>
      </c>
      <c r="R2" s="278"/>
      <c r="S2" s="284">
        <f>COUNT(S4:S52)</f>
        <v>27</v>
      </c>
      <c r="T2" s="279"/>
      <c r="U2" s="285">
        <f>COUNT(U4:U52)</f>
        <v>27</v>
      </c>
      <c r="V2" s="286"/>
      <c r="W2" s="278">
        <f>COUNT(W4:W52)</f>
        <v>27</v>
      </c>
      <c r="X2" s="278"/>
      <c r="Y2" s="278">
        <f>COUNT(Y4:Y52)</f>
        <v>30</v>
      </c>
      <c r="Z2" s="278"/>
      <c r="AA2" s="284">
        <f>COUNT(AA4:AA52)</f>
        <v>0</v>
      </c>
      <c r="AB2" s="279"/>
      <c r="AC2" s="278">
        <f>COUNT(AC4:AC52)</f>
        <v>0</v>
      </c>
      <c r="AD2" s="279"/>
      <c r="AE2" s="278">
        <f>COUNT(AE4:AE52)</f>
        <v>0</v>
      </c>
      <c r="AF2" s="279"/>
      <c r="AG2" s="25" t="s">
        <v>21</v>
      </c>
      <c r="AH2" s="278">
        <f>COUNT(AH4:AH52)</f>
        <v>0</v>
      </c>
      <c r="AI2" s="279"/>
      <c r="AJ2" s="278">
        <f>COUNT(AJ4:AJ52)</f>
        <v>0</v>
      </c>
      <c r="AK2" s="279"/>
      <c r="AL2" s="278">
        <f>COUNT(AL4:AL52)</f>
        <v>0</v>
      </c>
      <c r="AM2" s="279"/>
      <c r="AN2" s="267">
        <f>COUNT(AN4:AN52)</f>
        <v>0</v>
      </c>
      <c r="AO2" s="267"/>
      <c r="AP2" s="267">
        <f>COUNT(AP4:AP52)</f>
        <v>0</v>
      </c>
      <c r="AQ2" s="267"/>
      <c r="AR2" s="267">
        <f>COUNT(AR4:AR52)</f>
        <v>0</v>
      </c>
      <c r="AS2" s="267"/>
      <c r="AT2" s="267">
        <f>COUNT(AT4:AT52)</f>
        <v>0</v>
      </c>
      <c r="AU2" s="267"/>
      <c r="AV2" s="267">
        <f>COUNT(AV4:AV52)</f>
        <v>0</v>
      </c>
      <c r="AW2" s="267"/>
      <c r="AX2" s="267">
        <f>COUNT(AX4:AX52)</f>
        <v>0</v>
      </c>
      <c r="AY2" s="267"/>
      <c r="AZ2" s="267">
        <f>COUNT(AZ4:AZ52)</f>
        <v>0</v>
      </c>
      <c r="BA2" s="267"/>
      <c r="BB2" s="271">
        <f>COUNT(BB4:BB52)</f>
        <v>0</v>
      </c>
      <c r="BC2" s="272"/>
      <c r="BD2" s="267">
        <f>COUNT(BD4:BD52)</f>
        <v>0</v>
      </c>
      <c r="BE2" s="268"/>
      <c r="BF2" s="267">
        <f>COUNT(BF4:BF52)</f>
        <v>0</v>
      </c>
      <c r="BG2" s="267"/>
      <c r="BH2" s="271">
        <f>COUNT(BH4:BH52)</f>
        <v>0</v>
      </c>
      <c r="BI2" s="272"/>
      <c r="BJ2" s="330">
        <f>COUNT(BJ4:BJ52)</f>
        <v>0</v>
      </c>
      <c r="BK2" s="331"/>
      <c r="BL2" s="25" t="s">
        <v>21</v>
      </c>
      <c r="BM2" s="257">
        <f>COUNT(BM4:BM52)</f>
        <v>0</v>
      </c>
      <c r="BN2" s="275"/>
      <c r="BO2" s="263">
        <f>COUNT(BO4:BO52)</f>
        <v>0</v>
      </c>
      <c r="BP2" s="263"/>
      <c r="BQ2" s="263">
        <f>COUNT(BQ4:BQ52)</f>
        <v>0</v>
      </c>
      <c r="BR2" s="263"/>
      <c r="BS2" s="263">
        <f>COUNT(BS4:BS52)</f>
        <v>0</v>
      </c>
      <c r="BT2" s="263"/>
      <c r="BU2" s="263">
        <f>COUNT(BU4:BU52)</f>
        <v>0</v>
      </c>
      <c r="BV2" s="263"/>
      <c r="BW2" s="265">
        <f>COUNT(BW4:BW52)</f>
        <v>0</v>
      </c>
      <c r="BX2" s="258"/>
      <c r="BY2" s="262">
        <f>COUNT(BY4:BY52)</f>
        <v>0</v>
      </c>
      <c r="BZ2" s="258"/>
      <c r="CA2" s="262">
        <f>COUNT(CA4:CA52)</f>
        <v>0</v>
      </c>
      <c r="CB2" s="258">
        <f>COUNT(CB4:CB47)</f>
        <v>0</v>
      </c>
      <c r="CC2" s="262">
        <f>COUNT(CC4:CC52)</f>
        <v>0</v>
      </c>
      <c r="CD2" s="258">
        <f>COUNT(CD4:CD47)</f>
        <v>0</v>
      </c>
      <c r="CE2" s="262">
        <f>COUNT(CE4:CE52)</f>
        <v>0</v>
      </c>
      <c r="CF2" s="258">
        <f>COUNT(CF4:CF47)</f>
        <v>0</v>
      </c>
      <c r="CG2" s="25" t="s">
        <v>21</v>
      </c>
      <c r="CH2" s="257">
        <f>COUNT(CH4:CH52)</f>
        <v>0</v>
      </c>
      <c r="CI2" s="258">
        <f>COUNT(CI4:CI47)</f>
        <v>0</v>
      </c>
      <c r="CJ2" s="257">
        <f>COUNT(CJ4:CJ52)</f>
        <v>0</v>
      </c>
      <c r="CK2" s="258">
        <f>COUNT(CK4:CK47)</f>
        <v>0</v>
      </c>
      <c r="CL2" s="257">
        <f>COUNT(CL4:CL52)</f>
        <v>0</v>
      </c>
      <c r="CM2" s="258">
        <f>COUNT(CM4:CM47)</f>
        <v>0</v>
      </c>
      <c r="CN2" s="257">
        <f>COUNT(CN4:CN52)</f>
        <v>0</v>
      </c>
      <c r="CO2" s="258">
        <f>COUNT(CO4:CO47)</f>
        <v>0</v>
      </c>
      <c r="CP2" s="257">
        <f>COUNT(CP4:CP52)</f>
        <v>0</v>
      </c>
      <c r="CQ2" s="258">
        <f>COUNT(CQ4:CQ47)</f>
        <v>0</v>
      </c>
      <c r="CR2" s="257">
        <f>COUNT(CR4:CR52)</f>
        <v>0</v>
      </c>
      <c r="CS2" s="258">
        <f>COUNT(CS4:CS47)</f>
        <v>0</v>
      </c>
      <c r="CT2" s="257">
        <f>COUNT(CT4:CT52)</f>
        <v>0</v>
      </c>
      <c r="CU2" s="258">
        <f t="shared" ref="CU2:DA2" si="0">COUNT(CU4:CU47)</f>
        <v>0</v>
      </c>
      <c r="CV2" s="257">
        <f>COUNT(CV4:CV52)</f>
        <v>0</v>
      </c>
      <c r="CW2" s="258">
        <f t="shared" si="0"/>
        <v>0</v>
      </c>
      <c r="CX2" s="257">
        <f>COUNT(CX4:CX52)</f>
        <v>0</v>
      </c>
      <c r="CY2" s="258">
        <f t="shared" si="0"/>
        <v>0</v>
      </c>
      <c r="CZ2" s="257">
        <f>COUNT(CZ4:CZ52)</f>
        <v>0</v>
      </c>
      <c r="DA2" s="258">
        <f t="shared" si="0"/>
        <v>0</v>
      </c>
      <c r="DB2" s="26" t="s">
        <v>21</v>
      </c>
    </row>
    <row r="3" spans="1:106" ht="15.75" thickBot="1" x14ac:dyDescent="0.3">
      <c r="A3" s="256"/>
      <c r="B3" s="254"/>
      <c r="C3" s="292">
        <v>43472</v>
      </c>
      <c r="D3" s="293"/>
      <c r="E3" s="291">
        <v>43475</v>
      </c>
      <c r="F3" s="291"/>
      <c r="G3" s="291">
        <v>43482</v>
      </c>
      <c r="H3" s="291"/>
      <c r="I3" s="291">
        <v>43493</v>
      </c>
      <c r="J3" s="291"/>
      <c r="K3" s="291">
        <v>43496</v>
      </c>
      <c r="L3" s="291"/>
      <c r="M3" s="291">
        <v>43500</v>
      </c>
      <c r="N3" s="291"/>
      <c r="O3" s="291">
        <v>43503</v>
      </c>
      <c r="P3" s="291"/>
      <c r="Q3" s="291">
        <v>43507</v>
      </c>
      <c r="R3" s="291"/>
      <c r="S3" s="289">
        <v>43521</v>
      </c>
      <c r="T3" s="290"/>
      <c r="U3" s="287">
        <v>43524</v>
      </c>
      <c r="V3" s="288"/>
      <c r="W3" s="282">
        <v>43528</v>
      </c>
      <c r="X3" s="282"/>
      <c r="Y3" s="282">
        <v>43531</v>
      </c>
      <c r="Z3" s="282"/>
      <c r="AA3" s="283">
        <v>43542</v>
      </c>
      <c r="AB3" s="282"/>
      <c r="AC3" s="282">
        <v>43549</v>
      </c>
      <c r="AD3" s="282"/>
      <c r="AE3" s="282">
        <v>43552</v>
      </c>
      <c r="AF3" s="282"/>
      <c r="AG3" s="14" t="s">
        <v>22</v>
      </c>
      <c r="AH3" s="280">
        <v>43556</v>
      </c>
      <c r="AI3" s="280"/>
      <c r="AJ3" s="280">
        <v>43559</v>
      </c>
      <c r="AK3" s="280"/>
      <c r="AL3" s="280">
        <v>43570</v>
      </c>
      <c r="AM3" s="281"/>
      <c r="AN3" s="277">
        <v>43573</v>
      </c>
      <c r="AO3" s="274"/>
      <c r="AP3" s="273">
        <v>43580</v>
      </c>
      <c r="AQ3" s="274"/>
      <c r="AR3" s="273">
        <v>43587</v>
      </c>
      <c r="AS3" s="274"/>
      <c r="AT3" s="273">
        <v>43591</v>
      </c>
      <c r="AU3" s="274"/>
      <c r="AV3" s="273">
        <v>43594</v>
      </c>
      <c r="AW3" s="274"/>
      <c r="AX3" s="269">
        <v>43605</v>
      </c>
      <c r="AY3" s="269"/>
      <c r="AZ3" s="269">
        <v>43612</v>
      </c>
      <c r="BA3" s="269"/>
      <c r="BB3" s="273">
        <v>43619</v>
      </c>
      <c r="BC3" s="274"/>
      <c r="BD3" s="269">
        <v>43622</v>
      </c>
      <c r="BE3" s="270"/>
      <c r="BF3" s="269">
        <v>43629</v>
      </c>
      <c r="BG3" s="269"/>
      <c r="BH3" s="273">
        <v>43579</v>
      </c>
      <c r="BI3" s="274"/>
      <c r="BJ3" s="332"/>
      <c r="BK3" s="333"/>
      <c r="BL3" s="14" t="s">
        <v>22</v>
      </c>
      <c r="BM3" s="259"/>
      <c r="BN3" s="276"/>
      <c r="BO3" s="264"/>
      <c r="BP3" s="264"/>
      <c r="BQ3" s="264"/>
      <c r="BR3" s="264"/>
      <c r="BS3" s="264"/>
      <c r="BT3" s="264"/>
      <c r="BU3" s="264"/>
      <c r="BV3" s="264"/>
      <c r="BW3" s="266"/>
      <c r="BX3" s="260"/>
      <c r="BY3" s="261"/>
      <c r="BZ3" s="260"/>
      <c r="CA3" s="261"/>
      <c r="CB3" s="260"/>
      <c r="CC3" s="261"/>
      <c r="CD3" s="260"/>
      <c r="CE3" s="261"/>
      <c r="CF3" s="260"/>
      <c r="CG3" s="14" t="s">
        <v>22</v>
      </c>
      <c r="CH3" s="259"/>
      <c r="CI3" s="260"/>
      <c r="CJ3" s="259"/>
      <c r="CK3" s="260"/>
      <c r="CL3" s="259"/>
      <c r="CM3" s="260"/>
      <c r="CN3" s="259"/>
      <c r="CO3" s="260"/>
      <c r="CP3" s="259"/>
      <c r="CQ3" s="260"/>
      <c r="CR3" s="259"/>
      <c r="CS3" s="260"/>
      <c r="CT3" s="259"/>
      <c r="CU3" s="260"/>
      <c r="CV3" s="259"/>
      <c r="CW3" s="260"/>
      <c r="CX3" s="259"/>
      <c r="CY3" s="260"/>
      <c r="CZ3" s="259"/>
      <c r="DA3" s="260"/>
      <c r="DB3" s="27" t="s">
        <v>22</v>
      </c>
    </row>
    <row r="4" spans="1:106" x14ac:dyDescent="0.25">
      <c r="A4" s="86" t="s">
        <v>31</v>
      </c>
      <c r="B4" s="48">
        <f xml:space="preserve"> SUM(AG4,BL4,CG4)</f>
        <v>679.61</v>
      </c>
      <c r="C4" s="90">
        <v>2</v>
      </c>
      <c r="D4" s="79">
        <f>IFERROR(IF(C4&lt;=VLOOKUP($C$2,bareme_points!$A$3:$B$38,2,0),INDEX(bareme_points!$A$1:$P$38,MATCH($C$2,bareme_points!$A:$A,0),MATCH(C4,bareme_points!$A$2:$PN$2,0)),10),"")</f>
        <v>134.1</v>
      </c>
      <c r="E4" s="93">
        <v>10</v>
      </c>
      <c r="F4" s="46">
        <f>IFERROR(IF(E4&lt;=VLOOKUP($E$2,bareme_points!$A$3:$B$38,2,0),INDEX(bareme_points!$A$1:$P$38,MATCH($E$2,bareme_points!$A:$A,0),MATCH(E4,bareme_points!$A$2:$PN$2,0)),10),"")</f>
        <v>10</v>
      </c>
      <c r="G4" s="93">
        <v>23</v>
      </c>
      <c r="H4" s="46">
        <f>IFERROR(IF(G4&lt;=VLOOKUP($G$2,bareme_points!$A$3:$B$38,2,0),INDEX(bareme_points!$A$1:$P$38,MATCH($G$2,bareme_points!$A:$A,0),MATCH(G4,bareme_points!$A$2:$PN$2,0)),10),"")</f>
        <v>10</v>
      </c>
      <c r="I4" s="93">
        <v>5</v>
      </c>
      <c r="J4" s="46">
        <f>IFERROR(IF(I4&lt;=VLOOKUP($I$2,bareme_points!$A$3:$B$38,2,0),INDEX(bareme_points!$A$1:$P$38,MATCH($I$2,bareme_points!$A:$A,0),MATCH(I4,bareme_points!$A$2:$PN$2,0)),10),"")</f>
        <v>70.7</v>
      </c>
      <c r="K4" s="93">
        <v>1</v>
      </c>
      <c r="L4" s="46">
        <f>IFERROR(IF(K4&lt;=VLOOKUP($K$2,bareme_points!$A$3:$B$38,2,0),INDEX(bareme_points!$A$1:$P$38,MATCH($K$2,bareme_points!$A:$A,0),MATCH(K4,bareme_points!$A$2:$PN$2,0)),10),"")</f>
        <v>221.1</v>
      </c>
      <c r="M4" s="93">
        <v>19</v>
      </c>
      <c r="N4" s="46">
        <f>IFERROR(IF(M4&lt;=VLOOKUP($M$2,bareme_points!$A$3:$B$38,2,0),INDEX(bareme_points!$A$1:$P$38,MATCH($M$2,bareme_points!$A:$A,0),MATCH(M4,bareme_points!$A$2:$PN$2,0)),10),"")</f>
        <v>10</v>
      </c>
      <c r="O4" s="93">
        <v>9</v>
      </c>
      <c r="P4" s="46">
        <f>IFERROR(IF(O4&lt;=VLOOKUP($O$2,bareme_points!$A$3:$B$38,2,0),INDEX(bareme_points!$A$1:$P$38,MATCH($O$2,bareme_points!$A:$A,0),MATCH(O4,bareme_points!$A$2:$PN$2,0)),10),"")</f>
        <v>10</v>
      </c>
      <c r="Q4" s="93">
        <v>5</v>
      </c>
      <c r="R4" s="46">
        <f>IFERROR(IF(Q4&lt;=VLOOKUP($Q$2,bareme_points!$A$3:$B$38,2,0),INDEX(bareme_points!$A$1:$P$38,MATCH($Q$2,bareme_points!$A:$A,0),MATCH(Q4,bareme_points!$A$2:$PN$2,0)),10),"")</f>
        <v>70.7</v>
      </c>
      <c r="S4" s="97">
        <v>11</v>
      </c>
      <c r="T4" s="46">
        <f>IFERROR(IF(S4&lt;=VLOOKUP($S$2,bareme_points!$A$3:$B$38,2,0),INDEX(bareme_points!$A$1:$P$38,MATCH($S$2,bareme_points!$A:$A,0),MATCH(S4,bareme_points!$A$2:$PN$2,0)),10),"")</f>
        <v>10</v>
      </c>
      <c r="U4" s="111">
        <v>10</v>
      </c>
      <c r="V4" s="46">
        <f>IFERROR(IF(U4&lt;=VLOOKUP($U$2,bareme_points!$A$3:$B$38,2,0),INDEX(bareme_points!$A$1:$P$38,MATCH($U$2,bareme_points!$A:$A,0),MATCH(U4,bareme_points!$A$2:$PN$2,0)),10),"")</f>
        <v>10</v>
      </c>
      <c r="W4" s="104">
        <v>3</v>
      </c>
      <c r="X4" s="46">
        <f>IFERROR(IF(W4&lt;=VLOOKUP($W$2,bareme_points!$A$3:$B$38,2,0),INDEX(bareme_points!$A$1:$P$38,MATCH($W$2,bareme_points!$A:$A,0),MATCH(W4,bareme_points!$A$2:$PN$2,0)),10),"")</f>
        <v>113.01</v>
      </c>
      <c r="Y4" s="104">
        <v>22</v>
      </c>
      <c r="Z4" s="46">
        <f>IFERROR(IF(Y4&lt;=VLOOKUP($Y$2,bareme_points!$A$3:$B$38,2,0),INDEX(bareme_points!$A$1:$P$38,MATCH($Y$2,bareme_points!$A:$A,0),MATCH(Y4,bareme_points!$A$2:$PN$2,0)),10),"")</f>
        <v>10</v>
      </c>
      <c r="AA4" s="107"/>
      <c r="AB4" s="46" t="str">
        <f>IFERROR(IF(AA4&lt;=VLOOKUP($AA$2,bareme_points!$A$3:$B$38,2,0),INDEX(bareme_points!$A$1:$P$38,MATCH($AA$2,bareme_points!$A:$A,0),MATCH(AA4,bareme_points!$A$2:$PN$2,0)),10),"")</f>
        <v/>
      </c>
      <c r="AC4" s="104"/>
      <c r="AD4" s="46" t="str">
        <f>IFERROR(IF(AC4&lt;=VLOOKUP($AC$2,bareme_points!$A$3:$B$38,2,0),INDEX(bareme_points!$A$1:$P$38,MATCH($AC$2,bareme_points!$A:$A,0),MATCH(AC4,bareme_points!$A$2:$PN$2,0)),10),"")</f>
        <v/>
      </c>
      <c r="AE4" s="104"/>
      <c r="AF4" s="46" t="str">
        <f>IFERROR(IF(AE4&lt;=VLOOKUP($AE$2,bareme_points!$A$3:$B$38,2,0),INDEX(bareme_points!$A$1:$P$38,MATCH($AE$2,bareme_points!$A:$A,0),MATCH(AE4,bareme_points!$A$2:$PN$2,0)),10),"")</f>
        <v/>
      </c>
      <c r="AG4" s="32">
        <f xml:space="preserve"> SUM(D4,F4,H4,J4,L4,N4,P4,R4,T4,V4,X4,Z4,AB4,AD4,AF4)</f>
        <v>679.61</v>
      </c>
      <c r="AH4" s="104"/>
      <c r="AI4" s="46" t="str">
        <f>IFERROR(IF(AH4&lt;=VLOOKUP($AH$2,bareme_points!$A$3:$B$38,2,0),INDEX(bareme_points!$A$1:$P$38,MATCH($AH$2,bareme_points!$A:$A,0),MATCH(AH4,bareme_points!$A$2:$PN$2,0)),10),"")</f>
        <v/>
      </c>
      <c r="AJ4" s="110"/>
      <c r="AK4" s="46" t="str">
        <f>IFERROR(IF(AJ4&lt;=VLOOKUP($AJ$2,bareme_points!$A$3:$B$38,2,0),INDEX(bareme_points!$A$1:$P$38,MATCH($AJ$2,bareme_points!$A:$A,0),MATCH(AJ4,bareme_points!$A$2:$PN$2,0)),10),"")</f>
        <v/>
      </c>
      <c r="AL4" s="104"/>
      <c r="AM4" s="44" t="str">
        <f>IFERROR(IF(AL4&lt;=VLOOKUP($AL$2,bareme_points!$A$3:$B$38,2,0),INDEX(bareme_points!$A$1:$P$38,MATCH($AL$2,bareme_points!$A:$A,0),MATCH(AL4,bareme_points!$A$2:$PN$2,0)),10),"")</f>
        <v/>
      </c>
      <c r="AN4" s="111"/>
      <c r="AO4" s="33" t="str">
        <f>IFERROR(IF(AN4&lt;=VLOOKUP($AN$2,bareme_points!$A$3:$B$38,2,0),INDEX(bareme_points!$A$1:$P$38,MATCH($AN$2,bareme_points!$A:$A,0),MATCH(AN4,bareme_points!$A$2:$PN$2,0)),10),"")</f>
        <v/>
      </c>
      <c r="AP4" s="114"/>
      <c r="AQ4" s="33" t="str">
        <f>IFERROR(IF(AP4&lt;=VLOOKUP($AP$2,bareme_points!$A$3:$B$38,2,0),INDEX(bareme_points!$A$1:$P$38,MATCH($AP$2,bareme_points!$A:$A,0),MATCH(AP4,bareme_points!$A$2:$PN$2,0)),10),"")</f>
        <v/>
      </c>
      <c r="AR4" s="114"/>
      <c r="AS4" s="33" t="str">
        <f>IFERROR(IF(AR4&lt;=VLOOKUP($AR$2,bareme_points!$A$3:$B$38,2,0),INDEX(bareme_points!$A$1:$P$38,MATCH($AR$2,bareme_points!$A:$A,0),MATCH(AR4,bareme_points!$A$2:$PN$2,0)),10),"")</f>
        <v/>
      </c>
      <c r="AT4" s="114"/>
      <c r="AU4" s="33" t="str">
        <f>IFERROR(IF(AT4&lt;=VLOOKUP($AT$2,bareme_points!$A$3:$B$38,2,0),INDEX(bareme_points!$A$1:$P$38,MATCH($AT$2,bareme_points!$A:$A,0),MATCH(AT4,bareme_points!$A$2:$PN$2,0)),10),"")</f>
        <v/>
      </c>
      <c r="AV4" s="114"/>
      <c r="AW4" s="33" t="str">
        <f>IFERROR(IF(AV4&lt;=VLOOKUP($AV$2,bareme_points!$A$3:$B$38,2,0),INDEX(bareme_points!$A$1:$P$38,MATCH($AV$2,bareme_points!$A:$A,0),MATCH(AV4,bareme_points!$A$2:$PN$2,0)),10),"")</f>
        <v/>
      </c>
      <c r="AX4" s="117"/>
      <c r="AY4" s="33" t="str">
        <f>IFERROR(IF(AX4&lt;=VLOOKUP($AX$2,bareme_points!$A$3:$B$38,2,0),INDEX(bareme_points!$A$1:$P$38,MATCH($AX$2,bareme_points!$A:$A,0),MATCH(AX4,bareme_points!$A$2:$PN$2,0)),10),"")</f>
        <v/>
      </c>
      <c r="AZ4" s="117"/>
      <c r="BA4" s="33" t="str">
        <f>IFERROR(IF(AZ4&lt;=VLOOKUP($AZ$2,bareme_points!$A$3:$B$38,2,0),INDEX(bareme_points!$A$1:$P$38,MATCH($AZ$2,bareme_points!$A:$A,0),MATCH(AZ4,bareme_points!$A$2:$PN$2,0)),10),"")</f>
        <v/>
      </c>
      <c r="BB4" s="117"/>
      <c r="BC4" s="33" t="str">
        <f>IFERROR(IF(BB4&lt;=VLOOKUP($BB$2,bareme_points!$A$3:$B$38,2,0),INDEX(bareme_points!$A$1:$P$38,MATCH($BB$2,bareme_points!$A:$A,0),MATCH(BB4,bareme_points!$A$2:$PN$2,0)),10),"")</f>
        <v/>
      </c>
      <c r="BD4" s="117"/>
      <c r="BE4" s="33" t="str">
        <f>IFERROR(IF(BD4&lt;=VLOOKUP($BD$2,bareme_points!$A$3:$B$38,2,0),INDEX(bareme_points!$A$1:$P$38,MATCH($BD$2,bareme_points!$A:$A,0),MATCH(BD4,bareme_points!$A$2:$PN$2,0)),10),"")</f>
        <v/>
      </c>
      <c r="BF4" s="117"/>
      <c r="BG4" s="33" t="str">
        <f>IFERROR(IF(BF4&lt;=VLOOKUP($AZ$2,bareme_points!$A$3:$B$38,2,0),INDEX(bareme_points!$A$1:$P$38,MATCH($AZ$2,bareme_points!$A:$A,0),MATCH(BF4,bareme_points!$A$2:$PN$2,0)),10),"")</f>
        <v/>
      </c>
      <c r="BH4" s="117"/>
      <c r="BI4" s="33" t="str">
        <f>IFERROR(IF(BH4&lt;=VLOOKUP($BB$2,bareme_points!$A$3:$B$38,2,0),INDEX(bareme_points!$A$1:$P$38,MATCH($BB$2,bareme_points!$A:$A,0),MATCH(BH4,bareme_points!$A$2:$PN$2,0)),10),"")</f>
        <v/>
      </c>
      <c r="BJ4" s="334"/>
      <c r="BK4" s="335" t="str">
        <f>IFERROR(IF(BJ4&lt;=VLOOKUP($BD$2,bareme_points!$A$3:$B$38,2,0),INDEX(bareme_points!$A$1:$P$38,MATCH($BD$2,bareme_points!$A:$A,0),MATCH(BJ4,bareme_points!$A$2:$PN$2,0)),10),"")</f>
        <v/>
      </c>
      <c r="BL4" s="32">
        <f xml:space="preserve"> SUM(AI4,AK4,AM4,AO4,AQ4,AS4,AU4,AW4,AY4,BA4,BC4,BE4,BG4,BI4,BK4)</f>
        <v>0</v>
      </c>
      <c r="BM4" s="101"/>
      <c r="BN4" s="33" t="str">
        <f>IFERROR(IF(BM4&lt;=VLOOKUP($BM$2,bareme_points!$A$3:$B$38,2,0),INDEX(bareme_points!$A$1:$P$38,MATCH($BM$2,bareme_points!$A:$A,0),MATCH(BM4,bareme_points!$A$2:$PN$2,0)),10),"")</f>
        <v/>
      </c>
      <c r="BO4" s="241"/>
      <c r="BP4" s="33" t="str">
        <f>IFERROR(IF(BO4&lt;=VLOOKUP($BO$2,bareme_points!$A$3:$B$38,2,0),INDEX(bareme_points!$A$1:$P$38,MATCH($BO$2,bareme_points!$A:$A,0),MATCH(BO4,bareme_points!$A$2:$PN$2,0)),10),"")</f>
        <v/>
      </c>
      <c r="BQ4" s="241"/>
      <c r="BR4" s="33" t="str">
        <f>IFERROR(IF(BQ4&lt;=VLOOKUP($BQ$2,bareme_points!$A$3:$B$38,2,0),INDEX(bareme_points!$A$1:$P$38,MATCH($BQ$2,bareme_points!$A:$A,0),MATCH(BQ4,bareme_points!$A$2:$PN$2,0)),10),"")</f>
        <v/>
      </c>
      <c r="BS4" s="241"/>
      <c r="BT4" s="33" t="str">
        <f>IFERROR(IF(BS4&lt;=VLOOKUP($BS$2,bareme_points!$A$3:$B$38,2,0),INDEX(bareme_points!$A$1:$P$38,MATCH($BS$2,bareme_points!$A:$A,0),MATCH(BS4,bareme_points!$A$2:$PN$2,0)),10),"")</f>
        <v/>
      </c>
      <c r="BU4" s="241"/>
      <c r="BV4" s="34" t="str">
        <f>IFERROR(IF(BU4&lt;=VLOOKUP($BU$2,bareme_points!$A$3:$B$38,2,0),INDEX(bareme_points!$A$1:$P$38,MATCH($BU$2,bareme_points!$A:$A,0),MATCH(BU4,bareme_points!$A$2:$PN$2,0)),10),"")</f>
        <v/>
      </c>
      <c r="BW4" s="241"/>
      <c r="BX4" s="34" t="str">
        <f>IFERROR(IF(BW4&lt;=VLOOKUP($BW$2,bareme_points!$A$3:$B$38,2,0),INDEX(bareme_points!$A$1:$P$38,MATCH($BW$2,bareme_points!$A:$A,0),MATCH(BW4,bareme_points!$A$2:$PN$2,0)),10),"")</f>
        <v/>
      </c>
      <c r="BY4" s="242"/>
      <c r="BZ4" s="34" t="str">
        <f>IFERROR(IF(BY4&lt;=VLOOKUP($BY$2,bareme_points!$A$3:$B$38,2,0),INDEX(bareme_points!$A$1:$P$38,MATCH($BY$2,bareme_points!$A:$A,0),MATCH(BY4,bareme_points!$A$2:$PN$2,0)),10),"")</f>
        <v/>
      </c>
      <c r="CA4" s="124"/>
      <c r="CB4" s="34" t="str">
        <f>IFERROR(IF(CA4&lt;=VLOOKUP($CA$2,bareme_points!$A$3:$B$38,2,0),INDEX(bareme_points!$A$1:$P$38,MATCH($CA$2,bareme_points!$A:$A,0),MATCH(CA4,bareme_points!$A$2:$PN$2,0)),10),"")</f>
        <v/>
      </c>
      <c r="CC4" s="124"/>
      <c r="CD4" s="34" t="str">
        <f>IFERROR(IF(CC4&lt;=VLOOKUP($CC$2,bareme_points!$A$3:$B$38,2,0),INDEX(bareme_points!$A$1:$P$38,MATCH($CC$2,bareme_points!$A:$A,0),MATCH(CC4,bareme_points!$A$2:$PN$2,0)),10),"")</f>
        <v/>
      </c>
      <c r="CE4" s="125"/>
      <c r="CF4" s="35" t="str">
        <f>IFERROR(IF(CE4&lt;=VLOOKUP($CE$2,bareme_points!$A$3:$B$38,2,0),INDEX(bareme_points!$A$1:$P$38,MATCH($CE$2,bareme_points!$A:$A,0),MATCH(CE4,bareme_points!$A$2:$PN$2,0)),10),"")</f>
        <v/>
      </c>
      <c r="CG4" s="32">
        <f xml:space="preserve"> SUM(BN4,BP4,BR4, BT4,BV4,BX4,BZ4,CB4,CD4,CF4)</f>
        <v>0</v>
      </c>
      <c r="CH4" s="124"/>
      <c r="CI4" s="156" t="str">
        <f>IFERROR(IF(CH4&lt;=VLOOKUP($CH$2,bareme_points!$A$3:$B$38,2,0),INDEX(bareme_points!$A$1:$P$38,MATCH($CH$2,bareme_points!$A:$A,0),MATCH(CH4,bareme_points!$A$2:$PN$2,0)),10),"")</f>
        <v/>
      </c>
      <c r="CJ4" s="124"/>
      <c r="CK4" s="82" t="str">
        <f>IFERROR(IF(CJ4&lt;=VLOOKUP($CJ$2,bareme_points!$A$3:$B$38,2,0),INDEX(bareme_points!$A$1:$P$38,MATCH($CJ$2,bareme_points!$A:$A,0),MATCH(CJ4,bareme_points!$A$2:$PN$2,0)),10),"")</f>
        <v/>
      </c>
      <c r="CL4" s="124"/>
      <c r="CM4" s="156" t="str">
        <f>IFERROR(IF(CL4&lt;=VLOOKUP($CL$2,bareme_points!$A$3:$B$38,2,0),INDEX(bareme_points!$A$1:$P$38,MATCH($CL$2,bareme_points!$A:$A,0),MATCH(CL4,bareme_points!$A$2:$PN$2,0)),10),"")</f>
        <v/>
      </c>
      <c r="CN4" s="124"/>
      <c r="CO4" s="156" t="str">
        <f>IFERROR(IF(CN4&lt;=VLOOKUP($CN$2,bareme_points!$A$3:$B$38,2,0),INDEX(bareme_points!$A$1:$P$38,MATCH($CN$2,bareme_points!$A:$A,0),MATCH(CN4,bareme_points!$A$2:$PN$2,0)),10),"")</f>
        <v/>
      </c>
      <c r="CP4" s="124"/>
      <c r="CQ4" s="156" t="str">
        <f>IFERROR(IF(CP4&lt;=VLOOKUP($CP$2,bareme_points!$A$3:$B$38,2,0),INDEX(bareme_points!$A$1:$P$38,MATCH($CP$2,bareme_points!$A:$A,0),MATCH(CP4,bareme_points!$A$2:$PN$2,0)),10),"")</f>
        <v/>
      </c>
      <c r="CR4" s="124"/>
      <c r="CS4" s="156" t="str">
        <f>IFERROR(IF(CR4&lt;=VLOOKUP($CR$2,bareme_points!$A$3:$B$38,2,0),INDEX(bareme_points!$A$1:$P$38,MATCH($CR$2,bareme_points!$A:$A,0),MATCH(CR4,bareme_points!$A$2:$PN$2,0)),10),"")</f>
        <v/>
      </c>
      <c r="CT4" s="124"/>
      <c r="CU4" s="156" t="str">
        <f>IFERROR(IF(CT4&lt;=VLOOKUP($CT$2,bareme_points!$A$3:$B$38,2,0),INDEX(bareme_points!$A$1:$P$38,MATCH($CT$2,bareme_points!$A:$A,0),MATCH(CT4,bareme_points!$A$2:$PN$2,0)),10),"")</f>
        <v/>
      </c>
      <c r="CV4" s="124"/>
      <c r="CW4" s="156" t="str">
        <f>IFERROR(IF(CV4&lt;=VLOOKUP($CV$2,bareme_points!$A$3:$B$38,2,0),INDEX(bareme_points!$A$1:$P$38,MATCH($CV$2,bareme_points!$A:$A,0),MATCH(CV4,bareme_points!$A$2:$PN$2,0)),10),"")</f>
        <v/>
      </c>
      <c r="CX4" s="124"/>
      <c r="CY4" s="156" t="str">
        <f>IFERROR(IF(CX4&lt;=VLOOKUP($CX$2,bareme_points!$A$3:$B$38,2,0),INDEX(bareme_points!$A$1:$P$38,MATCH($CX$2,bareme_points!$A:$A,0),MATCH(CX4,bareme_points!$A$2:$PN$2,0)),10),"")</f>
        <v/>
      </c>
      <c r="CZ4" s="124"/>
      <c r="DA4" s="156" t="str">
        <f>IFERROR(IF(CZ4&lt;=VLOOKUP($CZ$2,bareme_points!$A$3:$B$38,2,0),INDEX(bareme_points!$A$1:$P$38,MATCH($CZ$2,bareme_points!$A:$A,0),MATCH(CZ4,bareme_points!$A$2:$PN$2,0)),10),"")</f>
        <v/>
      </c>
      <c r="DB4" s="36">
        <f xml:space="preserve"> SUM(CI4,CK4,CM4, CO4,CQ4,CS4,CU4,CW4,CY4,DA4)</f>
        <v>0</v>
      </c>
    </row>
    <row r="5" spans="1:106" x14ac:dyDescent="0.25">
      <c r="A5" s="87" t="s">
        <v>52</v>
      </c>
      <c r="B5" s="49">
        <f xml:space="preserve"> SUM(AG5,BL5,CG5)</f>
        <v>670.69</v>
      </c>
      <c r="C5" s="91"/>
      <c r="D5" s="79" t="str">
        <f>IFERROR(IF(C5&lt;=VLOOKUP($C$2,bareme_points!$A$3:$B$38,2,0),INDEX(bareme_points!$A$1:$P$38,MATCH($C$2,bareme_points!$A:$A,0),MATCH(C5,bareme_points!$A$2:$PN$2,0)),10),"")</f>
        <v/>
      </c>
      <c r="E5" s="94">
        <v>5</v>
      </c>
      <c r="F5" s="46">
        <f>IFERROR(IF(E5&lt;=VLOOKUP($E$2,bareme_points!$A$3:$B$38,2,0),INDEX(bareme_points!$A$1:$P$38,MATCH($E$2,bareme_points!$A:$A,0),MATCH(E5,bareme_points!$A$2:$PN$2,0)),10),"")</f>
        <v>83.08</v>
      </c>
      <c r="G5" s="94">
        <v>6</v>
      </c>
      <c r="H5" s="46">
        <f>IFERROR(IF(G5&lt;=VLOOKUP($G$2,bareme_points!$A$3:$B$38,2,0),INDEX(bareme_points!$A$1:$P$38,MATCH($G$2,bareme_points!$A:$A,0),MATCH(G5,bareme_points!$A$2:$PN$2,0)),10),"")</f>
        <v>69.78</v>
      </c>
      <c r="I5" s="94">
        <v>9</v>
      </c>
      <c r="J5" s="46">
        <f>IFERROR(IF(I5&lt;=VLOOKUP($I$2,bareme_points!$A$3:$B$38,2,0),INDEX(bareme_points!$A$1:$P$38,MATCH($I$2,bareme_points!$A:$A,0),MATCH(I5,bareme_points!$A$2:$PN$2,0)),10),"")</f>
        <v>10</v>
      </c>
      <c r="K5" s="94">
        <v>9</v>
      </c>
      <c r="L5" s="46">
        <f>IFERROR(IF(K5&lt;=VLOOKUP($K$2,bareme_points!$A$3:$B$38,2,0),INDEX(bareme_points!$A$1:$P$38,MATCH($K$2,bareme_points!$A:$A,0),MATCH(K5,bareme_points!$A$2:$PN$2,0)),10),"")</f>
        <v>30</v>
      </c>
      <c r="M5" s="94">
        <v>10</v>
      </c>
      <c r="N5" s="46">
        <f>IFERROR(IF(M5&lt;=VLOOKUP($M$2,bareme_points!$A$3:$B$38,2,0),INDEX(bareme_points!$A$1:$P$38,MATCH($M$2,bareme_points!$A:$A,0),MATCH(M5,bareme_points!$A$2:$PN$2,0)),10),"")</f>
        <v>10</v>
      </c>
      <c r="O5" s="94">
        <v>21</v>
      </c>
      <c r="P5" s="46">
        <f>IFERROR(IF(O5&lt;=VLOOKUP($O$2,bareme_points!$A$3:$B$38,2,0),INDEX(bareme_points!$A$1:$P$38,MATCH($O$2,bareme_points!$A:$A,0),MATCH(O5,bareme_points!$A$2:$PN$2,0)),10),"")</f>
        <v>10</v>
      </c>
      <c r="Q5" s="94">
        <v>19</v>
      </c>
      <c r="R5" s="46">
        <f>IFERROR(IF(Q5&lt;=VLOOKUP($Q$2,bareme_points!$A$3:$B$38,2,0),INDEX(bareme_points!$A$1:$P$38,MATCH($Q$2,bareme_points!$A:$A,0),MATCH(Q5,bareme_points!$A$2:$PN$2,0)),10),"")</f>
        <v>10</v>
      </c>
      <c r="S5" s="98">
        <v>2</v>
      </c>
      <c r="T5" s="46">
        <f>IFERROR(IF(S5&lt;=VLOOKUP($S$2,bareme_points!$A$3:$B$38,2,0),INDEX(bareme_points!$A$1:$P$38,MATCH($S$2,bareme_points!$A:$A,0),MATCH(S5,bareme_points!$A$2:$PN$2,0)),10),"")</f>
        <v>144.5</v>
      </c>
      <c r="U5" s="112">
        <v>4</v>
      </c>
      <c r="V5" s="46">
        <f>IFERROR(IF(U5&lt;=VLOOKUP($U$2,bareme_points!$A$3:$B$38,2,0),INDEX(bareme_points!$A$1:$P$38,MATCH($U$2,bareme_points!$A:$A,0),MATCH(U5,bareme_points!$A$2:$PN$2,0)),10),"")</f>
        <v>85.81</v>
      </c>
      <c r="W5" s="105">
        <v>19</v>
      </c>
      <c r="X5" s="46">
        <f>IFERROR(IF(W5&lt;=VLOOKUP($W$2,bareme_points!$A$3:$B$38,2,0),INDEX(bareme_points!$A$1:$P$38,MATCH($W$2,bareme_points!$A:$A,0),MATCH(W5,bareme_points!$A$2:$PN$2,0)),10),"")</f>
        <v>10</v>
      </c>
      <c r="Y5" s="105">
        <v>1</v>
      </c>
      <c r="Z5" s="46">
        <f>IFERROR(IF(Y5&lt;=VLOOKUP($Y$2,bareme_points!$A$3:$B$38,2,0),INDEX(bareme_points!$A$1:$P$38,MATCH($Y$2,bareme_points!$A:$A,0),MATCH(Y5,bareme_points!$A$2:$PN$2,0)),10),"")</f>
        <v>207.52</v>
      </c>
      <c r="AA5" s="108"/>
      <c r="AB5" s="46" t="str">
        <f>IFERROR(IF(AA5&lt;=VLOOKUP($AA$2,bareme_points!$A$3:$B$38,2,0),INDEX(bareme_points!$A$1:$P$38,MATCH($AA$2,bareme_points!$A:$A,0),MATCH(AA5,bareme_points!$A$2:$PN$2,0)),10),"")</f>
        <v/>
      </c>
      <c r="AC5" s="105"/>
      <c r="AD5" s="46" t="str">
        <f>IFERROR(IF(AC5&lt;=VLOOKUP($AC$2,bareme_points!$A$3:$B$38,2,0),INDEX(bareme_points!$A$1:$P$38,MATCH($AC$2,bareme_points!$A:$A,0),MATCH(AC5,bareme_points!$A$2:$PN$2,0)),10),"")</f>
        <v/>
      </c>
      <c r="AE5" s="105"/>
      <c r="AF5" s="46" t="str">
        <f>IFERROR(IF(AE5&lt;=VLOOKUP($AE$2,bareme_points!$A$3:$B$38,2,0),INDEX(bareme_points!$A$1:$P$38,MATCH($AE$2,bareme_points!$A:$A,0),MATCH(AE5,bareme_points!$A$2:$PN$2,0)),10),"")</f>
        <v/>
      </c>
      <c r="AG5" s="15">
        <f xml:space="preserve"> SUM(D5,F5,H5,J5,L5,N5,P5,R5,T5,V5,X5,Z5,AB5,AD5,AF5)</f>
        <v>670.69</v>
      </c>
      <c r="AH5" s="105"/>
      <c r="AI5" s="46" t="str">
        <f>IFERROR(IF(AH5&lt;=VLOOKUP($AH$2,bareme_points!$A$3:$B$38,2,0),INDEX(bareme_points!$A$1:$P$38,MATCH($AH$2,bareme_points!$A:$A,0),MATCH(AH5,bareme_points!$A$2:$PN$2,0)),10),"")</f>
        <v/>
      </c>
      <c r="AJ5" s="105"/>
      <c r="AK5" s="45" t="str">
        <f>IFERROR(IF(AJ5&lt;=VLOOKUP($AJ$2,bareme_points!$A$3:$B$38,2,0),INDEX(bareme_points!$A$1:$P$38,MATCH($AJ$2,bareme_points!$A:$A,0),MATCH(AJ5,bareme_points!$A$2:$PN$2,0)),10),"")</f>
        <v/>
      </c>
      <c r="AL5" s="105"/>
      <c r="AM5" s="45" t="str">
        <f>IFERROR(IF(AL5&lt;=VLOOKUP($AL$2,bareme_points!$A$3:$B$38,2,0),INDEX(bareme_points!$A$1:$P$38,MATCH($AL$2,bareme_points!$A:$A,0),MATCH(AL5,bareme_points!$A$2:$PN$2,0)),10),"")</f>
        <v/>
      </c>
      <c r="AN5" s="112"/>
      <c r="AO5" s="24" t="str">
        <f>IFERROR(IF(AN5&lt;=VLOOKUP($AN$2,bareme_points!$A$3:$B$38,2,0),INDEX(bareme_points!$A$1:$P$38,MATCH($AN$2,bareme_points!$A:$A,0),MATCH(AN5,bareme_points!$A$2:$PN$2,0)),10),"")</f>
        <v/>
      </c>
      <c r="AP5" s="115"/>
      <c r="AQ5" s="24" t="str">
        <f>IFERROR(IF(AP5&lt;=VLOOKUP($AP$2,bareme_points!$A$3:$B$38,2,0),INDEX(bareme_points!$A$1:$P$38,MATCH($AP$2,bareme_points!$A:$A,0),MATCH(AP5,bareme_points!$A$2:$PN$2,0)),10),"")</f>
        <v/>
      </c>
      <c r="AR5" s="115"/>
      <c r="AS5" s="24" t="str">
        <f>IFERROR(IF(AR5&lt;=VLOOKUP($AR$2,bareme_points!$A$3:$B$38,2,0),INDEX(bareme_points!$A$1:$P$38,MATCH($AR$2,bareme_points!$A:$A,0),MATCH(AR5,bareme_points!$A$2:$PN$2,0)),10),"")</f>
        <v/>
      </c>
      <c r="AT5" s="115"/>
      <c r="AU5" s="24" t="str">
        <f>IFERROR(IF(AT5&lt;=VLOOKUP($AT$2,bareme_points!$A$3:$B$38,2,0),INDEX(bareme_points!$A$1:$P$38,MATCH($AT$2,bareme_points!$A:$A,0),MATCH(AT5,bareme_points!$A$2:$PN$2,0)),10),"")</f>
        <v/>
      </c>
      <c r="AV5" s="115"/>
      <c r="AW5" s="24" t="str">
        <f>IFERROR(IF(AV5&lt;=VLOOKUP($AV$2,bareme_points!$A$3:$B$38,2,0),INDEX(bareme_points!$A$1:$P$38,MATCH($AV$2,bareme_points!$A:$A,0),MATCH(AV5,bareme_points!$A$2:$PN$2,0)),10),"")</f>
        <v/>
      </c>
      <c r="AX5" s="118"/>
      <c r="AY5" s="24" t="str">
        <f>IFERROR(IF(AX5&lt;=VLOOKUP($AX$2,bareme_points!$A$3:$B$38,2,0),INDEX(bareme_points!$A$1:$P$38,MATCH($AX$2,bareme_points!$A:$A,0),MATCH(AX5,bareme_points!$A$2:$PN$2,0)),10),"")</f>
        <v/>
      </c>
      <c r="AZ5" s="118"/>
      <c r="BA5" s="24" t="str">
        <f>IFERROR(IF(AZ5&lt;=VLOOKUP($AZ$2,bareme_points!$A$3:$B$38,2,0),INDEX(bareme_points!$A$1:$P$38,MATCH($AZ$2,bareme_points!$A:$A,0),MATCH(AZ5,bareme_points!$A$2:$PN$2,0)),10),"")</f>
        <v/>
      </c>
      <c r="BB5" s="118"/>
      <c r="BC5" s="24" t="str">
        <f>IFERROR(IF(BB5&lt;=VLOOKUP($BB$2,bareme_points!$A$3:$B$38,2,0),INDEX(bareme_points!$A$1:$P$38,MATCH($BB$2,bareme_points!$A:$A,0),MATCH(BB5,bareme_points!$A$2:$PN$2,0)),10),"")</f>
        <v/>
      </c>
      <c r="BD5" s="118"/>
      <c r="BE5" s="24" t="str">
        <f>IFERROR(IF(BD5&lt;=VLOOKUP($BD$2,bareme_points!$A$3:$B$38,2,0),INDEX(bareme_points!$A$1:$P$38,MATCH($BD$2,bareme_points!$A:$A,0),MATCH(BD5,bareme_points!$A$2:$PN$2,0)),10),"")</f>
        <v/>
      </c>
      <c r="BF5" s="118"/>
      <c r="BG5" s="24" t="str">
        <f>IFERROR(IF(BF5&lt;=VLOOKUP($AZ$2,bareme_points!$A$3:$B$38,2,0),INDEX(bareme_points!$A$1:$P$38,MATCH($AZ$2,bareme_points!$A:$A,0),MATCH(BF5,bareme_points!$A$2:$PN$2,0)),10),"")</f>
        <v/>
      </c>
      <c r="BH5" s="118"/>
      <c r="BI5" s="24" t="str">
        <f>IFERROR(IF(BH5&lt;=VLOOKUP($BB$2,bareme_points!$A$3:$B$38,2,0),INDEX(bareme_points!$A$1:$P$38,MATCH($BB$2,bareme_points!$A:$A,0),MATCH(BH5,bareme_points!$A$2:$PN$2,0)),10),"")</f>
        <v/>
      </c>
      <c r="BJ5" s="336"/>
      <c r="BK5" s="337" t="str">
        <f>IFERROR(IF(BJ5&lt;=VLOOKUP($BD$2,bareme_points!$A$3:$B$38,2,0),INDEX(bareme_points!$A$1:$P$38,MATCH($BD$2,bareme_points!$A:$A,0),MATCH(BJ5,bareme_points!$A$2:$PN$2,0)),10),"")</f>
        <v/>
      </c>
      <c r="BL5" s="15">
        <f xml:space="preserve"> SUM(AI5,AK5,AM5,AO5,AQ5,AS5,AU5,AW5,AY5,BA5,BC5,BE5,BG5,BI5,BK5)</f>
        <v>0</v>
      </c>
      <c r="BM5" s="102"/>
      <c r="BN5" s="24" t="str">
        <f>IFERROR(IF(BM5&lt;=VLOOKUP($BM$2,bareme_points!$A$3:$B$38,2,0),INDEX(bareme_points!$A$1:$P$38,MATCH($BM$2,bareme_points!$A:$A,0),MATCH(BM5,bareme_points!$A$2:$PN$2,0)),10),"")</f>
        <v/>
      </c>
      <c r="BO5" s="120"/>
      <c r="BP5" s="24" t="str">
        <f>IFERROR(IF(BO5&lt;=VLOOKUP($BO$2,bareme_points!$A$3:$B$38,2,0),INDEX(bareme_points!$A$1:$P$38,MATCH($BO$2,bareme_points!$A:$A,0),MATCH(BO5,bareme_points!$A$2:$PN$2,0)),10),"")</f>
        <v/>
      </c>
      <c r="BQ5" s="120"/>
      <c r="BR5" s="24" t="str">
        <f>IFERROR(IF(BQ5&lt;=VLOOKUP($BQ$2,bareme_points!$A$3:$B$38,2,0),INDEX(bareme_points!$A$1:$P$38,MATCH($BQ$2,bareme_points!$A:$A,0),MATCH(BQ5,bareme_points!$A$2:$PN$2,0)),10),"")</f>
        <v/>
      </c>
      <c r="BS5" s="120"/>
      <c r="BT5" s="24" t="str">
        <f>IFERROR(IF(BS5&lt;=VLOOKUP($BS$2,bareme_points!$A$3:$B$38,2,0),INDEX(bareme_points!$A$1:$P$38,MATCH($BS$2,bareme_points!$A:$A,0),MATCH(BS5,bareme_points!$A$2:$PN$2,0)),10),"")</f>
        <v/>
      </c>
      <c r="BU5" s="120"/>
      <c r="BV5" s="9" t="str">
        <f>IFERROR(IF(BU5&lt;=VLOOKUP($BU$2,bareme_points!$A$3:$B$38,2,0),INDEX(bareme_points!$A$1:$P$38,MATCH($BU$2,bareme_points!$A:$A,0),MATCH(BU5,bareme_points!$A$2:$PN$2,0)),10),"")</f>
        <v/>
      </c>
      <c r="BW5" s="120"/>
      <c r="BX5" s="9" t="str">
        <f>IFERROR(IF(BW5&lt;=VLOOKUP($BW$2,bareme_points!$A$3:$B$38,2,0),INDEX(bareme_points!$A$1:$P$38,MATCH($BW$2,bareme_points!$A:$A,0),MATCH(BW5,bareme_points!$A$2:$PN$2,0)),10),"")</f>
        <v/>
      </c>
      <c r="BY5" s="121"/>
      <c r="BZ5" s="9" t="str">
        <f>IFERROR(IF(BY5&lt;=VLOOKUP($BY$2,bareme_points!$A$3:$B$38,2,0),INDEX(bareme_points!$A$1:$P$38,MATCH($BY$2,bareme_points!$A:$A,0),MATCH(BY5,bareme_points!$A$2:$PN$2,0)),10),"")</f>
        <v/>
      </c>
      <c r="CA5" s="122"/>
      <c r="CB5" s="9" t="str">
        <f>IFERROR(IF(CA5&lt;=VLOOKUP($CA$2,bareme_points!$A$3:$B$38,2,0),INDEX(bareme_points!$A$1:$P$38,MATCH($CA$2,bareme_points!$A:$A,0),MATCH(CA5,bareme_points!$A$2:$PN$2,0)),10),"")</f>
        <v/>
      </c>
      <c r="CC5" s="122"/>
      <c r="CD5" s="9" t="str">
        <f>IFERROR(IF(CC5&lt;=VLOOKUP($CC$2,bareme_points!$A$3:$B$38,2,0),INDEX(bareme_points!$A$1:$P$38,MATCH($CC$2,bareme_points!$A:$A,0),MATCH(CC5,bareme_points!$A$2:$PN$2,0)),10),"")</f>
        <v/>
      </c>
      <c r="CE5" s="126"/>
      <c r="CF5" s="10" t="str">
        <f>IFERROR(IF(CE5&lt;=VLOOKUP($CE$2,bareme_points!$A$3:$B$38,2,0),INDEX(bareme_points!$A$1:$P$38,MATCH($CE$2,bareme_points!$A:$A,0),MATCH(CE5,bareme_points!$A$2:$PN$2,0)),10),"")</f>
        <v/>
      </c>
      <c r="CG5" s="15">
        <f xml:space="preserve"> SUM(BN5,BP5,BR5, BT5,BV5,BX5,BZ5,CB5,CD5,CF5)</f>
        <v>0</v>
      </c>
      <c r="CH5" s="122"/>
      <c r="CI5" s="10" t="str">
        <f>IFERROR(IF(CH5&lt;=VLOOKUP($CH$2,bareme_points!$A$3:$B$38,2,0),INDEX(bareme_points!$A$1:$P$38,MATCH($CH$2,bareme_points!$A:$A,0),MATCH(CH5,bareme_points!$A$2:$PN$2,0)),10),"")</f>
        <v/>
      </c>
      <c r="CJ5" s="122"/>
      <c r="CK5" s="83" t="str">
        <f>IFERROR(IF(CJ5&lt;=VLOOKUP($CJ$2,bareme_points!$A$3:$B$38,2,0),INDEX(bareme_points!$A$1:$P$38,MATCH($CJ$2,bareme_points!$A:$A,0),MATCH(CJ5,bareme_points!$A$2:$PN$2,0)),10),"")</f>
        <v/>
      </c>
      <c r="CL5" s="122"/>
      <c r="CM5" s="10" t="str">
        <f>IFERROR(IF(CL5&lt;=VLOOKUP($CL$2,bareme_points!$A$3:$B$38,2,0),INDEX(bareme_points!$A$1:$P$38,MATCH($CL$2,bareme_points!$A:$A,0),MATCH(CL5,bareme_points!$A$2:$PN$2,0)),10),"")</f>
        <v/>
      </c>
      <c r="CN5" s="122"/>
      <c r="CO5" s="10" t="str">
        <f>IFERROR(IF(CN5&lt;=VLOOKUP($CN$2,bareme_points!$A$3:$B$38,2,0),INDEX(bareme_points!$A$1:$P$38,MATCH($CN$2,bareme_points!$A:$A,0),MATCH(CN5,bareme_points!$A$2:$PN$2,0)),10),"")</f>
        <v/>
      </c>
      <c r="CP5" s="122"/>
      <c r="CQ5" s="10" t="str">
        <f>IFERROR(IF(CP5&lt;=VLOOKUP($CP$2,bareme_points!$A$3:$B$38,2,0),INDEX(bareme_points!$A$1:$P$38,MATCH($CP$2,bareme_points!$A:$A,0),MATCH(CP5,bareme_points!$A$2:$PN$2,0)),10),"")</f>
        <v/>
      </c>
      <c r="CR5" s="122"/>
      <c r="CS5" s="10" t="str">
        <f>IFERROR(IF(CR5&lt;=VLOOKUP($CR$2,bareme_points!$A$3:$B$38,2,0),INDEX(bareme_points!$A$1:$P$38,MATCH($CR$2,bareme_points!$A:$A,0),MATCH(CR5,bareme_points!$A$2:$PN$2,0)),10),"")</f>
        <v/>
      </c>
      <c r="CT5" s="122"/>
      <c r="CU5" s="10" t="str">
        <f>IFERROR(IF(CT5&lt;=VLOOKUP($CT$2,bareme_points!$A$3:$B$38,2,0),INDEX(bareme_points!$A$1:$P$38,MATCH($CT$2,bareme_points!$A:$A,0),MATCH(CT5,bareme_points!$A$2:$PN$2,0)),10),"")</f>
        <v/>
      </c>
      <c r="CV5" s="122"/>
      <c r="CW5" s="10" t="str">
        <f>IFERROR(IF(CV5&lt;=VLOOKUP($CV$2,bareme_points!$A$3:$B$38,2,0),INDEX(bareme_points!$A$1:$P$38,MATCH($CV$2,bareme_points!$A:$A,0),MATCH(CV5,bareme_points!$A$2:$PN$2,0)),10),"")</f>
        <v/>
      </c>
      <c r="CX5" s="122"/>
      <c r="CY5" s="10" t="str">
        <f>IFERROR(IF(CX5&lt;=VLOOKUP($CX$2,bareme_points!$A$3:$B$38,2,0),INDEX(bareme_points!$A$1:$P$38,MATCH($CX$2,bareme_points!$A:$A,0),MATCH(CX5,bareme_points!$A$2:$PN$2,0)),10),"")</f>
        <v/>
      </c>
      <c r="CZ5" s="122"/>
      <c r="DA5" s="85" t="str">
        <f>IFERROR(IF(CZ5&lt;=VLOOKUP($CZ$2,bareme_points!$A$3:$B$38,2,0),INDEX(bareme_points!$A$1:$P$38,MATCH($CZ$2,bareme_points!$A:$A,0),MATCH(CZ5,bareme_points!$A$2:$PN$2,0)),10),"")</f>
        <v/>
      </c>
      <c r="DB5" s="84">
        <f xml:space="preserve"> SUM(CI5,CK5,CM5, CO5,CQ5,CS5,CU5,CW5,CY5,DA5)</f>
        <v>0</v>
      </c>
    </row>
    <row r="6" spans="1:106" x14ac:dyDescent="0.25">
      <c r="A6" s="87" t="s">
        <v>40</v>
      </c>
      <c r="B6" s="49">
        <f xml:space="preserve"> SUM(AG6,BL6,CG6)</f>
        <v>621.49</v>
      </c>
      <c r="C6" s="91">
        <v>19</v>
      </c>
      <c r="D6" s="79">
        <f>IFERROR(IF(C6&lt;=VLOOKUP($C$2,bareme_points!$A$3:$B$38,2,0),INDEX(bareme_points!$A$1:$P$38,MATCH($C$2,bareme_points!$A:$A,0),MATCH(C6,bareme_points!$A$2:$PN$2,0)),10),"")</f>
        <v>10</v>
      </c>
      <c r="E6" s="94">
        <v>3</v>
      </c>
      <c r="F6" s="46">
        <f>IFERROR(IF(E6&lt;=VLOOKUP($E$2,bareme_points!$A$3:$B$38,2,0),INDEX(bareme_points!$A$1:$P$38,MATCH($E$2,bareme_points!$A:$A,0),MATCH(E6,bareme_points!$A$2:$PN$2,0)),10),"")</f>
        <v>126.2</v>
      </c>
      <c r="G6" s="94">
        <v>9</v>
      </c>
      <c r="H6" s="169">
        <v>40</v>
      </c>
      <c r="I6" s="94">
        <v>2</v>
      </c>
      <c r="J6" s="169">
        <v>162.11000000000001</v>
      </c>
      <c r="K6" s="94">
        <v>19</v>
      </c>
      <c r="L6" s="46">
        <f>IFERROR(IF(K6&lt;=VLOOKUP($K$2,bareme_points!$A$3:$B$38,2,0),INDEX(bareme_points!$A$1:$P$38,MATCH($K$2,bareme_points!$A:$A,0),MATCH(K6,bareme_points!$A$2:$PN$2,0)),10),"")</f>
        <v>10</v>
      </c>
      <c r="M6" s="94">
        <v>1</v>
      </c>
      <c r="N6" s="46">
        <f>IFERROR(IF(M6&lt;=VLOOKUP($M$2,bareme_points!$A$3:$B$38,2,0),INDEX(bareme_points!$A$1:$P$38,MATCH($M$2,bareme_points!$A:$A,0),MATCH(M6,bareme_points!$A$2:$PN$2,0)),10),"")</f>
        <v>183.18</v>
      </c>
      <c r="O6" s="94">
        <v>15</v>
      </c>
      <c r="P6" s="46">
        <f>IFERROR(IF(O6&lt;=VLOOKUP($O$2,bareme_points!$A$3:$B$38,2,0),INDEX(bareme_points!$A$1:$P$38,MATCH($O$2,bareme_points!$A:$A,0),MATCH(O6,bareme_points!$A$2:$PN$2,0)),10),"")</f>
        <v>10</v>
      </c>
      <c r="Q6" s="94">
        <v>22</v>
      </c>
      <c r="R6" s="46">
        <f>IFERROR(IF(Q6&lt;=VLOOKUP($Q$2,bareme_points!$A$3:$B$38,2,0),INDEX(bareme_points!$A$1:$P$38,MATCH($Q$2,bareme_points!$A:$A,0),MATCH(Q6,bareme_points!$A$2:$PN$2,0)),10),"")</f>
        <v>10</v>
      </c>
      <c r="S6" s="98">
        <v>16</v>
      </c>
      <c r="T6" s="46">
        <f>IFERROR(IF(S6&lt;=VLOOKUP($S$2,bareme_points!$A$3:$B$38,2,0),INDEX(bareme_points!$A$1:$P$38,MATCH($S$2,bareme_points!$A:$A,0),MATCH(S6,bareme_points!$A$2:$PN$2,0)),10),"")</f>
        <v>10</v>
      </c>
      <c r="U6" s="112">
        <v>13</v>
      </c>
      <c r="V6" s="46">
        <f>IFERROR(IF(U6&lt;=VLOOKUP($U$2,bareme_points!$A$3:$B$38,2,0),INDEX(bareme_points!$A$1:$P$38,MATCH($U$2,bareme_points!$A:$A,0),MATCH(U6,bareme_points!$A$2:$PN$2,0)),10),"")</f>
        <v>10</v>
      </c>
      <c r="W6" s="105">
        <v>7</v>
      </c>
      <c r="X6" s="46">
        <f>IFERROR(IF(W6&lt;=VLOOKUP($W$2,bareme_points!$A$3:$B$38,2,0),INDEX(bareme_points!$A$1:$P$38,MATCH($W$2,bareme_points!$A:$A,0),MATCH(W6,bareme_points!$A$2:$PN$2,0)),10),"")</f>
        <v>30</v>
      </c>
      <c r="Y6" s="105">
        <v>9</v>
      </c>
      <c r="Z6" s="46">
        <f>IFERROR(IF(Y6&lt;=VLOOKUP($Y$2,bareme_points!$A$3:$B$38,2,0),INDEX(bareme_points!$A$1:$P$38,MATCH($Y$2,bareme_points!$A:$A,0),MATCH(Y6,bareme_points!$A$2:$PN$2,0)),10),"")</f>
        <v>20</v>
      </c>
      <c r="AA6" s="108"/>
      <c r="AB6" s="46" t="str">
        <f>IFERROR(IF(AA6&lt;=VLOOKUP($AA$2,bareme_points!$A$3:$B$38,2,0),INDEX(bareme_points!$A$1:$P$38,MATCH($AA$2,bareme_points!$A:$A,0),MATCH(AA6,bareme_points!$A$2:$PN$2,0)),10),"")</f>
        <v/>
      </c>
      <c r="AC6" s="105"/>
      <c r="AD6" s="46" t="str">
        <f>IFERROR(IF(AC6&lt;=VLOOKUP($AC$2,bareme_points!$A$3:$B$38,2,0),INDEX(bareme_points!$A$1:$P$38,MATCH($AC$2,bareme_points!$A:$A,0),MATCH(AC6,bareme_points!$A$2:$PN$2,0)),10),"")</f>
        <v/>
      </c>
      <c r="AE6" s="105"/>
      <c r="AF6" s="46" t="str">
        <f>IFERROR(IF(AE6&lt;=VLOOKUP($AE$2,bareme_points!$A$3:$B$38,2,0),INDEX(bareme_points!$A$1:$P$38,MATCH($AE$2,bareme_points!$A:$A,0),MATCH(AE6,bareme_points!$A$2:$PN$2,0)),10),"")</f>
        <v/>
      </c>
      <c r="AG6" s="15">
        <f xml:space="preserve"> SUM(D6,F6,H6,J6,L6,N6,P6,R6,T6,V6,X6,Z6,AB6,AD6,AF6)</f>
        <v>621.49</v>
      </c>
      <c r="AH6" s="105"/>
      <c r="AI6" s="46" t="str">
        <f>IFERROR(IF(AH6&lt;=VLOOKUP($AH$2,bareme_points!$A$3:$B$38,2,0),INDEX(bareme_points!$A$1:$P$38,MATCH($AH$2,bareme_points!$A:$A,0),MATCH(AH6,bareme_points!$A$2:$PN$2,0)),10),"")</f>
        <v/>
      </c>
      <c r="AJ6" s="105"/>
      <c r="AK6" s="45" t="str">
        <f>IFERROR(IF(AJ6&lt;=VLOOKUP($AJ$2,bareme_points!$A$3:$B$38,2,0),INDEX(bareme_points!$A$1:$P$38,MATCH($AJ$2,bareme_points!$A:$A,0),MATCH(AJ6,bareme_points!$A$2:$PN$2,0)),10),"")</f>
        <v/>
      </c>
      <c r="AL6" s="105"/>
      <c r="AM6" s="45" t="str">
        <f>IFERROR(IF(AL6&lt;=VLOOKUP($AL$2,bareme_points!$A$3:$B$38,2,0),INDEX(bareme_points!$A$1:$P$38,MATCH($AL$2,bareme_points!$A:$A,0),MATCH(AL6,bareme_points!$A$2:$PN$2,0)),10),"")</f>
        <v/>
      </c>
      <c r="AN6" s="112"/>
      <c r="AO6" s="24" t="str">
        <f>IFERROR(IF(AN6&lt;=VLOOKUP($AN$2,bareme_points!$A$3:$B$38,2,0),INDEX(bareme_points!$A$1:$P$38,MATCH($AN$2,bareme_points!$A:$A,0),MATCH(AN6,bareme_points!$A$2:$PN$2,0)),10),"")</f>
        <v/>
      </c>
      <c r="AP6" s="115"/>
      <c r="AQ6" s="24" t="str">
        <f>IFERROR(IF(AP6&lt;=VLOOKUP($AP$2,bareme_points!$A$3:$B$38,2,0),INDEX(bareme_points!$A$1:$P$38,MATCH($AP$2,bareme_points!$A:$A,0),MATCH(AP6,bareme_points!$A$2:$PN$2,0)),10),"")</f>
        <v/>
      </c>
      <c r="AR6" s="115"/>
      <c r="AS6" s="24" t="str">
        <f>IFERROR(IF(AR6&lt;=VLOOKUP($AR$2,bareme_points!$A$3:$B$38,2,0),INDEX(bareme_points!$A$1:$P$38,MATCH($AR$2,bareme_points!$A:$A,0),MATCH(AR6,bareme_points!$A$2:$PN$2,0)),10),"")</f>
        <v/>
      </c>
      <c r="AT6" s="115"/>
      <c r="AU6" s="24" t="str">
        <f>IFERROR(IF(AT6&lt;=VLOOKUP($AT$2,bareme_points!$A$3:$B$38,2,0),INDEX(bareme_points!$A$1:$P$38,MATCH($AT$2,bareme_points!$A:$A,0),MATCH(AT6,bareme_points!$A$2:$PN$2,0)),10),"")</f>
        <v/>
      </c>
      <c r="AV6" s="115"/>
      <c r="AW6" s="24" t="str">
        <f>IFERROR(IF(AV6&lt;=VLOOKUP($AV$2,bareme_points!$A$3:$B$38,2,0),INDEX(bareme_points!$A$1:$P$38,MATCH($AV$2,bareme_points!$A:$A,0),MATCH(AV6,bareme_points!$A$2:$PN$2,0)),10),"")</f>
        <v/>
      </c>
      <c r="AX6" s="118"/>
      <c r="AY6" s="24" t="str">
        <f>IFERROR(IF(AX6&lt;=VLOOKUP($AX$2,bareme_points!$A$3:$B$38,2,0),INDEX(bareme_points!$A$1:$P$38,MATCH($AX$2,bareme_points!$A:$A,0),MATCH(AX6,bareme_points!$A$2:$PN$2,0)),10),"")</f>
        <v/>
      </c>
      <c r="AZ6" s="118"/>
      <c r="BA6" s="24" t="str">
        <f>IFERROR(IF(AZ6&lt;=VLOOKUP($AZ$2,bareme_points!$A$3:$B$38,2,0),INDEX(bareme_points!$A$1:$P$38,MATCH($AZ$2,bareme_points!$A:$A,0),MATCH(AZ6,bareme_points!$A$2:$PN$2,0)),10),"")</f>
        <v/>
      </c>
      <c r="BB6" s="118"/>
      <c r="BC6" s="24" t="str">
        <f>IFERROR(IF(BB6&lt;=VLOOKUP($BB$2,bareme_points!$A$3:$B$38,2,0),INDEX(bareme_points!$A$1:$P$38,MATCH($BB$2,bareme_points!$A:$A,0),MATCH(BB6,bareme_points!$A$2:$PN$2,0)),10),"")</f>
        <v/>
      </c>
      <c r="BD6" s="118"/>
      <c r="BE6" s="24" t="str">
        <f>IFERROR(IF(BD6&lt;=VLOOKUP($BD$2,bareme_points!$A$3:$B$38,2,0),INDEX(bareme_points!$A$1:$P$38,MATCH($BD$2,bareme_points!$A:$A,0),MATCH(BD6,bareme_points!$A$2:$PN$2,0)),10),"")</f>
        <v/>
      </c>
      <c r="BF6" s="118"/>
      <c r="BG6" s="24" t="str">
        <f>IFERROR(IF(BF6&lt;=VLOOKUP($AZ$2,bareme_points!$A$3:$B$38,2,0),INDEX(bareme_points!$A$1:$P$38,MATCH($AZ$2,bareme_points!$A:$A,0),MATCH(BF6,bareme_points!$A$2:$PN$2,0)),10),"")</f>
        <v/>
      </c>
      <c r="BH6" s="118"/>
      <c r="BI6" s="24" t="str">
        <f>IFERROR(IF(BH6&lt;=VLOOKUP($BB$2,bareme_points!$A$3:$B$38,2,0),INDEX(bareme_points!$A$1:$P$38,MATCH($BB$2,bareme_points!$A:$A,0),MATCH(BH6,bareme_points!$A$2:$PN$2,0)),10),"")</f>
        <v/>
      </c>
      <c r="BJ6" s="336"/>
      <c r="BK6" s="337" t="str">
        <f>IFERROR(IF(BJ6&lt;=VLOOKUP($BD$2,bareme_points!$A$3:$B$38,2,0),INDEX(bareme_points!$A$1:$P$38,MATCH($BD$2,bareme_points!$A:$A,0),MATCH(BJ6,bareme_points!$A$2:$PN$2,0)),10),"")</f>
        <v/>
      </c>
      <c r="BL6" s="15">
        <f xml:space="preserve"> SUM(AI6,AK6,AM6,AO6,AQ6,AS6,AU6,AW6,AY6,BA6,BC6,BE6,BG6,BI6,BK6)</f>
        <v>0</v>
      </c>
      <c r="BM6" s="102"/>
      <c r="BN6" s="24" t="str">
        <f>IFERROR(IF(BM6&lt;=VLOOKUP($BM$2,bareme_points!$A$3:$B$38,2,0),INDEX(bareme_points!$A$1:$P$38,MATCH($BM$2,bareme_points!$A:$A,0),MATCH(BM6,bareme_points!$A$2:$PN$2,0)),10),"")</f>
        <v/>
      </c>
      <c r="BO6" s="119"/>
      <c r="BP6" s="24" t="str">
        <f>IFERROR(IF(BO6&lt;=VLOOKUP($BO$2,bareme_points!$A$3:$B$38,2,0),INDEX(bareme_points!$A$1:$P$38,MATCH($BO$2,bareme_points!$A:$A,0),MATCH(BO6,bareme_points!$A$2:$PN$2,0)),10),"")</f>
        <v/>
      </c>
      <c r="BQ6" s="119"/>
      <c r="BR6" s="24" t="str">
        <f>IFERROR(IF(BQ6&lt;=VLOOKUP($BQ$2,bareme_points!$A$3:$B$38,2,0),INDEX(bareme_points!$A$1:$P$38,MATCH($BQ$2,bareme_points!$A:$A,0),MATCH(BQ6,bareme_points!$A$2:$PN$2,0)),10),"")</f>
        <v/>
      </c>
      <c r="BS6" s="119"/>
      <c r="BT6" s="24" t="str">
        <f>IFERROR(IF(BS6&lt;=VLOOKUP($BS$2,bareme_points!$A$3:$B$38,2,0),INDEX(bareme_points!$A$1:$P$38,MATCH($BS$2,bareme_points!$A:$A,0),MATCH(BS6,bareme_points!$A$2:$PN$2,0)),10),"")</f>
        <v/>
      </c>
      <c r="BU6" s="119"/>
      <c r="BV6" s="9" t="str">
        <f>IFERROR(IF(BU6&lt;=VLOOKUP($BU$2,bareme_points!$A$3:$B$38,2,0),INDEX(bareme_points!$A$1:$P$38,MATCH($BU$2,bareme_points!$A:$A,0),MATCH(BU6,bareme_points!$A$2:$PN$2,0)),10),"")</f>
        <v/>
      </c>
      <c r="BW6" s="119"/>
      <c r="BX6" s="9" t="str">
        <f>IFERROR(IF(BW6&lt;=VLOOKUP($BW$2,bareme_points!$A$3:$B$38,2,0),INDEX(bareme_points!$A$1:$P$38,MATCH($BW$2,bareme_points!$A:$A,0),MATCH(BW6,bareme_points!$A$2:$PN$2,0)),10),"")</f>
        <v/>
      </c>
      <c r="BY6" s="122"/>
      <c r="BZ6" s="9" t="str">
        <f>IFERROR(IF(BY6&lt;=VLOOKUP($BY$2,bareme_points!$A$3:$B$38,2,0),INDEX(bareme_points!$A$1:$P$38,MATCH($BY$2,bareme_points!$A:$A,0),MATCH(BY6,bareme_points!$A$2:$PN$2,0)),10),"")</f>
        <v/>
      </c>
      <c r="CA6" s="122"/>
      <c r="CB6" s="9" t="str">
        <f>IFERROR(IF(CA6&lt;=VLOOKUP($CA$2,bareme_points!$A$3:$B$38,2,0),INDEX(bareme_points!$A$1:$P$38,MATCH($CA$2,bareme_points!$A:$A,0),MATCH(CA6,bareme_points!$A$2:$PN$2,0)),10),"")</f>
        <v/>
      </c>
      <c r="CC6" s="122"/>
      <c r="CD6" s="9" t="str">
        <f>IFERROR(IF(CC6&lt;=VLOOKUP($CC$2,bareme_points!$A$3:$B$38,2,0),INDEX(bareme_points!$A$1:$P$38,MATCH($CC$2,bareme_points!$A:$A,0),MATCH(CC6,bareme_points!$A$2:$PN$2,0)),10),"")</f>
        <v/>
      </c>
      <c r="CE6" s="126"/>
      <c r="CF6" s="10" t="str">
        <f>IFERROR(IF(CE6&lt;=VLOOKUP($CE$2,bareme_points!$A$3:$B$38,2,0),INDEX(bareme_points!$A$1:$P$38,MATCH($CE$2,bareme_points!$A:$A,0),MATCH(CE6,bareme_points!$A$2:$PN$2,0)),10),"")</f>
        <v/>
      </c>
      <c r="CG6" s="15">
        <f xml:space="preserve"> SUM(BN6,BP6,BR6, BT6,BV6,BX6,BZ6,CB6,CD6,CF6)</f>
        <v>0</v>
      </c>
      <c r="CH6" s="122"/>
      <c r="CI6" s="10" t="str">
        <f>IFERROR(IF(CH6&lt;=VLOOKUP($CH$2,bareme_points!$A$3:$B$38,2,0),INDEX(bareme_points!$A$1:$P$38,MATCH($CH$2,bareme_points!$A:$A,0),MATCH(CH6,bareme_points!$A$2:$PN$2,0)),10),"")</f>
        <v/>
      </c>
      <c r="CJ6" s="122"/>
      <c r="CK6" s="83" t="str">
        <f>IFERROR(IF(CJ6&lt;=VLOOKUP($CJ$2,bareme_points!$A$3:$B$38,2,0),INDEX(bareme_points!$A$1:$P$38,MATCH($CJ$2,bareme_points!$A:$A,0),MATCH(CJ6,bareme_points!$A$2:$PN$2,0)),10),"")</f>
        <v/>
      </c>
      <c r="CL6" s="122"/>
      <c r="CM6" s="10" t="str">
        <f>IFERROR(IF(CL6&lt;=VLOOKUP($CL$2,bareme_points!$A$3:$B$38,2,0),INDEX(bareme_points!$A$1:$P$38,MATCH($CL$2,bareme_points!$A:$A,0),MATCH(CL6,bareme_points!$A$2:$PN$2,0)),10),"")</f>
        <v/>
      </c>
      <c r="CN6" s="122"/>
      <c r="CO6" s="10" t="str">
        <f>IFERROR(IF(CN6&lt;=VLOOKUP($CN$2,bareme_points!$A$3:$B$38,2,0),INDEX(bareme_points!$A$1:$P$38,MATCH($CN$2,bareme_points!$A:$A,0),MATCH(CN6,bareme_points!$A$2:$PN$2,0)),10),"")</f>
        <v/>
      </c>
      <c r="CP6" s="122"/>
      <c r="CQ6" s="10" t="str">
        <f>IFERROR(IF(CP6&lt;=VLOOKUP($CP$2,bareme_points!$A$3:$B$38,2,0),INDEX(bareme_points!$A$1:$P$38,MATCH($CP$2,bareme_points!$A:$A,0),MATCH(CP6,bareme_points!$A$2:$PN$2,0)),10),"")</f>
        <v/>
      </c>
      <c r="CR6" s="122"/>
      <c r="CS6" s="10" t="str">
        <f>IFERROR(IF(CR6&lt;=VLOOKUP($CR$2,bareme_points!$A$3:$B$38,2,0),INDEX(bareme_points!$A$1:$P$38,MATCH($CR$2,bareme_points!$A:$A,0),MATCH(CR6,bareme_points!$A$2:$PN$2,0)),10),"")</f>
        <v/>
      </c>
      <c r="CT6" s="122"/>
      <c r="CU6" s="10" t="str">
        <f>IFERROR(IF(CT6&lt;=VLOOKUP($CT$2,bareme_points!$A$3:$B$38,2,0),INDEX(bareme_points!$A$1:$P$38,MATCH($CT$2,bareme_points!$A:$A,0),MATCH(CT6,bareme_points!$A$2:$PN$2,0)),10),"")</f>
        <v/>
      </c>
      <c r="CV6" s="122"/>
      <c r="CW6" s="10" t="str">
        <f>IFERROR(IF(CV6&lt;=VLOOKUP($CV$2,bareme_points!$A$3:$B$38,2,0),INDEX(bareme_points!$A$1:$P$38,MATCH($CV$2,bareme_points!$A:$A,0),MATCH(CV6,bareme_points!$A$2:$PN$2,0)),10),"")</f>
        <v/>
      </c>
      <c r="CX6" s="122"/>
      <c r="CY6" s="10" t="str">
        <f>IFERROR(IF(CX6&lt;=VLOOKUP($CX$2,bareme_points!$A$3:$B$38,2,0),INDEX(bareme_points!$A$1:$P$38,MATCH($CX$2,bareme_points!$A:$A,0),MATCH(CX6,bareme_points!$A$2:$PN$2,0)),10),"")</f>
        <v/>
      </c>
      <c r="CZ6" s="122"/>
      <c r="DA6" s="85" t="str">
        <f>IFERROR(IF(CZ6&lt;=VLOOKUP($CZ$2,bareme_points!$A$3:$B$38,2,0),INDEX(bareme_points!$A$1:$P$38,MATCH($CZ$2,bareme_points!$A:$A,0),MATCH(CZ6,bareme_points!$A$2:$PN$2,0)),10),"")</f>
        <v/>
      </c>
      <c r="DB6" s="84">
        <f xml:space="preserve"> SUM(CI6,CK6,CM6, CO6,CQ6,CS6,CU6,CW6,CY6,DA6)</f>
        <v>0</v>
      </c>
    </row>
    <row r="7" spans="1:106" x14ac:dyDescent="0.25">
      <c r="A7" s="87" t="s">
        <v>56</v>
      </c>
      <c r="B7" s="49">
        <f xml:space="preserve"> SUM(AG7,BL7,CG7)</f>
        <v>596.45000000000005</v>
      </c>
      <c r="C7" s="91"/>
      <c r="D7" s="79" t="str">
        <f>IFERROR(IF(C7&lt;=VLOOKUP($C$2,bareme_points!$A$3:$B$38,2,0),INDEX(bareme_points!$A$1:$P$38,MATCH($C$2,bareme_points!$A:$A,0),MATCH(C7,bareme_points!$A$2:$PN$2,0)),10),"")</f>
        <v/>
      </c>
      <c r="E7" s="94">
        <v>23</v>
      </c>
      <c r="F7" s="46">
        <f>IFERROR(IF(E7&lt;=VLOOKUP($E$2,bareme_points!$A$3:$B$38,2,0),INDEX(bareme_points!$A$1:$P$38,MATCH($E$2,bareme_points!$A:$A,0),MATCH(E7,bareme_points!$A$2:$PN$2,0)),10),"")</f>
        <v>10</v>
      </c>
      <c r="G7" s="94">
        <v>4</v>
      </c>
      <c r="H7" s="46">
        <f>IFERROR(IF(G7&lt;=VLOOKUP($G$2,bareme_points!$A$3:$B$38,2,0),INDEX(bareme_points!$A$1:$P$38,MATCH($G$2,bareme_points!$A:$A,0),MATCH(G7,bareme_points!$A$2:$PN$2,0)),10),"")</f>
        <v>97.72</v>
      </c>
      <c r="I7" s="94"/>
      <c r="J7" s="46" t="str">
        <f>IFERROR(IF(I7&lt;=VLOOKUP($I$2,bareme_points!$A$3:$B$38,2,0),INDEX(bareme_points!$A$1:$P$38,MATCH($I$2,bareme_points!$A:$A,0),MATCH(I7,bareme_points!$A$2:$PN$2,0)),10),"")</f>
        <v/>
      </c>
      <c r="K7" s="94">
        <v>21</v>
      </c>
      <c r="L7" s="46">
        <f>IFERROR(IF(K7&lt;=VLOOKUP($K$2,bareme_points!$A$3:$B$38,2,0),INDEX(bareme_points!$A$1:$P$38,MATCH($K$2,bareme_points!$A:$A,0),MATCH(K7,bareme_points!$A$2:$PN$2,0)),10),"")</f>
        <v>10</v>
      </c>
      <c r="M7" s="94"/>
      <c r="N7" s="46" t="str">
        <f>IFERROR(IF(M7&lt;=VLOOKUP($M$2,bareme_points!$A$3:$B$38,2,0),INDEX(bareme_points!$A$1:$P$38,MATCH($M$2,bareme_points!$A:$A,0),MATCH(M7,bareme_points!$A$2:$PN$2,0)),10),"")</f>
        <v/>
      </c>
      <c r="O7" s="94">
        <v>1</v>
      </c>
      <c r="P7" s="46">
        <f>IFERROR(IF(O7&lt;=VLOOKUP($O$2,bareme_points!$A$3:$B$38,2,0),INDEX(bareme_points!$A$1:$P$38,MATCH($O$2,bareme_points!$A:$A,0),MATCH(O7,bareme_points!$A$2:$PN$2,0)),10),"")</f>
        <v>176.15</v>
      </c>
      <c r="Q7" s="94">
        <v>25</v>
      </c>
      <c r="R7" s="46">
        <f>IFERROR(IF(Q7&lt;=VLOOKUP($Q$2,bareme_points!$A$3:$B$38,2,0),INDEX(bareme_points!$A$1:$P$38,MATCH($Q$2,bareme_points!$A:$A,0),MATCH(Q7,bareme_points!$A$2:$PN$2,0)),10),"")</f>
        <v>10</v>
      </c>
      <c r="S7" s="98">
        <v>4</v>
      </c>
      <c r="T7" s="46">
        <f>IFERROR(IF(S7&lt;=VLOOKUP($S$2,bareme_points!$A$3:$B$38,2,0),INDEX(bareme_points!$A$1:$P$38,MATCH($S$2,bareme_points!$A:$A,0),MATCH(S7,bareme_points!$A$2:$PN$2,0)),10),"")</f>
        <v>85.81</v>
      </c>
      <c r="U7" s="112">
        <v>1</v>
      </c>
      <c r="V7" s="46">
        <f>IFERROR(IF(U7&lt;=VLOOKUP($U$2,bareme_points!$A$3:$B$38,2,0),INDEX(bareme_points!$A$1:$P$38,MATCH($U$2,bareme_points!$A:$A,0),MATCH(U7,bareme_points!$A$2:$PN$2,0)),10),"")</f>
        <v>186.77</v>
      </c>
      <c r="W7" s="105">
        <v>22</v>
      </c>
      <c r="X7" s="46">
        <f>IFERROR(IF(W7&lt;=VLOOKUP($W$2,bareme_points!$A$3:$B$38,2,0),INDEX(bareme_points!$A$1:$P$38,MATCH($W$2,bareme_points!$A:$A,0),MATCH(W7,bareme_points!$A$2:$PN$2,0)),10),"")</f>
        <v>10</v>
      </c>
      <c r="Y7" s="105">
        <v>15</v>
      </c>
      <c r="Z7" s="46">
        <f>IFERROR(IF(Y7&lt;=VLOOKUP($Y$2,bareme_points!$A$3:$B$38,2,0),INDEX(bareme_points!$A$1:$P$38,MATCH($Y$2,bareme_points!$A:$A,0),MATCH(Y7,bareme_points!$A$2:$PN$2,0)),10),"")</f>
        <v>10</v>
      </c>
      <c r="AA7" s="108"/>
      <c r="AB7" s="46" t="str">
        <f>IFERROR(IF(AA7&lt;=VLOOKUP($AA$2,bareme_points!$A$3:$B$38,2,0),INDEX(bareme_points!$A$1:$P$38,MATCH($AA$2,bareme_points!$A:$A,0),MATCH(AA7,bareme_points!$A$2:$PN$2,0)),10),"")</f>
        <v/>
      </c>
      <c r="AC7" s="105"/>
      <c r="AD7" s="46" t="str">
        <f>IFERROR(IF(AC7&lt;=VLOOKUP($AC$2,bareme_points!$A$3:$B$38,2,0),INDEX(bareme_points!$A$1:$P$38,MATCH($AC$2,bareme_points!$A:$A,0),MATCH(AC7,bareme_points!$A$2:$PN$2,0)),10),"")</f>
        <v/>
      </c>
      <c r="AE7" s="105"/>
      <c r="AF7" s="46" t="str">
        <f>IFERROR(IF(AE7&lt;=VLOOKUP($AE$2,bareme_points!$A$3:$B$38,2,0),INDEX(bareme_points!$A$1:$P$38,MATCH($AE$2,bareme_points!$A:$A,0),MATCH(AE7,bareme_points!$A$2:$PN$2,0)),10),"")</f>
        <v/>
      </c>
      <c r="AG7" s="15">
        <f xml:space="preserve"> SUM(D7,F7,H7,J7,L7,N7,P7,R7,T7,V7,X7,Z7,AB7,AD7,AF7)</f>
        <v>596.45000000000005</v>
      </c>
      <c r="AH7" s="105"/>
      <c r="AI7" s="46" t="str">
        <f>IFERROR(IF(AH7&lt;=VLOOKUP($AH$2,bareme_points!$A$3:$B$38,2,0),INDEX(bareme_points!$A$1:$P$38,MATCH($AH$2,bareme_points!$A:$A,0),MATCH(AH7,bareme_points!$A$2:$PN$2,0)),10),"")</f>
        <v/>
      </c>
      <c r="AJ7" s="105"/>
      <c r="AK7" s="45" t="str">
        <f>IFERROR(IF(AJ7&lt;=VLOOKUP($AJ$2,bareme_points!$A$3:$B$38,2,0),INDEX(bareme_points!$A$1:$P$38,MATCH($AJ$2,bareme_points!$A:$A,0),MATCH(AJ7,bareme_points!$A$2:$PN$2,0)),10),"")</f>
        <v/>
      </c>
      <c r="AL7" s="105"/>
      <c r="AM7" s="45" t="str">
        <f>IFERROR(IF(AL7&lt;=VLOOKUP($AL$2,bareme_points!$A$3:$B$38,2,0),INDEX(bareme_points!$A$1:$P$38,MATCH($AL$2,bareme_points!$A:$A,0),MATCH(AL7,bareme_points!$A$2:$PN$2,0)),10),"")</f>
        <v/>
      </c>
      <c r="AN7" s="112"/>
      <c r="AO7" s="24" t="str">
        <f>IFERROR(IF(AN7&lt;=VLOOKUP($AN$2,bareme_points!$A$3:$B$38,2,0),INDEX(bareme_points!$A$1:$P$38,MATCH($AN$2,bareme_points!$A:$A,0),MATCH(AN7,bareme_points!$A$2:$PN$2,0)),10),"")</f>
        <v/>
      </c>
      <c r="AP7" s="115"/>
      <c r="AQ7" s="24" t="str">
        <f>IFERROR(IF(AP7&lt;=VLOOKUP($AP$2,bareme_points!$A$3:$B$38,2,0),INDEX(bareme_points!$A$1:$P$38,MATCH($AP$2,bareme_points!$A:$A,0),MATCH(AP7,bareme_points!$A$2:$PN$2,0)),10),"")</f>
        <v/>
      </c>
      <c r="AR7" s="115"/>
      <c r="AS7" s="24" t="str">
        <f>IFERROR(IF(AR7&lt;=VLOOKUP($AR$2,bareme_points!$A$3:$B$38,2,0),INDEX(bareme_points!$A$1:$P$38,MATCH($AR$2,bareme_points!$A:$A,0),MATCH(AR7,bareme_points!$A$2:$PN$2,0)),10),"")</f>
        <v/>
      </c>
      <c r="AT7" s="115"/>
      <c r="AU7" s="24" t="str">
        <f>IFERROR(IF(AT7&lt;=VLOOKUP($AT$2,bareme_points!$A$3:$B$38,2,0),INDEX(bareme_points!$A$1:$P$38,MATCH($AT$2,bareme_points!$A:$A,0),MATCH(AT7,bareme_points!$A$2:$PN$2,0)),10),"")</f>
        <v/>
      </c>
      <c r="AV7" s="115"/>
      <c r="AW7" s="24" t="str">
        <f>IFERROR(IF(AV7&lt;=VLOOKUP($AV$2,bareme_points!$A$3:$B$38,2,0),INDEX(bareme_points!$A$1:$P$38,MATCH($AV$2,bareme_points!$A:$A,0),MATCH(AV7,bareme_points!$A$2:$PN$2,0)),10),"")</f>
        <v/>
      </c>
      <c r="AX7" s="118"/>
      <c r="AY7" s="24" t="str">
        <f>IFERROR(IF(AX7&lt;=VLOOKUP($AX$2,bareme_points!$A$3:$B$38,2,0),INDEX(bareme_points!$A$1:$P$38,MATCH($AX$2,bareme_points!$A:$A,0),MATCH(AX7,bareme_points!$A$2:$PN$2,0)),10),"")</f>
        <v/>
      </c>
      <c r="AZ7" s="118"/>
      <c r="BA7" s="24" t="str">
        <f>IFERROR(IF(AZ7&lt;=VLOOKUP($AZ$2,bareme_points!$A$3:$B$38,2,0),INDEX(bareme_points!$A$1:$P$38,MATCH($AZ$2,bareme_points!$A:$A,0),MATCH(AZ7,bareme_points!$A$2:$PN$2,0)),10),"")</f>
        <v/>
      </c>
      <c r="BB7" s="118"/>
      <c r="BC7" s="24" t="str">
        <f>IFERROR(IF(BB7&lt;=VLOOKUP($BB$2,bareme_points!$A$3:$B$38,2,0),INDEX(bareme_points!$A$1:$P$38,MATCH($BB$2,bareme_points!$A:$A,0),MATCH(BB7,bareme_points!$A$2:$PN$2,0)),10),"")</f>
        <v/>
      </c>
      <c r="BD7" s="118"/>
      <c r="BE7" s="24" t="str">
        <f>IFERROR(IF(BD7&lt;=VLOOKUP($BD$2,bareme_points!$A$3:$B$38,2,0),INDEX(bareme_points!$A$1:$P$38,MATCH($BD$2,bareme_points!$A:$A,0),MATCH(BD7,bareme_points!$A$2:$PN$2,0)),10),"")</f>
        <v/>
      </c>
      <c r="BF7" s="118"/>
      <c r="BG7" s="24" t="str">
        <f>IFERROR(IF(BF7&lt;=VLOOKUP($AZ$2,bareme_points!$A$3:$B$38,2,0),INDEX(bareme_points!$A$1:$P$38,MATCH($AZ$2,bareme_points!$A:$A,0),MATCH(BF7,bareme_points!$A$2:$PN$2,0)),10),"")</f>
        <v/>
      </c>
      <c r="BH7" s="118"/>
      <c r="BI7" s="24" t="str">
        <f>IFERROR(IF(BH7&lt;=VLOOKUP($BB$2,bareme_points!$A$3:$B$38,2,0),INDEX(bareme_points!$A$1:$P$38,MATCH($BB$2,bareme_points!$A:$A,0),MATCH(BH7,bareme_points!$A$2:$PN$2,0)),10),"")</f>
        <v/>
      </c>
      <c r="BJ7" s="336"/>
      <c r="BK7" s="337" t="str">
        <f>IFERROR(IF(BJ7&lt;=VLOOKUP($BD$2,bareme_points!$A$3:$B$38,2,0),INDEX(bareme_points!$A$1:$P$38,MATCH($BD$2,bareme_points!$A:$A,0),MATCH(BJ7,bareme_points!$A$2:$PN$2,0)),10),"")</f>
        <v/>
      </c>
      <c r="BL7" s="15">
        <f xml:space="preserve"> SUM(AI7,AK7,AM7,AO7,AQ7,AS7,AU7,AW7,AY7,BA7,BC7,BE7,BG7,BI7,BK7)</f>
        <v>0</v>
      </c>
      <c r="BM7" s="102"/>
      <c r="BN7" s="24" t="str">
        <f>IFERROR(IF(BM7&lt;=VLOOKUP($BM$2,bareme_points!$A$3:$B$38,2,0),INDEX(bareme_points!$A$1:$P$38,MATCH($BM$2,bareme_points!$A:$A,0),MATCH(BM7,bareme_points!$A$2:$PN$2,0)),10),"")</f>
        <v/>
      </c>
      <c r="BO7" s="120"/>
      <c r="BP7" s="24" t="str">
        <f>IFERROR(IF(BO7&lt;=VLOOKUP($BO$2,bareme_points!$A$3:$B$38,2,0),INDEX(bareme_points!$A$1:$P$38,MATCH($BO$2,bareme_points!$A:$A,0),MATCH(BO7,bareme_points!$A$2:$PN$2,0)),10),"")</f>
        <v/>
      </c>
      <c r="BQ7" s="120"/>
      <c r="BR7" s="24" t="str">
        <f>IFERROR(IF(BQ7&lt;=VLOOKUP($BQ$2,bareme_points!$A$3:$B$38,2,0),INDEX(bareme_points!$A$1:$P$38,MATCH($BQ$2,bareme_points!$A:$A,0),MATCH(BQ7,bareme_points!$A$2:$PN$2,0)),10),"")</f>
        <v/>
      </c>
      <c r="BS7" s="120"/>
      <c r="BT7" s="24" t="str">
        <f>IFERROR(IF(BS7&lt;=VLOOKUP($BS$2,bareme_points!$A$3:$B$38,2,0),INDEX(bareme_points!$A$1:$P$38,MATCH($BS$2,bareme_points!$A:$A,0),MATCH(BS7,bareme_points!$A$2:$PN$2,0)),10),"")</f>
        <v/>
      </c>
      <c r="BU7" s="120"/>
      <c r="BV7" s="9" t="str">
        <f>IFERROR(IF(BU7&lt;=VLOOKUP($BU$2,bareme_points!$A$3:$B$38,2,0),INDEX(bareme_points!$A$1:$P$38,MATCH($BU$2,bareme_points!$A:$A,0),MATCH(BU7,bareme_points!$A$2:$PN$2,0)),10),"")</f>
        <v/>
      </c>
      <c r="BW7" s="120"/>
      <c r="BX7" s="9" t="str">
        <f>IFERROR(IF(BW7&lt;=VLOOKUP($BW$2,bareme_points!$A$3:$B$38,2,0),INDEX(bareme_points!$A$1:$P$38,MATCH($BW$2,bareme_points!$A:$A,0),MATCH(BW7,bareme_points!$A$2:$PN$2,0)),10),"")</f>
        <v/>
      </c>
      <c r="BY7" s="121"/>
      <c r="BZ7" s="9" t="str">
        <f>IFERROR(IF(BY7&lt;=VLOOKUP($BY$2,bareme_points!$A$3:$B$38,2,0),INDEX(bareme_points!$A$1:$P$38,MATCH($BY$2,bareme_points!$A:$A,0),MATCH(BY7,bareme_points!$A$2:$PN$2,0)),10),"")</f>
        <v/>
      </c>
      <c r="CA7" s="122"/>
      <c r="CB7" s="9" t="str">
        <f>IFERROR(IF(CA7&lt;=VLOOKUP($CA$2,bareme_points!$A$3:$B$38,2,0),INDEX(bareme_points!$A$1:$P$38,MATCH($CA$2,bareme_points!$A:$A,0),MATCH(CA7,bareme_points!$A$2:$PN$2,0)),10),"")</f>
        <v/>
      </c>
      <c r="CC7" s="122"/>
      <c r="CD7" s="9" t="str">
        <f>IFERROR(IF(CC7&lt;=VLOOKUP($CC$2,bareme_points!$A$3:$B$38,2,0),INDEX(bareme_points!$A$1:$P$38,MATCH($CC$2,bareme_points!$A:$A,0),MATCH(CC7,bareme_points!$A$2:$PN$2,0)),10),"")</f>
        <v/>
      </c>
      <c r="CE7" s="126"/>
      <c r="CF7" s="10" t="str">
        <f>IFERROR(IF(CE7&lt;=VLOOKUP($CE$2,bareme_points!$A$3:$B$38,2,0),INDEX(bareme_points!$A$1:$P$38,MATCH($CE$2,bareme_points!$A:$A,0),MATCH(CE7,bareme_points!$A$2:$PN$2,0)),10),"")</f>
        <v/>
      </c>
      <c r="CG7" s="15">
        <f xml:space="preserve"> SUM(BN7,BP7,BR7, BT7,BV7,BX7,BZ7,CB7,CD7,CF7)</f>
        <v>0</v>
      </c>
      <c r="CH7" s="122"/>
      <c r="CI7" s="10" t="str">
        <f>IFERROR(IF(CH7&lt;=VLOOKUP($CH$2,bareme_points!$A$3:$B$38,2,0),INDEX(bareme_points!$A$1:$P$38,MATCH($CH$2,bareme_points!$A:$A,0),MATCH(CH7,bareme_points!$A$2:$PN$2,0)),10),"")</f>
        <v/>
      </c>
      <c r="CJ7" s="122"/>
      <c r="CK7" s="83" t="str">
        <f>IFERROR(IF(CJ7&lt;=VLOOKUP($CJ$2,bareme_points!$A$3:$B$38,2,0),INDEX(bareme_points!$A$1:$P$38,MATCH($CJ$2,bareme_points!$A:$A,0),MATCH(CJ7,bareme_points!$A$2:$PN$2,0)),10),"")</f>
        <v/>
      </c>
      <c r="CL7" s="122"/>
      <c r="CM7" s="10" t="str">
        <f>IFERROR(IF(CL7&lt;=VLOOKUP($CL$2,bareme_points!$A$3:$B$38,2,0),INDEX(bareme_points!$A$1:$P$38,MATCH($CL$2,bareme_points!$A:$A,0),MATCH(CL7,bareme_points!$A$2:$PN$2,0)),10),"")</f>
        <v/>
      </c>
      <c r="CN7" s="122"/>
      <c r="CO7" s="10" t="str">
        <f>IFERROR(IF(CN7&lt;=VLOOKUP($CN$2,bareme_points!$A$3:$B$38,2,0),INDEX(bareme_points!$A$1:$P$38,MATCH($CN$2,bareme_points!$A:$A,0),MATCH(CN7,bareme_points!$A$2:$PN$2,0)),10),"")</f>
        <v/>
      </c>
      <c r="CP7" s="122"/>
      <c r="CQ7" s="10" t="str">
        <f>IFERROR(IF(CP7&lt;=VLOOKUP($CP$2,bareme_points!$A$3:$B$38,2,0),INDEX(bareme_points!$A$1:$P$38,MATCH($CP$2,bareme_points!$A:$A,0),MATCH(CP7,bareme_points!$A$2:$PN$2,0)),10),"")</f>
        <v/>
      </c>
      <c r="CR7" s="122"/>
      <c r="CS7" s="10" t="str">
        <f>IFERROR(IF(CR7&lt;=VLOOKUP($CR$2,bareme_points!$A$3:$B$38,2,0),INDEX(bareme_points!$A$1:$P$38,MATCH($CR$2,bareme_points!$A:$A,0),MATCH(CR7,bareme_points!$A$2:$PN$2,0)),10),"")</f>
        <v/>
      </c>
      <c r="CT7" s="122"/>
      <c r="CU7" s="10" t="str">
        <f>IFERROR(IF(CT7&lt;=VLOOKUP($CT$2,bareme_points!$A$3:$B$38,2,0),INDEX(bareme_points!$A$1:$P$38,MATCH($CT$2,bareme_points!$A:$A,0),MATCH(CT7,bareme_points!$A$2:$PN$2,0)),10),"")</f>
        <v/>
      </c>
      <c r="CV7" s="122"/>
      <c r="CW7" s="10" t="str">
        <f>IFERROR(IF(CV7&lt;=VLOOKUP($CV$2,bareme_points!$A$3:$B$38,2,0),INDEX(bareme_points!$A$1:$P$38,MATCH($CV$2,bareme_points!$A:$A,0),MATCH(CV7,bareme_points!$A$2:$PN$2,0)),10),"")</f>
        <v/>
      </c>
      <c r="CX7" s="122"/>
      <c r="CY7" s="10" t="str">
        <f>IFERROR(IF(CX7&lt;=VLOOKUP($CX$2,bareme_points!$A$3:$B$38,2,0),INDEX(bareme_points!$A$1:$P$38,MATCH($CX$2,bareme_points!$A:$A,0),MATCH(CX7,bareme_points!$A$2:$PN$2,0)),10),"")</f>
        <v/>
      </c>
      <c r="CZ7" s="122"/>
      <c r="DA7" s="85" t="str">
        <f>IFERROR(IF(CZ7&lt;=VLOOKUP($CZ$2,bareme_points!$A$3:$B$38,2,0),INDEX(bareme_points!$A$1:$P$38,MATCH($CZ$2,bareme_points!$A:$A,0),MATCH(CZ7,bareme_points!$A$2:$PN$2,0)),10),"")</f>
        <v/>
      </c>
      <c r="DB7" s="84">
        <f xml:space="preserve"> SUM(CI7,CK7,CM7, CO7,CQ7,CS7,CU7,CW7,CY7,DA7)</f>
        <v>0</v>
      </c>
    </row>
    <row r="8" spans="1:106" x14ac:dyDescent="0.25">
      <c r="A8" s="87" t="s">
        <v>37</v>
      </c>
      <c r="B8" s="49">
        <f xml:space="preserve"> SUM(AG8,BL8,CG8)</f>
        <v>574.47</v>
      </c>
      <c r="C8" s="91">
        <v>22</v>
      </c>
      <c r="D8" s="79">
        <f>IFERROR(IF(C8&lt;=VLOOKUP($C$2,bareme_points!$A$3:$B$38,2,0),INDEX(bareme_points!$A$1:$P$38,MATCH($C$2,bareme_points!$A:$A,0),MATCH(C8,bareme_points!$A$2:$PN$2,0)),10),"")</f>
        <v>10</v>
      </c>
      <c r="E8" s="94">
        <v>1</v>
      </c>
      <c r="F8" s="46">
        <f>IFERROR(IF(E8&lt;=VLOOKUP($E$2,bareme_points!$A$3:$B$38,2,0),INDEX(bareme_points!$A$1:$P$38,MATCH($E$2,bareme_points!$A:$A,0),MATCH(E8,bareme_points!$A$2:$PN$2,0)),10),"")</f>
        <v>203.94</v>
      </c>
      <c r="G8" s="94">
        <v>29</v>
      </c>
      <c r="H8" s="46">
        <f>IFERROR(IF(G8&lt;=VLOOKUP($G$2,bareme_points!$A$3:$B$38,2,0),INDEX(bareme_points!$A$1:$P$38,MATCH($G$2,bareme_points!$A:$A,0),MATCH(G8,bareme_points!$A$2:$PN$2,0)),10),"")</f>
        <v>10</v>
      </c>
      <c r="I8" s="94">
        <v>16</v>
      </c>
      <c r="J8" s="46">
        <f>IFERROR(IF(I8&lt;=VLOOKUP($I$2,bareme_points!$A$3:$B$38,2,0),INDEX(bareme_points!$A$1:$P$38,MATCH($I$2,bareme_points!$A:$A,0),MATCH(I8,bareme_points!$A$2:$PN$2,0)),10),"")</f>
        <v>10</v>
      </c>
      <c r="K8" s="94">
        <v>7</v>
      </c>
      <c r="L8" s="46">
        <f>IFERROR(IF(K8&lt;=VLOOKUP($K$2,bareme_points!$A$3:$B$38,2,0),INDEX(bareme_points!$A$1:$P$38,MATCH($K$2,bareme_points!$A:$A,0),MATCH(K8,bareme_points!$A$2:$PN$2,0)),10),"")</f>
        <v>50</v>
      </c>
      <c r="M8" s="94">
        <v>2</v>
      </c>
      <c r="N8" s="46">
        <f>IFERROR(IF(M8&lt;=VLOOKUP($M$2,bareme_points!$A$3:$B$38,2,0),INDEX(bareme_points!$A$1:$P$38,MATCH($M$2,bareme_points!$A:$A,0),MATCH(M8,bareme_points!$A$2:$PN$2,0)),10),"")</f>
        <v>142.11000000000001</v>
      </c>
      <c r="O8" s="94">
        <v>6</v>
      </c>
      <c r="P8" s="169">
        <v>50</v>
      </c>
      <c r="Q8" s="94">
        <v>14</v>
      </c>
      <c r="R8" s="46">
        <f>IFERROR(IF(Q8&lt;=VLOOKUP($Q$2,bareme_points!$A$3:$B$38,2,0),INDEX(bareme_points!$A$1:$P$38,MATCH($Q$2,bareme_points!$A:$A,0),MATCH(Q8,bareme_points!$A$2:$PN$2,0)),10),"")</f>
        <v>10</v>
      </c>
      <c r="S8" s="98">
        <v>13</v>
      </c>
      <c r="T8" s="46">
        <f>IFERROR(IF(S8&lt;=VLOOKUP($S$2,bareme_points!$A$3:$B$38,2,0),INDEX(bareme_points!$A$1:$P$38,MATCH($S$2,bareme_points!$A:$A,0),MATCH(S8,bareme_points!$A$2:$PN$2,0)),10),"")</f>
        <v>10</v>
      </c>
      <c r="U8" s="112">
        <v>20</v>
      </c>
      <c r="V8" s="46">
        <f>IFERROR(IF(U8&lt;=VLOOKUP($U$2,bareme_points!$A$3:$B$38,2,0),INDEX(bareme_points!$A$1:$P$38,MATCH($U$2,bareme_points!$A:$A,0),MATCH(U8,bareme_points!$A$2:$PN$2,0)),10),"")</f>
        <v>10</v>
      </c>
      <c r="W8" s="105">
        <v>6</v>
      </c>
      <c r="X8" s="46">
        <f>IFERROR(IF(W8&lt;=VLOOKUP($W$2,bareme_points!$A$3:$B$38,2,0),INDEX(bareme_points!$A$1:$P$38,MATCH($W$2,bareme_points!$A:$A,0),MATCH(W8,bareme_points!$A$2:$PN$2,0)),10),"")</f>
        <v>58.42</v>
      </c>
      <c r="Y8" s="105">
        <v>10</v>
      </c>
      <c r="Z8" s="46">
        <f>IFERROR(IF(Y8&lt;=VLOOKUP($Y$2,bareme_points!$A$3:$B$38,2,0),INDEX(bareme_points!$A$1:$P$38,MATCH($Y$2,bareme_points!$A:$A,0),MATCH(Y8,bareme_points!$A$2:$PN$2,0)),10),"")</f>
        <v>10</v>
      </c>
      <c r="AA8" s="108"/>
      <c r="AB8" s="46" t="str">
        <f>IFERROR(IF(AA8&lt;=VLOOKUP($AA$2,bareme_points!$A$3:$B$38,2,0),INDEX(bareme_points!$A$1:$P$38,MATCH($AA$2,bareme_points!$A:$A,0),MATCH(AA8,bareme_points!$A$2:$PN$2,0)),10),"")</f>
        <v/>
      </c>
      <c r="AC8" s="105"/>
      <c r="AD8" s="46" t="str">
        <f>IFERROR(IF(AC8&lt;=VLOOKUP($AC$2,bareme_points!$A$3:$B$38,2,0),INDEX(bareme_points!$A$1:$P$38,MATCH($AC$2,bareme_points!$A:$A,0),MATCH(AC8,bareme_points!$A$2:$PN$2,0)),10),"")</f>
        <v/>
      </c>
      <c r="AE8" s="105"/>
      <c r="AF8" s="46" t="str">
        <f>IFERROR(IF(AE8&lt;=VLOOKUP($AE$2,bareme_points!$A$3:$B$38,2,0),INDEX(bareme_points!$A$1:$P$38,MATCH($AE$2,bareme_points!$A:$A,0),MATCH(AE8,bareme_points!$A$2:$PN$2,0)),10),"")</f>
        <v/>
      </c>
      <c r="AG8" s="15">
        <f xml:space="preserve"> SUM(D8,F8,H8,J8,L8,N8,P8,R8,T8,V8,X8,Z8,AB8,AD8,AF8)</f>
        <v>574.47</v>
      </c>
      <c r="AH8" s="105"/>
      <c r="AI8" s="46" t="str">
        <f>IFERROR(IF(AH8&lt;=VLOOKUP($AH$2,bareme_points!$A$3:$B$38,2,0),INDEX(bareme_points!$A$1:$P$38,MATCH($AH$2,bareme_points!$A:$A,0),MATCH(AH8,bareme_points!$A$2:$PN$2,0)),10),"")</f>
        <v/>
      </c>
      <c r="AJ8" s="105"/>
      <c r="AK8" s="45" t="str">
        <f>IFERROR(IF(AJ8&lt;=VLOOKUP($AJ$2,bareme_points!$A$3:$B$38,2,0),INDEX(bareme_points!$A$1:$P$38,MATCH($AJ$2,bareme_points!$A:$A,0),MATCH(AJ8,bareme_points!$A$2:$PN$2,0)),10),"")</f>
        <v/>
      </c>
      <c r="AL8" s="105"/>
      <c r="AM8" s="45" t="str">
        <f>IFERROR(IF(AL8&lt;=VLOOKUP($AL$2,bareme_points!$A$3:$B$38,2,0),INDEX(bareme_points!$A$1:$P$38,MATCH($AL$2,bareme_points!$A:$A,0),MATCH(AL8,bareme_points!$A$2:$PN$2,0)),10),"")</f>
        <v/>
      </c>
      <c r="AN8" s="112"/>
      <c r="AO8" s="24" t="str">
        <f>IFERROR(IF(AN8&lt;=VLOOKUP($AN$2,bareme_points!$A$3:$B$38,2,0),INDEX(bareme_points!$A$1:$P$38,MATCH($AN$2,bareme_points!$A:$A,0),MATCH(AN8,bareme_points!$A$2:$PN$2,0)),10),"")</f>
        <v/>
      </c>
      <c r="AP8" s="115"/>
      <c r="AQ8" s="24" t="str">
        <f>IFERROR(IF(AP8&lt;=VLOOKUP($AP$2,bareme_points!$A$3:$B$38,2,0),INDEX(bareme_points!$A$1:$P$38,MATCH($AP$2,bareme_points!$A:$A,0),MATCH(AP8,bareme_points!$A$2:$PN$2,0)),10),"")</f>
        <v/>
      </c>
      <c r="AR8" s="115"/>
      <c r="AS8" s="24" t="str">
        <f>IFERROR(IF(AR8&lt;=VLOOKUP($AR$2,bareme_points!$A$3:$B$38,2,0),INDEX(bareme_points!$A$1:$P$38,MATCH($AR$2,bareme_points!$A:$A,0),MATCH(AR8,bareme_points!$A$2:$PN$2,0)),10),"")</f>
        <v/>
      </c>
      <c r="AT8" s="115"/>
      <c r="AU8" s="24" t="str">
        <f>IFERROR(IF(AT8&lt;=VLOOKUP($AT$2,bareme_points!$A$3:$B$38,2,0),INDEX(bareme_points!$A$1:$P$38,MATCH($AT$2,bareme_points!$A:$A,0),MATCH(AT8,bareme_points!$A$2:$PN$2,0)),10),"")</f>
        <v/>
      </c>
      <c r="AV8" s="115"/>
      <c r="AW8" s="24" t="str">
        <f>IFERROR(IF(AV8&lt;=VLOOKUP($AV$2,bareme_points!$A$3:$B$38,2,0),INDEX(bareme_points!$A$1:$P$38,MATCH($AV$2,bareme_points!$A:$A,0),MATCH(AV8,bareme_points!$A$2:$PN$2,0)),10),"")</f>
        <v/>
      </c>
      <c r="AX8" s="118"/>
      <c r="AY8" s="24" t="str">
        <f>IFERROR(IF(AX8&lt;=VLOOKUP($AX$2,bareme_points!$A$3:$B$38,2,0),INDEX(bareme_points!$A$1:$P$38,MATCH($AX$2,bareme_points!$A:$A,0),MATCH(AX8,bareme_points!$A$2:$PN$2,0)),10),"")</f>
        <v/>
      </c>
      <c r="AZ8" s="118"/>
      <c r="BA8" s="24" t="str">
        <f>IFERROR(IF(AZ8&lt;=VLOOKUP($AZ$2,bareme_points!$A$3:$B$38,2,0),INDEX(bareme_points!$A$1:$P$38,MATCH($AZ$2,bareme_points!$A:$A,0),MATCH(AZ8,bareme_points!$A$2:$PN$2,0)),10),"")</f>
        <v/>
      </c>
      <c r="BB8" s="118"/>
      <c r="BC8" s="24" t="str">
        <f>IFERROR(IF(BB8&lt;=VLOOKUP($BB$2,bareme_points!$A$3:$B$38,2,0),INDEX(bareme_points!$A$1:$P$38,MATCH($BB$2,bareme_points!$A:$A,0),MATCH(BB8,bareme_points!$A$2:$PN$2,0)),10),"")</f>
        <v/>
      </c>
      <c r="BD8" s="118"/>
      <c r="BE8" s="24" t="str">
        <f>IFERROR(IF(BD8&lt;=VLOOKUP($BD$2,bareme_points!$A$3:$B$38,2,0),INDEX(bareme_points!$A$1:$P$38,MATCH($BD$2,bareme_points!$A:$A,0),MATCH(BD8,bareme_points!$A$2:$PN$2,0)),10),"")</f>
        <v/>
      </c>
      <c r="BF8" s="118"/>
      <c r="BG8" s="24" t="str">
        <f>IFERROR(IF(BF8&lt;=VLOOKUP($AZ$2,bareme_points!$A$3:$B$38,2,0),INDEX(bareme_points!$A$1:$P$38,MATCH($AZ$2,bareme_points!$A:$A,0),MATCH(BF8,bareme_points!$A$2:$PN$2,0)),10),"")</f>
        <v/>
      </c>
      <c r="BH8" s="118"/>
      <c r="BI8" s="24" t="str">
        <f>IFERROR(IF(BH8&lt;=VLOOKUP($BB$2,bareme_points!$A$3:$B$38,2,0),INDEX(bareme_points!$A$1:$P$38,MATCH($BB$2,bareme_points!$A:$A,0),MATCH(BH8,bareme_points!$A$2:$PN$2,0)),10),"")</f>
        <v/>
      </c>
      <c r="BJ8" s="336"/>
      <c r="BK8" s="337" t="str">
        <f>IFERROR(IF(BJ8&lt;=VLOOKUP($BD$2,bareme_points!$A$3:$B$38,2,0),INDEX(bareme_points!$A$1:$P$38,MATCH($BD$2,bareme_points!$A:$A,0),MATCH(BJ8,bareme_points!$A$2:$PN$2,0)),10),"")</f>
        <v/>
      </c>
      <c r="BL8" s="15">
        <f xml:space="preserve"> SUM(AI8,AK8,AM8,AO8,AQ8,AS8,AU8,AW8,AY8,BA8,BC8,BE8,BG8,BI8,BK8)</f>
        <v>0</v>
      </c>
      <c r="BM8" s="102"/>
      <c r="BN8" s="24" t="str">
        <f>IFERROR(IF(BM8&lt;=VLOOKUP($BM$2,bareme_points!$A$3:$B$38,2,0),INDEX(bareme_points!$A$1:$P$38,MATCH($BM$2,bareme_points!$A:$A,0),MATCH(BM8,bareme_points!$A$2:$PN$2,0)),10),"")</f>
        <v/>
      </c>
      <c r="BO8" s="120"/>
      <c r="BP8" s="24" t="str">
        <f>IFERROR(IF(BO8&lt;=VLOOKUP($BO$2,bareme_points!$A$3:$B$38,2,0),INDEX(bareme_points!$A$1:$P$38,MATCH($BO$2,bareme_points!$A:$A,0),MATCH(BO8,bareme_points!$A$2:$PN$2,0)),10),"")</f>
        <v/>
      </c>
      <c r="BQ8" s="120"/>
      <c r="BR8" s="24" t="str">
        <f>IFERROR(IF(BQ8&lt;=VLOOKUP($BQ$2,bareme_points!$A$3:$B$38,2,0),INDEX(bareme_points!$A$1:$P$38,MATCH($BQ$2,bareme_points!$A:$A,0),MATCH(BQ8,bareme_points!$A$2:$PN$2,0)),10),"")</f>
        <v/>
      </c>
      <c r="BS8" s="120"/>
      <c r="BT8" s="24" t="str">
        <f>IFERROR(IF(BS8&lt;=VLOOKUP($BS$2,bareme_points!$A$3:$B$38,2,0),INDEX(bareme_points!$A$1:$P$38,MATCH($BS$2,bareme_points!$A:$A,0),MATCH(BS8,bareme_points!$A$2:$PN$2,0)),10),"")</f>
        <v/>
      </c>
      <c r="BU8" s="120"/>
      <c r="BV8" s="9" t="str">
        <f>IFERROR(IF(BU8&lt;=VLOOKUP($BU$2,bareme_points!$A$3:$B$38,2,0),INDEX(bareme_points!$A$1:$P$38,MATCH($BU$2,bareme_points!$A:$A,0),MATCH(BU8,bareme_points!$A$2:$PN$2,0)),10),"")</f>
        <v/>
      </c>
      <c r="BW8" s="120"/>
      <c r="BX8" s="9" t="str">
        <f>IFERROR(IF(BW8&lt;=VLOOKUP($BW$2,bareme_points!$A$3:$B$38,2,0),INDEX(bareme_points!$A$1:$P$38,MATCH($BW$2,bareme_points!$A:$A,0),MATCH(BW8,bareme_points!$A$2:$PN$2,0)),10),"")</f>
        <v/>
      </c>
      <c r="BY8" s="121"/>
      <c r="BZ8" s="9" t="str">
        <f>IFERROR(IF(BY8&lt;=VLOOKUP($BY$2,bareme_points!$A$3:$B$38,2,0),INDEX(bareme_points!$A$1:$P$38,MATCH($BY$2,bareme_points!$A:$A,0),MATCH(BY8,bareme_points!$A$2:$PN$2,0)),10),"")</f>
        <v/>
      </c>
      <c r="CA8" s="122"/>
      <c r="CB8" s="9" t="str">
        <f>IFERROR(IF(CA8&lt;=VLOOKUP($CA$2,bareme_points!$A$3:$B$38,2,0),INDEX(bareme_points!$A$1:$P$38,MATCH($CA$2,bareme_points!$A:$A,0),MATCH(CA8,bareme_points!$A$2:$PN$2,0)),10),"")</f>
        <v/>
      </c>
      <c r="CC8" s="122"/>
      <c r="CD8" s="9" t="str">
        <f>IFERROR(IF(CC8&lt;=VLOOKUP($CC$2,bareme_points!$A$3:$B$38,2,0),INDEX(bareme_points!$A$1:$P$38,MATCH($CC$2,bareme_points!$A:$A,0),MATCH(CC8,bareme_points!$A$2:$PN$2,0)),10),"")</f>
        <v/>
      </c>
      <c r="CE8" s="126"/>
      <c r="CF8" s="10" t="str">
        <f>IFERROR(IF(CE8&lt;=VLOOKUP($CE$2,bareme_points!$A$3:$B$38,2,0),INDEX(bareme_points!$A$1:$P$38,MATCH($CE$2,bareme_points!$A:$A,0),MATCH(CE8,bareme_points!$A$2:$PN$2,0)),10),"")</f>
        <v/>
      </c>
      <c r="CG8" s="15">
        <f xml:space="preserve"> SUM(BN8,BP8,BR8, BT8,BV8,BX8,BZ8,CB8,CD8,CF8)</f>
        <v>0</v>
      </c>
      <c r="CH8" s="122"/>
      <c r="CI8" s="10" t="str">
        <f>IFERROR(IF(CH8&lt;=VLOOKUP($CH$2,bareme_points!$A$3:$B$38,2,0),INDEX(bareme_points!$A$1:$P$38,MATCH($CH$2,bareme_points!$A:$A,0),MATCH(CH8,bareme_points!$A$2:$PN$2,0)),10),"")</f>
        <v/>
      </c>
      <c r="CJ8" s="122"/>
      <c r="CK8" s="83" t="str">
        <f>IFERROR(IF(CJ8&lt;=VLOOKUP($CJ$2,bareme_points!$A$3:$B$38,2,0),INDEX(bareme_points!$A$1:$P$38,MATCH($CJ$2,bareme_points!$A:$A,0),MATCH(CJ8,bareme_points!$A$2:$PN$2,0)),10),"")</f>
        <v/>
      </c>
      <c r="CL8" s="122"/>
      <c r="CM8" s="10" t="str">
        <f>IFERROR(IF(CL8&lt;=VLOOKUP($CL$2,bareme_points!$A$3:$B$38,2,0),INDEX(bareme_points!$A$1:$P$38,MATCH($CL$2,bareme_points!$A:$A,0),MATCH(CL8,bareme_points!$A$2:$PN$2,0)),10),"")</f>
        <v/>
      </c>
      <c r="CN8" s="122"/>
      <c r="CO8" s="10" t="str">
        <f>IFERROR(IF(CN8&lt;=VLOOKUP($CN$2,bareme_points!$A$3:$B$38,2,0),INDEX(bareme_points!$A$1:$P$38,MATCH($CN$2,bareme_points!$A:$A,0),MATCH(CN8,bareme_points!$A$2:$PN$2,0)),10),"")</f>
        <v/>
      </c>
      <c r="CP8" s="122"/>
      <c r="CQ8" s="10" t="str">
        <f>IFERROR(IF(CP8&lt;=VLOOKUP($CP$2,bareme_points!$A$3:$B$38,2,0),INDEX(bareme_points!$A$1:$P$38,MATCH($CP$2,bareme_points!$A:$A,0),MATCH(CP8,bareme_points!$A$2:$PN$2,0)),10),"")</f>
        <v/>
      </c>
      <c r="CR8" s="122"/>
      <c r="CS8" s="10" t="str">
        <f>IFERROR(IF(CR8&lt;=VLOOKUP($CR$2,bareme_points!$A$3:$B$38,2,0),INDEX(bareme_points!$A$1:$P$38,MATCH($CR$2,bareme_points!$A:$A,0),MATCH(CR8,bareme_points!$A$2:$PN$2,0)),10),"")</f>
        <v/>
      </c>
      <c r="CT8" s="122"/>
      <c r="CU8" s="10" t="str">
        <f>IFERROR(IF(CT8&lt;=VLOOKUP($CT$2,bareme_points!$A$3:$B$38,2,0),INDEX(bareme_points!$A$1:$P$38,MATCH($CT$2,bareme_points!$A:$A,0),MATCH(CT8,bareme_points!$A$2:$PN$2,0)),10),"")</f>
        <v/>
      </c>
      <c r="CV8" s="122"/>
      <c r="CW8" s="10" t="str">
        <f>IFERROR(IF(CV8&lt;=VLOOKUP($CV$2,bareme_points!$A$3:$B$38,2,0),INDEX(bareme_points!$A$1:$P$38,MATCH($CV$2,bareme_points!$A:$A,0),MATCH(CV8,bareme_points!$A$2:$PN$2,0)),10),"")</f>
        <v/>
      </c>
      <c r="CX8" s="122"/>
      <c r="CY8" s="10" t="str">
        <f>IFERROR(IF(CX8&lt;=VLOOKUP($CX$2,bareme_points!$A$3:$B$38,2,0),INDEX(bareme_points!$A$1:$P$38,MATCH($CX$2,bareme_points!$A:$A,0),MATCH(CX8,bareme_points!$A$2:$PN$2,0)),10),"")</f>
        <v/>
      </c>
      <c r="CZ8" s="122"/>
      <c r="DA8" s="85" t="str">
        <f>IFERROR(IF(CZ8&lt;=VLOOKUP($CZ$2,bareme_points!$A$3:$B$38,2,0),INDEX(bareme_points!$A$1:$P$38,MATCH($CZ$2,bareme_points!$A:$A,0),MATCH(CZ8,bareme_points!$A$2:$PN$2,0)),10),"")</f>
        <v/>
      </c>
      <c r="DB8" s="84">
        <f xml:space="preserve"> SUM(CI8,CK8,CM8, CO8,CQ8,CS8,CU8,CW8,CY8,DA8)</f>
        <v>0</v>
      </c>
    </row>
    <row r="9" spans="1:106" x14ac:dyDescent="0.25">
      <c r="A9" s="173" t="s">
        <v>60</v>
      </c>
      <c r="B9" s="49">
        <f xml:space="preserve"> SUM(AG9,BL9,CG9)</f>
        <v>570.51</v>
      </c>
      <c r="C9" s="91"/>
      <c r="D9" s="79" t="str">
        <f>IFERROR(IF(C9&lt;=VLOOKUP($C$2,bareme_points!$A$3:$B$38,2,0),INDEX(bareme_points!$A$1:$P$38,MATCH($C$2,bareme_points!$A:$A,0),MATCH(C9,bareme_points!$A$2:$PN$2,0)),10),"")</f>
        <v/>
      </c>
      <c r="E9" s="94">
        <v>27</v>
      </c>
      <c r="F9" s="46">
        <f>IFERROR(IF(E9&lt;=VLOOKUP($E$2,bareme_points!$A$3:$B$38,2,0),INDEX(bareme_points!$A$1:$P$38,MATCH($E$2,bareme_points!$A:$A,0),MATCH(E9,bareme_points!$A$2:$PN$2,0)),10),"")</f>
        <v>10</v>
      </c>
      <c r="G9" s="94">
        <v>7</v>
      </c>
      <c r="H9" s="46">
        <f>IFERROR(IF(G9&lt;=VLOOKUP($G$2,bareme_points!$A$3:$B$38,2,0),INDEX(bareme_points!$A$1:$P$38,MATCH($G$2,bareme_points!$A:$A,0),MATCH(G9,bareme_points!$A$2:$PN$2,0)),10),"")</f>
        <v>40</v>
      </c>
      <c r="I9" s="94"/>
      <c r="J9" s="46" t="str">
        <f>IFERROR(IF(I9&lt;=VLOOKUP($I$2,bareme_points!$A$3:$B$38,2,0),INDEX(bareme_points!$A$1:$P$38,MATCH($I$2,bareme_points!$A:$A,0),MATCH(I9,bareme_points!$A$2:$PN$2,0)),10),"")</f>
        <v/>
      </c>
      <c r="K9" s="94">
        <v>4</v>
      </c>
      <c r="L9" s="46">
        <f>IFERROR(IF(K9&lt;=VLOOKUP($K$2,bareme_points!$A$3:$B$38,2,0),INDEX(bareme_points!$A$1:$P$38,MATCH($K$2,bareme_points!$A:$A,0),MATCH(K9,bareme_points!$A$2:$PN$2,0)),10),"")</f>
        <v>109.64</v>
      </c>
      <c r="M9" s="94">
        <v>23</v>
      </c>
      <c r="N9" s="46">
        <f>IFERROR(IF(M9&lt;=VLOOKUP($M$2,bareme_points!$A$3:$B$38,2,0),INDEX(bareme_points!$A$1:$P$38,MATCH($M$2,bareme_points!$A:$A,0),MATCH(M9,bareme_points!$A$2:$PN$2,0)),10),"")</f>
        <v>10</v>
      </c>
      <c r="O9" s="94">
        <v>2</v>
      </c>
      <c r="P9" s="46">
        <f>IFERROR(IF(O9&lt;=VLOOKUP($O$2,bareme_points!$A$3:$B$38,2,0),INDEX(bareme_points!$A$1:$P$38,MATCH($O$2,bareme_points!$A:$A,0),MATCH(O9,bareme_points!$A$2:$PN$2,0)),10),"")</f>
        <v>134.1</v>
      </c>
      <c r="Q9" s="94">
        <v>7</v>
      </c>
      <c r="R9" s="169">
        <v>50</v>
      </c>
      <c r="S9" s="98">
        <v>1</v>
      </c>
      <c r="T9" s="46">
        <f>IFERROR(IF(S9&lt;=VLOOKUP($S$2,bareme_points!$A$3:$B$38,2,0),INDEX(bareme_points!$A$1:$P$38,MATCH($S$2,bareme_points!$A:$A,0),MATCH(S9,bareme_points!$A$2:$PN$2,0)),10),"")</f>
        <v>186.77</v>
      </c>
      <c r="U9" s="112">
        <v>17</v>
      </c>
      <c r="V9" s="46">
        <f>IFERROR(IF(U9&lt;=VLOOKUP($U$2,bareme_points!$A$3:$B$38,2,0),INDEX(bareme_points!$A$1:$P$38,MATCH($U$2,bareme_points!$A:$A,0),MATCH(U9,bareme_points!$A$2:$PN$2,0)),10),"")</f>
        <v>10</v>
      </c>
      <c r="W9" s="105">
        <v>14</v>
      </c>
      <c r="X9" s="46">
        <f>IFERROR(IF(W9&lt;=VLOOKUP($W$2,bareme_points!$A$3:$B$38,2,0),INDEX(bareme_points!$A$1:$P$38,MATCH($W$2,bareme_points!$A:$A,0),MATCH(W9,bareme_points!$A$2:$PN$2,0)),10),"")</f>
        <v>10</v>
      </c>
      <c r="Y9" s="105">
        <v>11</v>
      </c>
      <c r="Z9" s="46">
        <f>IFERROR(IF(Y9&lt;=VLOOKUP($Y$2,bareme_points!$A$3:$B$38,2,0),INDEX(bareme_points!$A$1:$P$38,MATCH($Y$2,bareme_points!$A:$A,0),MATCH(Y9,bareme_points!$A$2:$PN$2,0)),10),"")</f>
        <v>10</v>
      </c>
      <c r="AA9" s="108"/>
      <c r="AB9" s="46" t="str">
        <f>IFERROR(IF(AA9&lt;=VLOOKUP($AA$2,bareme_points!$A$3:$B$38,2,0),INDEX(bareme_points!$A$1:$P$38,MATCH($AA$2,bareme_points!$A:$A,0),MATCH(AA9,bareme_points!$A$2:$PN$2,0)),10),"")</f>
        <v/>
      </c>
      <c r="AC9" s="105"/>
      <c r="AD9" s="46" t="str">
        <f>IFERROR(IF(AC9&lt;=VLOOKUP($AC$2,bareme_points!$A$3:$B$38,2,0),INDEX(bareme_points!$A$1:$P$38,MATCH($AC$2,bareme_points!$A:$A,0),MATCH(AC9,bareme_points!$A$2:$PN$2,0)),10),"")</f>
        <v/>
      </c>
      <c r="AE9" s="105"/>
      <c r="AF9" s="46" t="str">
        <f>IFERROR(IF(AE9&lt;=VLOOKUP($AE$2,bareme_points!$A$3:$B$38,2,0),INDEX(bareme_points!$A$1:$P$38,MATCH($AE$2,bareme_points!$A:$A,0),MATCH(AE9,bareme_points!$A$2:$PN$2,0)),10),"")</f>
        <v/>
      </c>
      <c r="AG9" s="15">
        <f xml:space="preserve"> SUM(D9,F9,H9,J9,L9,N9,P9,R9,T9,V9,X9,Z9,AB9,AD9,AF9)</f>
        <v>570.51</v>
      </c>
      <c r="AH9" s="105"/>
      <c r="AI9" s="46" t="str">
        <f>IFERROR(IF(AH9&lt;=VLOOKUP($AH$2,bareme_points!$A$3:$B$38,2,0),INDEX(bareme_points!$A$1:$P$38,MATCH($AH$2,bareme_points!$A:$A,0),MATCH(AH9,bareme_points!$A$2:$PN$2,0)),10),"")</f>
        <v/>
      </c>
      <c r="AJ9" s="105"/>
      <c r="AK9" s="45" t="str">
        <f>IFERROR(IF(AJ9&lt;=VLOOKUP($AJ$2,bareme_points!$A$3:$B$38,2,0),INDEX(bareme_points!$A$1:$P$38,MATCH($AJ$2,bareme_points!$A:$A,0),MATCH(AJ9,bareme_points!$A$2:$PN$2,0)),10),"")</f>
        <v/>
      </c>
      <c r="AL9" s="105"/>
      <c r="AM9" s="45" t="str">
        <f>IFERROR(IF(AL9&lt;=VLOOKUP($AL$2,bareme_points!$A$3:$B$38,2,0),INDEX(bareme_points!$A$1:$P$38,MATCH($AL$2,bareme_points!$A:$A,0),MATCH(AL9,bareme_points!$A$2:$PN$2,0)),10),"")</f>
        <v/>
      </c>
      <c r="AN9" s="112"/>
      <c r="AO9" s="24" t="str">
        <f>IFERROR(IF(AN9&lt;=VLOOKUP($AN$2,bareme_points!$A$3:$B$38,2,0),INDEX(bareme_points!$A$1:$P$38,MATCH($AN$2,bareme_points!$A:$A,0),MATCH(AN9,bareme_points!$A$2:$PN$2,0)),10),"")</f>
        <v/>
      </c>
      <c r="AP9" s="115"/>
      <c r="AQ9" s="24" t="str">
        <f>IFERROR(IF(AP9&lt;=VLOOKUP($AP$2,bareme_points!$A$3:$B$38,2,0),INDEX(bareme_points!$A$1:$P$38,MATCH($AP$2,bareme_points!$A:$A,0),MATCH(AP9,bareme_points!$A$2:$PN$2,0)),10),"")</f>
        <v/>
      </c>
      <c r="AR9" s="115"/>
      <c r="AS9" s="24" t="str">
        <f>IFERROR(IF(AR9&lt;=VLOOKUP($AR$2,bareme_points!$A$3:$B$38,2,0),INDEX(bareme_points!$A$1:$P$38,MATCH($AR$2,bareme_points!$A:$A,0),MATCH(AR9,bareme_points!$A$2:$PN$2,0)),10),"")</f>
        <v/>
      </c>
      <c r="AT9" s="115"/>
      <c r="AU9" s="24" t="str">
        <f>IFERROR(IF(AT9&lt;=VLOOKUP($AT$2,bareme_points!$A$3:$B$38,2,0),INDEX(bareme_points!$A$1:$P$38,MATCH($AT$2,bareme_points!$A:$A,0),MATCH(AT9,bareme_points!$A$2:$PN$2,0)),10),"")</f>
        <v/>
      </c>
      <c r="AV9" s="115"/>
      <c r="AW9" s="24" t="str">
        <f>IFERROR(IF(AV9&lt;=VLOOKUP($AV$2,bareme_points!$A$3:$B$38,2,0),INDEX(bareme_points!$A$1:$P$38,MATCH($AV$2,bareme_points!$A:$A,0),MATCH(AV9,bareme_points!$A$2:$PN$2,0)),10),"")</f>
        <v/>
      </c>
      <c r="AX9" s="118"/>
      <c r="AY9" s="24" t="str">
        <f>IFERROR(IF(AX9&lt;=VLOOKUP($AX$2,bareme_points!$A$3:$B$38,2,0),INDEX(bareme_points!$A$1:$P$38,MATCH($AX$2,bareme_points!$A:$A,0),MATCH(AX9,bareme_points!$A$2:$PN$2,0)),10),"")</f>
        <v/>
      </c>
      <c r="AZ9" s="118"/>
      <c r="BA9" s="24" t="str">
        <f>IFERROR(IF(AZ9&lt;=VLOOKUP($AZ$2,bareme_points!$A$3:$B$38,2,0),INDEX(bareme_points!$A$1:$P$38,MATCH($AZ$2,bareme_points!$A:$A,0),MATCH(AZ9,bareme_points!$A$2:$PN$2,0)),10),"")</f>
        <v/>
      </c>
      <c r="BB9" s="118"/>
      <c r="BC9" s="24" t="str">
        <f>IFERROR(IF(BB9&lt;=VLOOKUP($BB$2,bareme_points!$A$3:$B$38,2,0),INDEX(bareme_points!$A$1:$P$38,MATCH($BB$2,bareme_points!$A:$A,0),MATCH(BB9,bareme_points!$A$2:$PN$2,0)),10),"")</f>
        <v/>
      </c>
      <c r="BD9" s="118"/>
      <c r="BE9" s="24" t="str">
        <f>IFERROR(IF(BD9&lt;=VLOOKUP($BD$2,bareme_points!$A$3:$B$38,2,0),INDEX(bareme_points!$A$1:$P$38,MATCH($BD$2,bareme_points!$A:$A,0),MATCH(BD9,bareme_points!$A$2:$PN$2,0)),10),"")</f>
        <v/>
      </c>
      <c r="BF9" s="118"/>
      <c r="BG9" s="24" t="str">
        <f>IFERROR(IF(BF9&lt;=VLOOKUP($AZ$2,bareme_points!$A$3:$B$38,2,0),INDEX(bareme_points!$A$1:$P$38,MATCH($AZ$2,bareme_points!$A:$A,0),MATCH(BF9,bareme_points!$A$2:$PN$2,0)),10),"")</f>
        <v/>
      </c>
      <c r="BH9" s="118"/>
      <c r="BI9" s="24" t="str">
        <f>IFERROR(IF(BH9&lt;=VLOOKUP($BB$2,bareme_points!$A$3:$B$38,2,0),INDEX(bareme_points!$A$1:$P$38,MATCH($BB$2,bareme_points!$A:$A,0),MATCH(BH9,bareme_points!$A$2:$PN$2,0)),10),"")</f>
        <v/>
      </c>
      <c r="BJ9" s="336"/>
      <c r="BK9" s="337" t="str">
        <f>IFERROR(IF(BJ9&lt;=VLOOKUP($BD$2,bareme_points!$A$3:$B$38,2,0),INDEX(bareme_points!$A$1:$P$38,MATCH($BD$2,bareme_points!$A:$A,0),MATCH(BJ9,bareme_points!$A$2:$PN$2,0)),10),"")</f>
        <v/>
      </c>
      <c r="BL9" s="15">
        <f xml:space="preserve"> SUM(AI9,AK9,AM9,AO9,AQ9,AS9,AU9,AW9,AY9,BA9,BC9,BE9,BG9,BI9,BK9)</f>
        <v>0</v>
      </c>
      <c r="BM9" s="102"/>
      <c r="BN9" s="24" t="str">
        <f>IFERROR(IF(BM9&lt;=VLOOKUP($BM$2,bareme_points!$A$3:$B$38,2,0),INDEX(bareme_points!$A$1:$P$38,MATCH($BM$2,bareme_points!$A:$A,0),MATCH(BM9,bareme_points!$A$2:$PN$2,0)),10),"")</f>
        <v/>
      </c>
      <c r="BO9" s="119"/>
      <c r="BP9" s="24" t="str">
        <f>IFERROR(IF(BO9&lt;=VLOOKUP($BO$2,bareme_points!$A$3:$B$38,2,0),INDEX(bareme_points!$A$1:$P$38,MATCH($BO$2,bareme_points!$A:$A,0),MATCH(BO9,bareme_points!$A$2:$PN$2,0)),10),"")</f>
        <v/>
      </c>
      <c r="BQ9" s="119"/>
      <c r="BR9" s="24" t="str">
        <f>IFERROR(IF(BQ9&lt;=VLOOKUP($BQ$2,bareme_points!$A$3:$B$38,2,0),INDEX(bareme_points!$A$1:$P$38,MATCH($BQ$2,bareme_points!$A:$A,0),MATCH(BQ9,bareme_points!$A$2:$PN$2,0)),10),"")</f>
        <v/>
      </c>
      <c r="BS9" s="119"/>
      <c r="BT9" s="24" t="str">
        <f>IFERROR(IF(BS9&lt;=VLOOKUP($BS$2,bareme_points!$A$3:$B$38,2,0),INDEX(bareme_points!$A$1:$P$38,MATCH($BS$2,bareme_points!$A:$A,0),MATCH(BS9,bareme_points!$A$2:$PN$2,0)),10),"")</f>
        <v/>
      </c>
      <c r="BU9" s="119"/>
      <c r="BV9" s="9" t="str">
        <f>IFERROR(IF(BU9&lt;=VLOOKUP($BU$2,bareme_points!$A$3:$B$38,2,0),INDEX(bareme_points!$A$1:$P$38,MATCH($BU$2,bareme_points!$A:$A,0),MATCH(BU9,bareme_points!$A$2:$PN$2,0)),10),"")</f>
        <v/>
      </c>
      <c r="BW9" s="119"/>
      <c r="BX9" s="9" t="str">
        <f>IFERROR(IF(BW9&lt;=VLOOKUP($BW$2,bareme_points!$A$3:$B$38,2,0),INDEX(bareme_points!$A$1:$P$38,MATCH($BW$2,bareme_points!$A:$A,0),MATCH(BW9,bareme_points!$A$2:$PN$2,0)),10),"")</f>
        <v/>
      </c>
      <c r="BY9" s="122"/>
      <c r="BZ9" s="9" t="str">
        <f>IFERROR(IF(BY9&lt;=VLOOKUP($BY$2,bareme_points!$A$3:$B$38,2,0),INDEX(bareme_points!$A$1:$P$38,MATCH($BY$2,bareme_points!$A:$A,0),MATCH(BY9,bareme_points!$A$2:$PN$2,0)),10),"")</f>
        <v/>
      </c>
      <c r="CA9" s="122"/>
      <c r="CB9" s="9" t="str">
        <f>IFERROR(IF(CA9&lt;=VLOOKUP($CA$2,bareme_points!$A$3:$B$38,2,0),INDEX(bareme_points!$A$1:$P$38,MATCH($CA$2,bareme_points!$A:$A,0),MATCH(CA9,bareme_points!$A$2:$PN$2,0)),10),"")</f>
        <v/>
      </c>
      <c r="CC9" s="122"/>
      <c r="CD9" s="9" t="str">
        <f>IFERROR(IF(CC9&lt;=VLOOKUP($CC$2,bareme_points!$A$3:$B$38,2,0),INDEX(bareme_points!$A$1:$P$38,MATCH($CC$2,bareme_points!$A:$A,0),MATCH(CC9,bareme_points!$A$2:$PN$2,0)),10),"")</f>
        <v/>
      </c>
      <c r="CE9" s="126"/>
      <c r="CF9" s="10" t="str">
        <f>IFERROR(IF(CE9&lt;=VLOOKUP($CE$2,bareme_points!$A$3:$B$38,2,0),INDEX(bareme_points!$A$1:$P$38,MATCH($CE$2,bareme_points!$A:$A,0),MATCH(CE9,bareme_points!$A$2:$PN$2,0)),10),"")</f>
        <v/>
      </c>
      <c r="CG9" s="15">
        <f xml:space="preserve"> SUM(BN9,BP9,BR9, BT9,BV9,BX9,BZ9,CB9,CD9,CF9)</f>
        <v>0</v>
      </c>
      <c r="CH9" s="122"/>
      <c r="CI9" s="10" t="str">
        <f>IFERROR(IF(CH9&lt;=VLOOKUP($CH$2,bareme_points!$A$3:$B$38,2,0),INDEX(bareme_points!$A$1:$P$38,MATCH($CH$2,bareme_points!$A:$A,0),MATCH(CH9,bareme_points!$A$2:$PN$2,0)),10),"")</f>
        <v/>
      </c>
      <c r="CJ9" s="122"/>
      <c r="CK9" s="83" t="str">
        <f>IFERROR(IF(CJ9&lt;=VLOOKUP($CJ$2,bareme_points!$A$3:$B$38,2,0),INDEX(bareme_points!$A$1:$P$38,MATCH($CJ$2,bareme_points!$A:$A,0),MATCH(CJ9,bareme_points!$A$2:$PN$2,0)),10),"")</f>
        <v/>
      </c>
      <c r="CL9" s="122"/>
      <c r="CM9" s="10" t="str">
        <f>IFERROR(IF(CL9&lt;=VLOOKUP($CL$2,bareme_points!$A$3:$B$38,2,0),INDEX(bareme_points!$A$1:$P$38,MATCH($CL$2,bareme_points!$A:$A,0),MATCH(CL9,bareme_points!$A$2:$PN$2,0)),10),"")</f>
        <v/>
      </c>
      <c r="CN9" s="122"/>
      <c r="CO9" s="10" t="str">
        <f>IFERROR(IF(CN9&lt;=VLOOKUP($CN$2,bareme_points!$A$3:$B$38,2,0),INDEX(bareme_points!$A$1:$P$38,MATCH($CN$2,bareme_points!$A:$A,0),MATCH(CN9,bareme_points!$A$2:$PN$2,0)),10),"")</f>
        <v/>
      </c>
      <c r="CP9" s="122"/>
      <c r="CQ9" s="10" t="str">
        <f>IFERROR(IF(CP9&lt;=VLOOKUP($CP$2,bareme_points!$A$3:$B$38,2,0),INDEX(bareme_points!$A$1:$P$38,MATCH($CP$2,bareme_points!$A:$A,0),MATCH(CP9,bareme_points!$A$2:$PN$2,0)),10),"")</f>
        <v/>
      </c>
      <c r="CR9" s="122"/>
      <c r="CS9" s="10" t="str">
        <f>IFERROR(IF(CR9&lt;=VLOOKUP($CR$2,bareme_points!$A$3:$B$38,2,0),INDEX(bareme_points!$A$1:$P$38,MATCH($CR$2,bareme_points!$A:$A,0),MATCH(CR9,bareme_points!$A$2:$PN$2,0)),10),"")</f>
        <v/>
      </c>
      <c r="CT9" s="122"/>
      <c r="CU9" s="10" t="str">
        <f>IFERROR(IF(CT9&lt;=VLOOKUP($CT$2,bareme_points!$A$3:$B$38,2,0),INDEX(bareme_points!$A$1:$P$38,MATCH($CT$2,bareme_points!$A:$A,0),MATCH(CT9,bareme_points!$A$2:$PN$2,0)),10),"")</f>
        <v/>
      </c>
      <c r="CV9" s="122"/>
      <c r="CW9" s="10" t="str">
        <f>IFERROR(IF(CV9&lt;=VLOOKUP($CV$2,bareme_points!$A$3:$B$38,2,0),INDEX(bareme_points!$A$1:$P$38,MATCH($CV$2,bareme_points!$A:$A,0),MATCH(CV9,bareme_points!$A$2:$PN$2,0)),10),"")</f>
        <v/>
      </c>
      <c r="CX9" s="122"/>
      <c r="CY9" s="10" t="str">
        <f>IFERROR(IF(CX9&lt;=VLOOKUP($CX$2,bareme_points!$A$3:$B$38,2,0),INDEX(bareme_points!$A$1:$P$38,MATCH($CX$2,bareme_points!$A:$A,0),MATCH(CX9,bareme_points!$A$2:$PN$2,0)),10),"")</f>
        <v/>
      </c>
      <c r="CZ9" s="122"/>
      <c r="DA9" s="85" t="str">
        <f>IFERROR(IF(CZ9&lt;=VLOOKUP($CZ$2,bareme_points!$A$3:$B$38,2,0),INDEX(bareme_points!$A$1:$P$38,MATCH($CZ$2,bareme_points!$A:$A,0),MATCH(CZ9,bareme_points!$A$2:$PN$2,0)),10),"")</f>
        <v/>
      </c>
      <c r="DB9" s="84">
        <f xml:space="preserve"> SUM(CI9,CK9,CM9, CO9,CQ9,CS9,CU9,CW9,CY9,DA9)</f>
        <v>0</v>
      </c>
    </row>
    <row r="10" spans="1:106" x14ac:dyDescent="0.25">
      <c r="A10" s="87" t="s">
        <v>35</v>
      </c>
      <c r="B10" s="49">
        <f xml:space="preserve"> SUM(AG10,BL10,CG10)</f>
        <v>565.96</v>
      </c>
      <c r="C10" s="91">
        <v>5</v>
      </c>
      <c r="D10" s="79">
        <f>IFERROR(IF(C10&lt;=VLOOKUP($C$2,bareme_points!$A$3:$B$38,2,0),INDEX(bareme_points!$A$1:$P$38,MATCH($C$2,bareme_points!$A:$A,0),MATCH(C10,bareme_points!$A$2:$PN$2,0)),10),"")</f>
        <v>61.37</v>
      </c>
      <c r="E10" s="94">
        <v>20</v>
      </c>
      <c r="F10" s="46">
        <f>IFERROR(IF(E10&lt;=VLOOKUP($E$2,bareme_points!$A$3:$B$38,2,0),INDEX(bareme_points!$A$1:$P$38,MATCH($E$2,bareme_points!$A:$A,0),MATCH(E10,bareme_points!$A$2:$PN$2,0)),10),"")</f>
        <v>10</v>
      </c>
      <c r="G10" s="94">
        <v>22</v>
      </c>
      <c r="H10" s="46">
        <f>IFERROR(IF(G10&lt;=VLOOKUP($G$2,bareme_points!$A$3:$B$38,2,0),INDEX(bareme_points!$A$1:$P$38,MATCH($G$2,bareme_points!$A:$A,0),MATCH(G10,bareme_points!$A$2:$PN$2,0)),10),"")</f>
        <v>10</v>
      </c>
      <c r="I10" s="94">
        <v>10</v>
      </c>
      <c r="J10" s="46">
        <f>IFERROR(IF(I10&lt;=VLOOKUP($I$2,bareme_points!$A$3:$B$38,2,0),INDEX(bareme_points!$A$1:$P$38,MATCH($I$2,bareme_points!$A:$A,0),MATCH(I10,bareme_points!$A$2:$PN$2,0)),10),"")</f>
        <v>10</v>
      </c>
      <c r="K10" s="94">
        <v>26</v>
      </c>
      <c r="L10" s="46">
        <f>IFERROR(IF(K10&lt;=VLOOKUP($K$2,bareme_points!$A$3:$B$38,2,0),INDEX(bareme_points!$A$1:$P$38,MATCH($K$2,bareme_points!$A:$A,0),MATCH(K10,bareme_points!$A$2:$PN$2,0)),10),"")</f>
        <v>10</v>
      </c>
      <c r="M10" s="94">
        <v>11</v>
      </c>
      <c r="N10" s="46">
        <f>IFERROR(IF(M10&lt;=VLOOKUP($M$2,bareme_points!$A$3:$B$38,2,0),INDEX(bareme_points!$A$1:$P$38,MATCH($M$2,bareme_points!$A:$A,0),MATCH(M10,bareme_points!$A$2:$PN$2,0)),10),"")</f>
        <v>10</v>
      </c>
      <c r="O10" s="94">
        <v>13</v>
      </c>
      <c r="P10" s="46">
        <f>IFERROR(IF(O10&lt;=VLOOKUP($O$2,bareme_points!$A$3:$B$38,2,0),INDEX(bareme_points!$A$1:$P$38,MATCH($O$2,bareme_points!$A:$A,0),MATCH(O10,bareme_points!$A$2:$PN$2,0)),10),"")</f>
        <v>10</v>
      </c>
      <c r="Q10" s="94"/>
      <c r="R10" s="46" t="str">
        <f>IFERROR(IF(Q10&lt;=VLOOKUP($Q$2,bareme_points!$A$3:$B$38,2,0),INDEX(bareme_points!$A$1:$P$38,MATCH($Q$2,bareme_points!$A:$A,0),MATCH(Q10,bareme_points!$A$2:$PN$2,0)),10),"")</f>
        <v/>
      </c>
      <c r="S10" s="98">
        <v>3</v>
      </c>
      <c r="T10" s="169">
        <v>133.01</v>
      </c>
      <c r="U10" s="112">
        <v>6</v>
      </c>
      <c r="V10" s="169">
        <v>78.42</v>
      </c>
      <c r="W10" s="105">
        <v>5</v>
      </c>
      <c r="X10" s="46">
        <f>IFERROR(IF(W10&lt;=VLOOKUP($W$2,bareme_points!$A$3:$B$38,2,0),INDEX(bareme_points!$A$1:$P$38,MATCH($W$2,bareme_points!$A:$A,0),MATCH(W10,bareme_points!$A$2:$PN$2,0)),10),"")</f>
        <v>71.489999999999995</v>
      </c>
      <c r="Y10" s="105">
        <v>2</v>
      </c>
      <c r="Z10" s="46">
        <f>IFERROR(IF(Y10&lt;=VLOOKUP($Y$2,bareme_points!$A$3:$B$38,2,0),INDEX(bareme_points!$A$1:$P$38,MATCH($Y$2,bareme_points!$A:$A,0),MATCH(Y10,bareme_points!$A$2:$PN$2,0)),10),"")</f>
        <v>161.66999999999999</v>
      </c>
      <c r="AA10" s="108"/>
      <c r="AB10" s="46" t="str">
        <f>IFERROR(IF(AA10&lt;=VLOOKUP($AA$2,bareme_points!$A$3:$B$38,2,0),INDEX(bareme_points!$A$1:$P$38,MATCH($AA$2,bareme_points!$A:$A,0),MATCH(AA10,bareme_points!$A$2:$PN$2,0)),10),"")</f>
        <v/>
      </c>
      <c r="AC10" s="105"/>
      <c r="AD10" s="46" t="str">
        <f>IFERROR(IF(AC10&lt;=VLOOKUP($AC$2,bareme_points!$A$3:$B$38,2,0),INDEX(bareme_points!$A$1:$P$38,MATCH($AC$2,bareme_points!$A:$A,0),MATCH(AC10,bareme_points!$A$2:$PN$2,0)),10),"")</f>
        <v/>
      </c>
      <c r="AE10" s="105"/>
      <c r="AF10" s="46" t="str">
        <f>IFERROR(IF(AE10&lt;=VLOOKUP($AE$2,bareme_points!$A$3:$B$38,2,0),INDEX(bareme_points!$A$1:$P$38,MATCH($AE$2,bareme_points!$A:$A,0),MATCH(AE10,bareme_points!$A$2:$PN$2,0)),10),"")</f>
        <v/>
      </c>
      <c r="AG10" s="15">
        <f xml:space="preserve"> SUM(D10,F10,H10,J10,L10,N10,P10,R10,T10,V10,X10,Z10,AB10,AD10,AF10)</f>
        <v>565.96</v>
      </c>
      <c r="AH10" s="105"/>
      <c r="AI10" s="46" t="str">
        <f>IFERROR(IF(AH10&lt;=VLOOKUP($AH$2,bareme_points!$A$3:$B$38,2,0),INDEX(bareme_points!$A$1:$P$38,MATCH($AH$2,bareme_points!$A:$A,0),MATCH(AH10,bareme_points!$A$2:$PN$2,0)),10),"")</f>
        <v/>
      </c>
      <c r="AJ10" s="105"/>
      <c r="AK10" s="45" t="str">
        <f>IFERROR(IF(AJ10&lt;=VLOOKUP($AJ$2,bareme_points!$A$3:$B$38,2,0),INDEX(bareme_points!$A$1:$P$38,MATCH($AJ$2,bareme_points!$A:$A,0),MATCH(AJ10,bareme_points!$A$2:$PN$2,0)),10),"")</f>
        <v/>
      </c>
      <c r="AL10" s="105"/>
      <c r="AM10" s="45" t="str">
        <f>IFERROR(IF(AL10&lt;=VLOOKUP($AL$2,bareme_points!$A$3:$B$38,2,0),INDEX(bareme_points!$A$1:$P$38,MATCH($AL$2,bareme_points!$A:$A,0),MATCH(AL10,bareme_points!$A$2:$PN$2,0)),10),"")</f>
        <v/>
      </c>
      <c r="AN10" s="112"/>
      <c r="AO10" s="24" t="str">
        <f>IFERROR(IF(AN10&lt;=VLOOKUP($AN$2,bareme_points!$A$3:$B$38,2,0),INDEX(bareme_points!$A$1:$P$38,MATCH($AN$2,bareme_points!$A:$A,0),MATCH(AN10,bareme_points!$A$2:$PN$2,0)),10),"")</f>
        <v/>
      </c>
      <c r="AP10" s="115"/>
      <c r="AQ10" s="24" t="str">
        <f>IFERROR(IF(AP10&lt;=VLOOKUP($AP$2,bareme_points!$A$3:$B$38,2,0),INDEX(bareme_points!$A$1:$P$38,MATCH($AP$2,bareme_points!$A:$A,0),MATCH(AP10,bareme_points!$A$2:$PN$2,0)),10),"")</f>
        <v/>
      </c>
      <c r="AR10" s="115"/>
      <c r="AS10" s="24" t="str">
        <f>IFERROR(IF(AR10&lt;=VLOOKUP($AR$2,bareme_points!$A$3:$B$38,2,0),INDEX(bareme_points!$A$1:$P$38,MATCH($AR$2,bareme_points!$A:$A,0),MATCH(AR10,bareme_points!$A$2:$PN$2,0)),10),"")</f>
        <v/>
      </c>
      <c r="AT10" s="115"/>
      <c r="AU10" s="24" t="str">
        <f>IFERROR(IF(AT10&lt;=VLOOKUP($AT$2,bareme_points!$A$3:$B$38,2,0),INDEX(bareme_points!$A$1:$P$38,MATCH($AT$2,bareme_points!$A:$A,0),MATCH(AT10,bareme_points!$A$2:$PN$2,0)),10),"")</f>
        <v/>
      </c>
      <c r="AV10" s="115"/>
      <c r="AW10" s="24" t="str">
        <f>IFERROR(IF(AV10&lt;=VLOOKUP($AV$2,bareme_points!$A$3:$B$38,2,0),INDEX(bareme_points!$A$1:$P$38,MATCH($AV$2,bareme_points!$A:$A,0),MATCH(AV10,bareme_points!$A$2:$PN$2,0)),10),"")</f>
        <v/>
      </c>
      <c r="AX10" s="118"/>
      <c r="AY10" s="24" t="str">
        <f>IFERROR(IF(AX10&lt;=VLOOKUP($AX$2,bareme_points!$A$3:$B$38,2,0),INDEX(bareme_points!$A$1:$P$38,MATCH($AX$2,bareme_points!$A:$A,0),MATCH(AX10,bareme_points!$A$2:$PN$2,0)),10),"")</f>
        <v/>
      </c>
      <c r="AZ10" s="118"/>
      <c r="BA10" s="24" t="str">
        <f>IFERROR(IF(AZ10&lt;=VLOOKUP($AZ$2,bareme_points!$A$3:$B$38,2,0),INDEX(bareme_points!$A$1:$P$38,MATCH($AZ$2,bareme_points!$A:$A,0),MATCH(AZ10,bareme_points!$A$2:$PN$2,0)),10),"")</f>
        <v/>
      </c>
      <c r="BB10" s="118"/>
      <c r="BC10" s="24" t="str">
        <f>IFERROR(IF(BB10&lt;=VLOOKUP($BB$2,bareme_points!$A$3:$B$38,2,0),INDEX(bareme_points!$A$1:$P$38,MATCH($BB$2,bareme_points!$A:$A,0),MATCH(BB10,bareme_points!$A$2:$PN$2,0)),10),"")</f>
        <v/>
      </c>
      <c r="BD10" s="118"/>
      <c r="BE10" s="24" t="str">
        <f>IFERROR(IF(BD10&lt;=VLOOKUP($BD$2,bareme_points!$A$3:$B$38,2,0),INDEX(bareme_points!$A$1:$P$38,MATCH($BD$2,bareme_points!$A:$A,0),MATCH(BD10,bareme_points!$A$2:$PN$2,0)),10),"")</f>
        <v/>
      </c>
      <c r="BF10" s="118"/>
      <c r="BG10" s="24" t="str">
        <f>IFERROR(IF(BF10&lt;=VLOOKUP($AZ$2,bareme_points!$A$3:$B$38,2,0),INDEX(bareme_points!$A$1:$P$38,MATCH($AZ$2,bareme_points!$A:$A,0),MATCH(BF10,bareme_points!$A$2:$PN$2,0)),10),"")</f>
        <v/>
      </c>
      <c r="BH10" s="118"/>
      <c r="BI10" s="24" t="str">
        <f>IFERROR(IF(BH10&lt;=VLOOKUP($BB$2,bareme_points!$A$3:$B$38,2,0),INDEX(bareme_points!$A$1:$P$38,MATCH($BB$2,bareme_points!$A:$A,0),MATCH(BH10,bareme_points!$A$2:$PN$2,0)),10),"")</f>
        <v/>
      </c>
      <c r="BJ10" s="336"/>
      <c r="BK10" s="337" t="str">
        <f>IFERROR(IF(BJ10&lt;=VLOOKUP($BD$2,bareme_points!$A$3:$B$38,2,0),INDEX(bareme_points!$A$1:$P$38,MATCH($BD$2,bareme_points!$A:$A,0),MATCH(BJ10,bareme_points!$A$2:$PN$2,0)),10),"")</f>
        <v/>
      </c>
      <c r="BL10" s="15">
        <f xml:space="preserve"> SUM(AI10,AK10,AM10,AO10,AQ10,AS10,AU10,AW10,AY10,BA10,BC10,BE10,BG10,BI10,BK10)</f>
        <v>0</v>
      </c>
      <c r="BM10" s="102"/>
      <c r="BN10" s="24" t="str">
        <f>IFERROR(IF(BM10&lt;=VLOOKUP($BM$2,bareme_points!$A$3:$B$38,2,0),INDEX(bareme_points!$A$1:$P$38,MATCH($BM$2,bareme_points!$A:$A,0),MATCH(BM10,bareme_points!$A$2:$PN$2,0)),10),"")</f>
        <v/>
      </c>
      <c r="BO10" s="120"/>
      <c r="BP10" s="24" t="str">
        <f>IFERROR(IF(BO10&lt;=VLOOKUP($BO$2,bareme_points!$A$3:$B$38,2,0),INDEX(bareme_points!$A$1:$P$38,MATCH($BO$2,bareme_points!$A:$A,0),MATCH(BO10,bareme_points!$A$2:$PN$2,0)),10),"")</f>
        <v/>
      </c>
      <c r="BQ10" s="120"/>
      <c r="BR10" s="24" t="str">
        <f>IFERROR(IF(BQ10&lt;=VLOOKUP($BQ$2,bareme_points!$A$3:$B$38,2,0),INDEX(bareme_points!$A$1:$P$38,MATCH($BQ$2,bareme_points!$A:$A,0),MATCH(BQ10,bareme_points!$A$2:$PN$2,0)),10),"")</f>
        <v/>
      </c>
      <c r="BS10" s="120"/>
      <c r="BT10" s="24" t="str">
        <f>IFERROR(IF(BS10&lt;=VLOOKUP($BS$2,bareme_points!$A$3:$B$38,2,0),INDEX(bareme_points!$A$1:$P$38,MATCH($BS$2,bareme_points!$A:$A,0),MATCH(BS10,bareme_points!$A$2:$PN$2,0)),10),"")</f>
        <v/>
      </c>
      <c r="BU10" s="120"/>
      <c r="BV10" s="9" t="str">
        <f>IFERROR(IF(BU10&lt;=VLOOKUP($BU$2,bareme_points!$A$3:$B$38,2,0),INDEX(bareme_points!$A$1:$P$38,MATCH($BU$2,bareme_points!$A:$A,0),MATCH(BU10,bareme_points!$A$2:$PN$2,0)),10),"")</f>
        <v/>
      </c>
      <c r="BW10" s="120"/>
      <c r="BX10" s="9" t="str">
        <f>IFERROR(IF(BW10&lt;=VLOOKUP($BW$2,bareme_points!$A$3:$B$38,2,0),INDEX(bareme_points!$A$1:$P$38,MATCH($BW$2,bareme_points!$A:$A,0),MATCH(BW10,bareme_points!$A$2:$PN$2,0)),10),"")</f>
        <v/>
      </c>
      <c r="BY10" s="121"/>
      <c r="BZ10" s="9" t="str">
        <f>IFERROR(IF(BY10&lt;=VLOOKUP($BY$2,bareme_points!$A$3:$B$38,2,0),INDEX(bareme_points!$A$1:$P$38,MATCH($BY$2,bareme_points!$A:$A,0),MATCH(BY10,bareme_points!$A$2:$PN$2,0)),10),"")</f>
        <v/>
      </c>
      <c r="CA10" s="122"/>
      <c r="CB10" s="9" t="str">
        <f>IFERROR(IF(CA10&lt;=VLOOKUP($CA$2,bareme_points!$A$3:$B$38,2,0),INDEX(bareme_points!$A$1:$P$38,MATCH($CA$2,bareme_points!$A:$A,0),MATCH(CA10,bareme_points!$A$2:$PN$2,0)),10),"")</f>
        <v/>
      </c>
      <c r="CC10" s="122"/>
      <c r="CD10" s="9" t="str">
        <f>IFERROR(IF(CC10&lt;=VLOOKUP($CC$2,bareme_points!$A$3:$B$38,2,0),INDEX(bareme_points!$A$1:$P$38,MATCH($CC$2,bareme_points!$A:$A,0),MATCH(CC10,bareme_points!$A$2:$PN$2,0)),10),"")</f>
        <v/>
      </c>
      <c r="CE10" s="126"/>
      <c r="CF10" s="10" t="str">
        <f>IFERROR(IF(CE10&lt;=VLOOKUP($CE$2,bareme_points!$A$3:$B$38,2,0),INDEX(bareme_points!$A$1:$P$38,MATCH($CE$2,bareme_points!$A:$A,0),MATCH(CE10,bareme_points!$A$2:$PN$2,0)),10),"")</f>
        <v/>
      </c>
      <c r="CG10" s="15">
        <f xml:space="preserve"> SUM(BN10,BP10,BR10, BT10,BV10,BX10,BZ10,CB10,CD10,CF10)</f>
        <v>0</v>
      </c>
      <c r="CH10" s="122"/>
      <c r="CI10" s="10" t="str">
        <f>IFERROR(IF(CH10&lt;=VLOOKUP($CH$2,bareme_points!$A$3:$B$38,2,0),INDEX(bareme_points!$A$1:$P$38,MATCH($CH$2,bareme_points!$A:$A,0),MATCH(CH10,bareme_points!$A$2:$PN$2,0)),10),"")</f>
        <v/>
      </c>
      <c r="CJ10" s="122"/>
      <c r="CK10" s="83" t="str">
        <f>IFERROR(IF(CJ10&lt;=VLOOKUP($CJ$2,bareme_points!$A$3:$B$38,2,0),INDEX(bareme_points!$A$1:$P$38,MATCH($CJ$2,bareme_points!$A:$A,0),MATCH(CJ10,bareme_points!$A$2:$PN$2,0)),10),"")</f>
        <v/>
      </c>
      <c r="CL10" s="122"/>
      <c r="CM10" s="10" t="str">
        <f>IFERROR(IF(CL10&lt;=VLOOKUP($CL$2,bareme_points!$A$3:$B$38,2,0),INDEX(bareme_points!$A$1:$P$38,MATCH($CL$2,bareme_points!$A:$A,0),MATCH(CL10,bareme_points!$A$2:$PN$2,0)),10),"")</f>
        <v/>
      </c>
      <c r="CN10" s="122"/>
      <c r="CO10" s="10" t="str">
        <f>IFERROR(IF(CN10&lt;=VLOOKUP($CN$2,bareme_points!$A$3:$B$38,2,0),INDEX(bareme_points!$A$1:$P$38,MATCH($CN$2,bareme_points!$A:$A,0),MATCH(CN10,bareme_points!$A$2:$PN$2,0)),10),"")</f>
        <v/>
      </c>
      <c r="CP10" s="122"/>
      <c r="CQ10" s="10" t="str">
        <f>IFERROR(IF(CP10&lt;=VLOOKUP($CP$2,bareme_points!$A$3:$B$38,2,0),INDEX(bareme_points!$A$1:$P$38,MATCH($CP$2,bareme_points!$A:$A,0),MATCH(CP10,bareme_points!$A$2:$PN$2,0)),10),"")</f>
        <v/>
      </c>
      <c r="CR10" s="122"/>
      <c r="CS10" s="10" t="str">
        <f>IFERROR(IF(CR10&lt;=VLOOKUP($CR$2,bareme_points!$A$3:$B$38,2,0),INDEX(bareme_points!$A$1:$P$38,MATCH($CR$2,bareme_points!$A:$A,0),MATCH(CR10,bareme_points!$A$2:$PN$2,0)),10),"")</f>
        <v/>
      </c>
      <c r="CT10" s="122"/>
      <c r="CU10" s="10" t="str">
        <f>IFERROR(IF(CT10&lt;=VLOOKUP($CT$2,bareme_points!$A$3:$B$38,2,0),INDEX(bareme_points!$A$1:$P$38,MATCH($CT$2,bareme_points!$A:$A,0),MATCH(CT10,bareme_points!$A$2:$PN$2,0)),10),"")</f>
        <v/>
      </c>
      <c r="CV10" s="122"/>
      <c r="CW10" s="10" t="str">
        <f>IFERROR(IF(CV10&lt;=VLOOKUP($CV$2,bareme_points!$A$3:$B$38,2,0),INDEX(bareme_points!$A$1:$P$38,MATCH($CV$2,bareme_points!$A:$A,0),MATCH(CV10,bareme_points!$A$2:$PN$2,0)),10),"")</f>
        <v/>
      </c>
      <c r="CX10" s="122"/>
      <c r="CY10" s="10" t="str">
        <f>IFERROR(IF(CX10&lt;=VLOOKUP($CX$2,bareme_points!$A$3:$B$38,2,0),INDEX(bareme_points!$A$1:$P$38,MATCH($CX$2,bareme_points!$A:$A,0),MATCH(CX10,bareme_points!$A$2:$PN$2,0)),10),"")</f>
        <v/>
      </c>
      <c r="CZ10" s="122"/>
      <c r="DA10" s="85" t="str">
        <f>IFERROR(IF(CZ10&lt;=VLOOKUP($CZ$2,bareme_points!$A$3:$B$38,2,0),INDEX(bareme_points!$A$1:$P$38,MATCH($CZ$2,bareme_points!$A:$A,0),MATCH(CZ10,bareme_points!$A$2:$PN$2,0)),10),"")</f>
        <v/>
      </c>
      <c r="DB10" s="84">
        <f xml:space="preserve"> SUM(CI10,CK10,CM10, CO10,CQ10,CS10,CU10,CW10,CY10,DA10)</f>
        <v>0</v>
      </c>
    </row>
    <row r="11" spans="1:106" x14ac:dyDescent="0.25">
      <c r="A11" s="87" t="s">
        <v>49</v>
      </c>
      <c r="B11" s="49">
        <f xml:space="preserve"> SUM(AG11,BL11,CG11)</f>
        <v>493.28999999999996</v>
      </c>
      <c r="C11" s="91">
        <v>6</v>
      </c>
      <c r="D11" s="79">
        <f>IFERROR(IF(C11&lt;=VLOOKUP($C$2,bareme_points!$A$3:$B$38,2,0),INDEX(bareme_points!$A$1:$P$38,MATCH($C$2,bareme_points!$A:$A,0),MATCH(C11,bareme_points!$A$2:$PN$2,0)),10),"")</f>
        <v>30</v>
      </c>
      <c r="E11" s="94">
        <v>28</v>
      </c>
      <c r="F11" s="46">
        <f>IFERROR(IF(E11&lt;=VLOOKUP($E$2,bareme_points!$A$3:$B$38,2,0),INDEX(bareme_points!$A$1:$P$38,MATCH($E$2,bareme_points!$A:$A,0),MATCH(E11,bareme_points!$A$2:$PN$2,0)),10),"")</f>
        <v>10</v>
      </c>
      <c r="G11" s="94">
        <v>3</v>
      </c>
      <c r="H11" s="46">
        <f>IFERROR(IF(G11&lt;=VLOOKUP($G$2,bareme_points!$A$3:$B$38,2,0),INDEX(bareme_points!$A$1:$P$38,MATCH($G$2,bareme_points!$A:$A,0),MATCH(G11,bareme_points!$A$2:$PN$2,0)),10),"")</f>
        <v>126.2</v>
      </c>
      <c r="I11" s="94">
        <v>6</v>
      </c>
      <c r="J11" s="46">
        <f>IFERROR(IF(I11&lt;=VLOOKUP($I$2,bareme_points!$A$3:$B$38,2,0),INDEX(bareme_points!$A$1:$P$38,MATCH($I$2,bareme_points!$A:$A,0),MATCH(I11,bareme_points!$A$2:$PN$2,0)),10),"")</f>
        <v>57.73</v>
      </c>
      <c r="K11" s="94">
        <v>13</v>
      </c>
      <c r="L11" s="46">
        <f>IFERROR(IF(K11&lt;=VLOOKUP($K$2,bareme_points!$A$3:$B$38,2,0),INDEX(bareme_points!$A$1:$P$38,MATCH($K$2,bareme_points!$A:$A,0),MATCH(K11,bareme_points!$A$2:$PN$2,0)),10),"")</f>
        <v>10</v>
      </c>
      <c r="M11" s="94"/>
      <c r="N11" s="46" t="str">
        <f>IFERROR(IF(M11&lt;=VLOOKUP($M$2,bareme_points!$A$3:$B$38,2,0),INDEX(bareme_points!$A$1:$P$38,MATCH($M$2,bareme_points!$A:$A,0),MATCH(M11,bareme_points!$A$2:$PN$2,0)),10),"")</f>
        <v/>
      </c>
      <c r="O11" s="94">
        <v>16</v>
      </c>
      <c r="P11" s="46">
        <f>IFERROR(IF(O11&lt;=VLOOKUP($O$2,bareme_points!$A$3:$B$38,2,0),INDEX(bareme_points!$A$1:$P$38,MATCH($O$2,bareme_points!$A:$A,0),MATCH(O11,bareme_points!$A$2:$PN$2,0)),10),"")</f>
        <v>10</v>
      </c>
      <c r="Q11" s="94">
        <v>4</v>
      </c>
      <c r="R11" s="46">
        <f>IFERROR(IF(Q11&lt;=VLOOKUP($Q$2,bareme_points!$A$3:$B$38,2,0),INDEX(bareme_points!$A$1:$P$38,MATCH($Q$2,bareme_points!$A:$A,0),MATCH(Q11,bareme_points!$A$2:$PN$2,0)),10),"")</f>
        <v>84.86</v>
      </c>
      <c r="S11" s="98"/>
      <c r="T11" s="46" t="str">
        <f>IFERROR(IF(S11&lt;=VLOOKUP($S$2,bareme_points!$A$3:$B$38,2,0),INDEX(bareme_points!$A$1:$P$38,MATCH($S$2,bareme_points!$A:$A,0),MATCH(S11,bareme_points!$A$2:$PN$2,0)),10),"")</f>
        <v/>
      </c>
      <c r="U11" s="112">
        <v>2</v>
      </c>
      <c r="V11" s="46">
        <f>IFERROR(IF(U11&lt;=VLOOKUP($U$2,bareme_points!$A$3:$B$38,2,0),INDEX(bareme_points!$A$1:$P$38,MATCH($U$2,bareme_points!$A:$A,0),MATCH(U11,bareme_points!$A$2:$PN$2,0)),10),"")</f>
        <v>144.5</v>
      </c>
      <c r="W11" s="105">
        <v>18</v>
      </c>
      <c r="X11" s="46">
        <f>IFERROR(IF(W11&lt;=VLOOKUP($W$2,bareme_points!$A$3:$B$38,2,0),INDEX(bareme_points!$A$1:$P$38,MATCH($W$2,bareme_points!$A:$A,0),MATCH(W11,bareme_points!$A$2:$PN$2,0)),10),"")</f>
        <v>10</v>
      </c>
      <c r="Y11" s="105">
        <v>18</v>
      </c>
      <c r="Z11" s="46">
        <f>IFERROR(IF(Y11&lt;=VLOOKUP($Y$2,bareme_points!$A$3:$B$38,2,0),INDEX(bareme_points!$A$1:$P$38,MATCH($Y$2,bareme_points!$A:$A,0),MATCH(Y11,bareme_points!$A$2:$PN$2,0)),10),"")</f>
        <v>10</v>
      </c>
      <c r="AA11" s="108"/>
      <c r="AB11" s="46" t="str">
        <f>IFERROR(IF(AA11&lt;=VLOOKUP($AA$2,bareme_points!$A$3:$B$38,2,0),INDEX(bareme_points!$A$1:$P$38,MATCH($AA$2,bareme_points!$A:$A,0),MATCH(AA11,bareme_points!$A$2:$PN$2,0)),10),"")</f>
        <v/>
      </c>
      <c r="AC11" s="105"/>
      <c r="AD11" s="46" t="str">
        <f>IFERROR(IF(AC11&lt;=VLOOKUP($AC$2,bareme_points!$A$3:$B$38,2,0),INDEX(bareme_points!$A$1:$P$38,MATCH($AC$2,bareme_points!$A:$A,0),MATCH(AC11,bareme_points!$A$2:$PN$2,0)),10),"")</f>
        <v/>
      </c>
      <c r="AE11" s="105"/>
      <c r="AF11" s="46" t="str">
        <f>IFERROR(IF(AE11&lt;=VLOOKUP($AE$2,bareme_points!$A$3:$B$38,2,0),INDEX(bareme_points!$A$1:$P$38,MATCH($AE$2,bareme_points!$A:$A,0),MATCH(AE11,bareme_points!$A$2:$PN$2,0)),10),"")</f>
        <v/>
      </c>
      <c r="AG11" s="15">
        <f xml:space="preserve"> SUM(D11,F11,H11,J11,L11,N11,P11,R11,T11,V11,X11,Z11,AB11,AD11,AF11)</f>
        <v>493.28999999999996</v>
      </c>
      <c r="AH11" s="105"/>
      <c r="AI11" s="46" t="str">
        <f>IFERROR(IF(AH11&lt;=VLOOKUP($AH$2,bareme_points!$A$3:$B$38,2,0),INDEX(bareme_points!$A$1:$P$38,MATCH($AH$2,bareme_points!$A:$A,0),MATCH(AH11,bareme_points!$A$2:$PN$2,0)),10),"")</f>
        <v/>
      </c>
      <c r="AJ11" s="105"/>
      <c r="AK11" s="45" t="str">
        <f>IFERROR(IF(AJ11&lt;=VLOOKUP($AJ$2,bareme_points!$A$3:$B$38,2,0),INDEX(bareme_points!$A$1:$P$38,MATCH($AJ$2,bareme_points!$A:$A,0),MATCH(AJ11,bareme_points!$A$2:$PN$2,0)),10),"")</f>
        <v/>
      </c>
      <c r="AL11" s="105"/>
      <c r="AM11" s="45" t="str">
        <f>IFERROR(IF(AL11&lt;=VLOOKUP($AL$2,bareme_points!$A$3:$B$38,2,0),INDEX(bareme_points!$A$1:$P$38,MATCH($AL$2,bareme_points!$A:$A,0),MATCH(AL11,bareme_points!$A$2:$PN$2,0)),10),"")</f>
        <v/>
      </c>
      <c r="AN11" s="112"/>
      <c r="AO11" s="24" t="str">
        <f>IFERROR(IF(AN11&lt;=VLOOKUP($AN$2,bareme_points!$A$3:$B$38,2,0),INDEX(bareme_points!$A$1:$P$38,MATCH($AN$2,bareme_points!$A:$A,0),MATCH(AN11,bareme_points!$A$2:$PN$2,0)),10),"")</f>
        <v/>
      </c>
      <c r="AP11" s="115"/>
      <c r="AQ11" s="24" t="str">
        <f>IFERROR(IF(AP11&lt;=VLOOKUP($AP$2,bareme_points!$A$3:$B$38,2,0),INDEX(bareme_points!$A$1:$P$38,MATCH($AP$2,bareme_points!$A:$A,0),MATCH(AP11,bareme_points!$A$2:$PN$2,0)),10),"")</f>
        <v/>
      </c>
      <c r="AR11" s="115"/>
      <c r="AS11" s="24" t="str">
        <f>IFERROR(IF(AR11&lt;=VLOOKUP($AR$2,bareme_points!$A$3:$B$38,2,0),INDEX(bareme_points!$A$1:$P$38,MATCH($AR$2,bareme_points!$A:$A,0),MATCH(AR11,bareme_points!$A$2:$PN$2,0)),10),"")</f>
        <v/>
      </c>
      <c r="AT11" s="115"/>
      <c r="AU11" s="24" t="str">
        <f>IFERROR(IF(AT11&lt;=VLOOKUP($AT$2,bareme_points!$A$3:$B$38,2,0),INDEX(bareme_points!$A$1:$P$38,MATCH($AT$2,bareme_points!$A:$A,0),MATCH(AT11,bareme_points!$A$2:$PN$2,0)),10),"")</f>
        <v/>
      </c>
      <c r="AV11" s="115"/>
      <c r="AW11" s="24" t="str">
        <f>IFERROR(IF(AV11&lt;=VLOOKUP($AV$2,bareme_points!$A$3:$B$38,2,0),INDEX(bareme_points!$A$1:$P$38,MATCH($AV$2,bareme_points!$A:$A,0),MATCH(AV11,bareme_points!$A$2:$PN$2,0)),10),"")</f>
        <v/>
      </c>
      <c r="AX11" s="118"/>
      <c r="AY11" s="24" t="str">
        <f>IFERROR(IF(AX11&lt;=VLOOKUP($AX$2,bareme_points!$A$3:$B$38,2,0),INDEX(bareme_points!$A$1:$P$38,MATCH($AX$2,bareme_points!$A:$A,0),MATCH(AX11,bareme_points!$A$2:$PN$2,0)),10),"")</f>
        <v/>
      </c>
      <c r="AZ11" s="118"/>
      <c r="BA11" s="24" t="str">
        <f>IFERROR(IF(AZ11&lt;=VLOOKUP($AZ$2,bareme_points!$A$3:$B$38,2,0),INDEX(bareme_points!$A$1:$P$38,MATCH($AZ$2,bareme_points!$A:$A,0),MATCH(AZ11,bareme_points!$A$2:$PN$2,0)),10),"")</f>
        <v/>
      </c>
      <c r="BB11" s="118"/>
      <c r="BC11" s="24" t="str">
        <f>IFERROR(IF(BB11&lt;=VLOOKUP($BB$2,bareme_points!$A$3:$B$38,2,0),INDEX(bareme_points!$A$1:$P$38,MATCH($BB$2,bareme_points!$A:$A,0),MATCH(BB11,bareme_points!$A$2:$PN$2,0)),10),"")</f>
        <v/>
      </c>
      <c r="BD11" s="118"/>
      <c r="BE11" s="24" t="str">
        <f>IFERROR(IF(BD11&lt;=VLOOKUP($BD$2,bareme_points!$A$3:$B$38,2,0),INDEX(bareme_points!$A$1:$P$38,MATCH($BD$2,bareme_points!$A:$A,0),MATCH(BD11,bareme_points!$A$2:$PN$2,0)),10),"")</f>
        <v/>
      </c>
      <c r="BF11" s="118"/>
      <c r="BG11" s="24" t="str">
        <f>IFERROR(IF(BF11&lt;=VLOOKUP($AZ$2,bareme_points!$A$3:$B$38,2,0),INDEX(bareme_points!$A$1:$P$38,MATCH($AZ$2,bareme_points!$A:$A,0),MATCH(BF11,bareme_points!$A$2:$PN$2,0)),10),"")</f>
        <v/>
      </c>
      <c r="BH11" s="118"/>
      <c r="BI11" s="24" t="str">
        <f>IFERROR(IF(BH11&lt;=VLOOKUP($BB$2,bareme_points!$A$3:$B$38,2,0),INDEX(bareme_points!$A$1:$P$38,MATCH($BB$2,bareme_points!$A:$A,0),MATCH(BH11,bareme_points!$A$2:$PN$2,0)),10),"")</f>
        <v/>
      </c>
      <c r="BJ11" s="336"/>
      <c r="BK11" s="337" t="str">
        <f>IFERROR(IF(BJ11&lt;=VLOOKUP($BD$2,bareme_points!$A$3:$B$38,2,0),INDEX(bareme_points!$A$1:$P$38,MATCH($BD$2,bareme_points!$A:$A,0),MATCH(BJ11,bareme_points!$A$2:$PN$2,0)),10),"")</f>
        <v/>
      </c>
      <c r="BL11" s="15">
        <f xml:space="preserve"> SUM(AI11,AK11,AM11,AO11,AQ11,AS11,AU11,AW11,AY11,BA11,BC11,BE11,BG11,BI11,BK11)</f>
        <v>0</v>
      </c>
      <c r="BM11" s="102"/>
      <c r="BN11" s="24" t="str">
        <f>IFERROR(IF(BM11&lt;=VLOOKUP($BM$2,bareme_points!$A$3:$B$38,2,0),INDEX(bareme_points!$A$1:$P$38,MATCH($BM$2,bareme_points!$A:$A,0),MATCH(BM11,bareme_points!$A$2:$PN$2,0)),10),"")</f>
        <v/>
      </c>
      <c r="BO11" s="119"/>
      <c r="BP11" s="24" t="str">
        <f>IFERROR(IF(BO11&lt;=VLOOKUP($BO$2,bareme_points!$A$3:$B$38,2,0),INDEX(bareme_points!$A$1:$P$38,MATCH($BO$2,bareme_points!$A:$A,0),MATCH(BO11,bareme_points!$A$2:$PN$2,0)),10),"")</f>
        <v/>
      </c>
      <c r="BQ11" s="119"/>
      <c r="BR11" s="24" t="str">
        <f>IFERROR(IF(BQ11&lt;=VLOOKUP($BQ$2,bareme_points!$A$3:$B$38,2,0),INDEX(bareme_points!$A$1:$P$38,MATCH($BQ$2,bareme_points!$A:$A,0),MATCH(BQ11,bareme_points!$A$2:$PN$2,0)),10),"")</f>
        <v/>
      </c>
      <c r="BS11" s="119"/>
      <c r="BT11" s="24" t="str">
        <f>IFERROR(IF(BS11&lt;=VLOOKUP($BS$2,bareme_points!$A$3:$B$38,2,0),INDEX(bareme_points!$A$1:$P$38,MATCH($BS$2,bareme_points!$A:$A,0),MATCH(BS11,bareme_points!$A$2:$PN$2,0)),10),"")</f>
        <v/>
      </c>
      <c r="BU11" s="119"/>
      <c r="BV11" s="9" t="str">
        <f>IFERROR(IF(BU11&lt;=VLOOKUP($BU$2,bareme_points!$A$3:$B$38,2,0),INDEX(bareme_points!$A$1:$P$38,MATCH($BU$2,bareme_points!$A:$A,0),MATCH(BU11,bareme_points!$A$2:$PN$2,0)),10),"")</f>
        <v/>
      </c>
      <c r="BW11" s="119"/>
      <c r="BX11" s="9" t="str">
        <f>IFERROR(IF(BW11&lt;=VLOOKUP($BW$2,bareme_points!$A$3:$B$38,2,0),INDEX(bareme_points!$A$1:$P$38,MATCH($BW$2,bareme_points!$A:$A,0),MATCH(BW11,bareme_points!$A$2:$PN$2,0)),10),"")</f>
        <v/>
      </c>
      <c r="BY11" s="122"/>
      <c r="BZ11" s="9" t="str">
        <f>IFERROR(IF(BY11&lt;=VLOOKUP($BY$2,bareme_points!$A$3:$B$38,2,0),INDEX(bareme_points!$A$1:$P$38,MATCH($BY$2,bareme_points!$A:$A,0),MATCH(BY11,bareme_points!$A$2:$PN$2,0)),10),"")</f>
        <v/>
      </c>
      <c r="CA11" s="122"/>
      <c r="CB11" s="9" t="str">
        <f>IFERROR(IF(CA11&lt;=VLOOKUP($CA$2,bareme_points!$A$3:$B$38,2,0),INDEX(bareme_points!$A$1:$P$38,MATCH($CA$2,bareme_points!$A:$A,0),MATCH(CA11,bareme_points!$A$2:$PN$2,0)),10),"")</f>
        <v/>
      </c>
      <c r="CC11" s="122"/>
      <c r="CD11" s="9" t="str">
        <f>IFERROR(IF(CC11&lt;=VLOOKUP($CC$2,bareme_points!$A$3:$B$38,2,0),INDEX(bareme_points!$A$1:$P$38,MATCH($CC$2,bareme_points!$A:$A,0),MATCH(CC11,bareme_points!$A$2:$PN$2,0)),10),"")</f>
        <v/>
      </c>
      <c r="CE11" s="126"/>
      <c r="CF11" s="10" t="str">
        <f>IFERROR(IF(CE11&lt;=VLOOKUP($CE$2,bareme_points!$A$3:$B$38,2,0),INDEX(bareme_points!$A$1:$P$38,MATCH($CE$2,bareme_points!$A:$A,0),MATCH(CE11,bareme_points!$A$2:$PN$2,0)),10),"")</f>
        <v/>
      </c>
      <c r="CG11" s="15">
        <f xml:space="preserve"> SUM(BN11,BP11,BR11, BT11,BV11,BX11,BZ11,CB11,CD11,CF11)</f>
        <v>0</v>
      </c>
      <c r="CH11" s="122"/>
      <c r="CI11" s="10" t="str">
        <f>IFERROR(IF(CH11&lt;=VLOOKUP($CH$2,bareme_points!$A$3:$B$38,2,0),INDEX(bareme_points!$A$1:$P$38,MATCH($CH$2,bareme_points!$A:$A,0),MATCH(CH11,bareme_points!$A$2:$PN$2,0)),10),"")</f>
        <v/>
      </c>
      <c r="CJ11" s="122"/>
      <c r="CK11" s="83" t="str">
        <f>IFERROR(IF(CJ11&lt;=VLOOKUP($CJ$2,bareme_points!$A$3:$B$38,2,0),INDEX(bareme_points!$A$1:$P$38,MATCH($CJ$2,bareme_points!$A:$A,0),MATCH(CJ11,bareme_points!$A$2:$PN$2,0)),10),"")</f>
        <v/>
      </c>
      <c r="CL11" s="122"/>
      <c r="CM11" s="10" t="str">
        <f>IFERROR(IF(CL11&lt;=VLOOKUP($CL$2,bareme_points!$A$3:$B$38,2,0),INDEX(bareme_points!$A$1:$P$38,MATCH($CL$2,bareme_points!$A:$A,0),MATCH(CL11,bareme_points!$A$2:$PN$2,0)),10),"")</f>
        <v/>
      </c>
      <c r="CN11" s="122"/>
      <c r="CO11" s="10" t="str">
        <f>IFERROR(IF(CN11&lt;=VLOOKUP($CN$2,bareme_points!$A$3:$B$38,2,0),INDEX(bareme_points!$A$1:$P$38,MATCH($CN$2,bareme_points!$A:$A,0),MATCH(CN11,bareme_points!$A$2:$PN$2,0)),10),"")</f>
        <v/>
      </c>
      <c r="CP11" s="122"/>
      <c r="CQ11" s="10" t="str">
        <f>IFERROR(IF(CP11&lt;=VLOOKUP($CP$2,bareme_points!$A$3:$B$38,2,0),INDEX(bareme_points!$A$1:$P$38,MATCH($CP$2,bareme_points!$A:$A,0),MATCH(CP11,bareme_points!$A$2:$PN$2,0)),10),"")</f>
        <v/>
      </c>
      <c r="CR11" s="122"/>
      <c r="CS11" s="10" t="str">
        <f>IFERROR(IF(CR11&lt;=VLOOKUP($CR$2,bareme_points!$A$3:$B$38,2,0),INDEX(bareme_points!$A$1:$P$38,MATCH($CR$2,bareme_points!$A:$A,0),MATCH(CR11,bareme_points!$A$2:$PN$2,0)),10),"")</f>
        <v/>
      </c>
      <c r="CT11" s="122"/>
      <c r="CU11" s="10" t="str">
        <f>IFERROR(IF(CT11&lt;=VLOOKUP($CT$2,bareme_points!$A$3:$B$38,2,0),INDEX(bareme_points!$A$1:$P$38,MATCH($CT$2,bareme_points!$A:$A,0),MATCH(CT11,bareme_points!$A$2:$PN$2,0)),10),"")</f>
        <v/>
      </c>
      <c r="CV11" s="122"/>
      <c r="CW11" s="10" t="str">
        <f>IFERROR(IF(CV11&lt;=VLOOKUP($CV$2,bareme_points!$A$3:$B$38,2,0),INDEX(bareme_points!$A$1:$P$38,MATCH($CV$2,bareme_points!$A:$A,0),MATCH(CV11,bareme_points!$A$2:$PN$2,0)),10),"")</f>
        <v/>
      </c>
      <c r="CX11" s="122"/>
      <c r="CY11" s="10" t="str">
        <f>IFERROR(IF(CX11&lt;=VLOOKUP($CX$2,bareme_points!$A$3:$B$38,2,0),INDEX(bareme_points!$A$1:$P$38,MATCH($CX$2,bareme_points!$A:$A,0),MATCH(CX11,bareme_points!$A$2:$PN$2,0)),10),"")</f>
        <v/>
      </c>
      <c r="CZ11" s="122"/>
      <c r="DA11" s="85" t="str">
        <f>IFERROR(IF(CZ11&lt;=VLOOKUP($CZ$2,bareme_points!$A$3:$B$38,2,0),INDEX(bareme_points!$A$1:$P$38,MATCH($CZ$2,bareme_points!$A:$A,0),MATCH(CZ11,bareme_points!$A$2:$PN$2,0)),10),"")</f>
        <v/>
      </c>
      <c r="DB11" s="84">
        <f xml:space="preserve"> SUM(CI11,CK11,CM11, CO11,CQ11,CS11,CU11,CW11,CY11,DA11)</f>
        <v>0</v>
      </c>
    </row>
    <row r="12" spans="1:106" x14ac:dyDescent="0.25">
      <c r="A12" s="87" t="s">
        <v>28</v>
      </c>
      <c r="B12" s="49">
        <f xml:space="preserve"> SUM(AG12,BL12,CG12)</f>
        <v>454.76000000000005</v>
      </c>
      <c r="C12" s="91">
        <v>21</v>
      </c>
      <c r="D12" s="79">
        <f>IFERROR(IF(C12&lt;=VLOOKUP($C$2,bareme_points!$A$3:$B$38,2,0),INDEX(bareme_points!$A$1:$P$38,MATCH($C$2,bareme_points!$A:$A,0),MATCH(C12,bareme_points!$A$2:$PN$2,0)),10),"")</f>
        <v>10</v>
      </c>
      <c r="E12" s="94">
        <v>21</v>
      </c>
      <c r="F12" s="46">
        <f>IFERROR(IF(E12&lt;=VLOOKUP($E$2,bareme_points!$A$3:$B$38,2,0),INDEX(bareme_points!$A$1:$P$38,MATCH($E$2,bareme_points!$A:$A,0),MATCH(E12,bareme_points!$A$2:$PN$2,0)),10),"")</f>
        <v>10</v>
      </c>
      <c r="G12" s="94"/>
      <c r="H12" s="46" t="str">
        <f>IFERROR(IF(G12&lt;=VLOOKUP($G$2,bareme_points!$A$3:$B$38,2,0),INDEX(bareme_points!$A$1:$P$38,MATCH($G$2,bareme_points!$A:$A,0),MATCH(G12,bareme_points!$A$2:$PN$2,0)),10),"")</f>
        <v/>
      </c>
      <c r="I12" s="94">
        <v>7</v>
      </c>
      <c r="J12" s="46">
        <f>IFERROR(IF(I12&lt;=VLOOKUP($I$2,bareme_points!$A$3:$B$38,2,0),INDEX(bareme_points!$A$1:$P$38,MATCH($I$2,bareme_points!$A:$A,0),MATCH(I12,bareme_points!$A$2:$PN$2,0)),10),"")</f>
        <v>30</v>
      </c>
      <c r="K12" s="94">
        <v>20</v>
      </c>
      <c r="L12" s="46">
        <f>IFERROR(IF(K12&lt;=VLOOKUP($K$2,bareme_points!$A$3:$B$38,2,0),INDEX(bareme_points!$A$1:$P$38,MATCH($K$2,bareme_points!$A:$A,0),MATCH(K12,bareme_points!$A$2:$PN$2,0)),10),"")</f>
        <v>10</v>
      </c>
      <c r="M12" s="94">
        <v>4</v>
      </c>
      <c r="N12" s="46">
        <f>IFERROR(IF(M12&lt;=VLOOKUP($M$2,bareme_points!$A$3:$B$38,2,0),INDEX(bareme_points!$A$1:$P$38,MATCH($M$2,bareme_points!$A:$A,0),MATCH(M12,bareme_points!$A$2:$PN$2,0)),10),"")</f>
        <v>84.86</v>
      </c>
      <c r="O12" s="94"/>
      <c r="P12" s="46" t="str">
        <f>IFERROR(IF(O12&lt;=VLOOKUP($O$2,bareme_points!$A$3:$B$38,2,0),INDEX(bareme_points!$A$1:$P$38,MATCH($O$2,bareme_points!$A:$A,0),MATCH(O12,bareme_points!$A$2:$PN$2,0)),10),"")</f>
        <v/>
      </c>
      <c r="Q12" s="94">
        <v>2</v>
      </c>
      <c r="R12" s="46">
        <f>IFERROR(IF(Q12&lt;=VLOOKUP($Q$2,bareme_points!$A$3:$B$38,2,0),INDEX(bareme_points!$A$1:$P$38,MATCH($Q$2,bareme_points!$A:$A,0),MATCH(Q12,bareme_points!$A$2:$PN$2,0)),10),"")</f>
        <v>142.11000000000001</v>
      </c>
      <c r="S12" s="98">
        <v>26</v>
      </c>
      <c r="T12" s="46">
        <f>IFERROR(IF(S12&lt;=VLOOKUP($S$2,bareme_points!$A$3:$B$38,2,0),INDEX(bareme_points!$A$1:$P$38,MATCH($S$2,bareme_points!$A:$A,0),MATCH(S12,bareme_points!$A$2:$PN$2,0)),10),"")</f>
        <v>10</v>
      </c>
      <c r="U12" s="112">
        <v>11</v>
      </c>
      <c r="V12" s="46">
        <f>IFERROR(IF(U12&lt;=VLOOKUP($U$2,bareme_points!$A$3:$B$38,2,0),INDEX(bareme_points!$A$1:$P$38,MATCH($U$2,bareme_points!$A:$A,0),MATCH(U12,bareme_points!$A$2:$PN$2,0)),10),"")</f>
        <v>10</v>
      </c>
      <c r="W12" s="105">
        <v>8</v>
      </c>
      <c r="X12" s="46">
        <f>IFERROR(IF(W12&lt;=VLOOKUP($W$2,bareme_points!$A$3:$B$38,2,0),INDEX(bareme_points!$A$1:$P$38,MATCH($W$2,bareme_points!$A:$A,0),MATCH(W12,bareme_points!$A$2:$PN$2,0)),10),"")</f>
        <v>20</v>
      </c>
      <c r="Y12" s="105">
        <v>3</v>
      </c>
      <c r="Z12" s="46">
        <f>IFERROR(IF(Y12&lt;=VLOOKUP($Y$2,bareme_points!$A$3:$B$38,2,0),INDEX(bareme_points!$A$1:$P$38,MATCH($Y$2,bareme_points!$A:$A,0),MATCH(Y12,bareme_points!$A$2:$PN$2,0)),10),"")</f>
        <v>127.79</v>
      </c>
      <c r="AA12" s="108"/>
      <c r="AB12" s="46" t="str">
        <f>IFERROR(IF(AA12&lt;=VLOOKUP($AA$2,bareme_points!$A$3:$B$38,2,0),INDEX(bareme_points!$A$1:$P$38,MATCH($AA$2,bareme_points!$A:$A,0),MATCH(AA12,bareme_points!$A$2:$PN$2,0)),10),"")</f>
        <v/>
      </c>
      <c r="AC12" s="105"/>
      <c r="AD12" s="46" t="str">
        <f>IFERROR(IF(AC12&lt;=VLOOKUP($AC$2,bareme_points!$A$3:$B$38,2,0),INDEX(bareme_points!$A$1:$P$38,MATCH($AC$2,bareme_points!$A:$A,0),MATCH(AC12,bareme_points!$A$2:$PN$2,0)),10),"")</f>
        <v/>
      </c>
      <c r="AE12" s="105"/>
      <c r="AF12" s="46" t="str">
        <f>IFERROR(IF(AE12&lt;=VLOOKUP($AE$2,bareme_points!$A$3:$B$38,2,0),INDEX(bareme_points!$A$1:$P$38,MATCH($AE$2,bareme_points!$A:$A,0),MATCH(AE12,bareme_points!$A$2:$PN$2,0)),10),"")</f>
        <v/>
      </c>
      <c r="AG12" s="15">
        <f xml:space="preserve"> SUM(D12,F12,H12,J12,L12,N12,P12,R12,T12,V12,X12,Z12,AB12,AD12,AF12)</f>
        <v>454.76000000000005</v>
      </c>
      <c r="AH12" s="105"/>
      <c r="AI12" s="46" t="str">
        <f>IFERROR(IF(AH12&lt;=VLOOKUP($AH$2,bareme_points!$A$3:$B$38,2,0),INDEX(bareme_points!$A$1:$P$38,MATCH($AH$2,bareme_points!$A:$A,0),MATCH(AH12,bareme_points!$A$2:$PN$2,0)),10),"")</f>
        <v/>
      </c>
      <c r="AJ12" s="105"/>
      <c r="AK12" s="45" t="str">
        <f>IFERROR(IF(AJ12&lt;=VLOOKUP($AJ$2,bareme_points!$A$3:$B$38,2,0),INDEX(bareme_points!$A$1:$P$38,MATCH($AJ$2,bareme_points!$A:$A,0),MATCH(AJ12,bareme_points!$A$2:$PN$2,0)),10),"")</f>
        <v/>
      </c>
      <c r="AL12" s="105"/>
      <c r="AM12" s="45" t="str">
        <f>IFERROR(IF(AL12&lt;=VLOOKUP($AL$2,bareme_points!$A$3:$B$38,2,0),INDEX(bareme_points!$A$1:$P$38,MATCH($AL$2,bareme_points!$A:$A,0),MATCH(AL12,bareme_points!$A$2:$PN$2,0)),10),"")</f>
        <v/>
      </c>
      <c r="AN12" s="112"/>
      <c r="AO12" s="24" t="str">
        <f>IFERROR(IF(AN12&lt;=VLOOKUP($AN$2,bareme_points!$A$3:$B$38,2,0),INDEX(bareme_points!$A$1:$P$38,MATCH($AN$2,bareme_points!$A:$A,0),MATCH(AN12,bareme_points!$A$2:$PN$2,0)),10),"")</f>
        <v/>
      </c>
      <c r="AP12" s="115"/>
      <c r="AQ12" s="24" t="str">
        <f>IFERROR(IF(AP12&lt;=VLOOKUP($AP$2,bareme_points!$A$3:$B$38,2,0),INDEX(bareme_points!$A$1:$P$38,MATCH($AP$2,bareme_points!$A:$A,0),MATCH(AP12,bareme_points!$A$2:$PN$2,0)),10),"")</f>
        <v/>
      </c>
      <c r="AR12" s="115"/>
      <c r="AS12" s="24" t="str">
        <f>IFERROR(IF(AR12&lt;=VLOOKUP($AR$2,bareme_points!$A$3:$B$38,2,0),INDEX(bareme_points!$A$1:$P$38,MATCH($AR$2,bareme_points!$A:$A,0),MATCH(AR12,bareme_points!$A$2:$PN$2,0)),10),"")</f>
        <v/>
      </c>
      <c r="AT12" s="115"/>
      <c r="AU12" s="24" t="str">
        <f>IFERROR(IF(AT12&lt;=VLOOKUP($AT$2,bareme_points!$A$3:$B$38,2,0),INDEX(bareme_points!$A$1:$P$38,MATCH($AT$2,bareme_points!$A:$A,0),MATCH(AT12,bareme_points!$A$2:$PN$2,0)),10),"")</f>
        <v/>
      </c>
      <c r="AV12" s="115"/>
      <c r="AW12" s="24" t="str">
        <f>IFERROR(IF(AV12&lt;=VLOOKUP($AV$2,bareme_points!$A$3:$B$38,2,0),INDEX(bareme_points!$A$1:$P$38,MATCH($AV$2,bareme_points!$A:$A,0),MATCH(AV12,bareme_points!$A$2:$PN$2,0)),10),"")</f>
        <v/>
      </c>
      <c r="AX12" s="118"/>
      <c r="AY12" s="24" t="str">
        <f>IFERROR(IF(AX12&lt;=VLOOKUP($AX$2,bareme_points!$A$3:$B$38,2,0),INDEX(bareme_points!$A$1:$P$38,MATCH($AX$2,bareme_points!$A:$A,0),MATCH(AX12,bareme_points!$A$2:$PN$2,0)),10),"")</f>
        <v/>
      </c>
      <c r="AZ12" s="118"/>
      <c r="BA12" s="24" t="str">
        <f>IFERROR(IF(AZ12&lt;=VLOOKUP($AZ$2,bareme_points!$A$3:$B$38,2,0),INDEX(bareme_points!$A$1:$P$38,MATCH($AZ$2,bareme_points!$A:$A,0),MATCH(AZ12,bareme_points!$A$2:$PN$2,0)),10),"")</f>
        <v/>
      </c>
      <c r="BB12" s="118"/>
      <c r="BC12" s="24" t="str">
        <f>IFERROR(IF(BB12&lt;=VLOOKUP($BB$2,bareme_points!$A$3:$B$38,2,0),INDEX(bareme_points!$A$1:$P$38,MATCH($BB$2,bareme_points!$A:$A,0),MATCH(BB12,bareme_points!$A$2:$PN$2,0)),10),"")</f>
        <v/>
      </c>
      <c r="BD12" s="118"/>
      <c r="BE12" s="24" t="str">
        <f>IFERROR(IF(BD12&lt;=VLOOKUP($BD$2,bareme_points!$A$3:$B$38,2,0),INDEX(bareme_points!$A$1:$P$38,MATCH($BD$2,bareme_points!$A:$A,0),MATCH(BD12,bareme_points!$A$2:$PN$2,0)),10),"")</f>
        <v/>
      </c>
      <c r="BF12" s="118"/>
      <c r="BG12" s="24" t="str">
        <f>IFERROR(IF(BF12&lt;=VLOOKUP($AZ$2,bareme_points!$A$3:$B$38,2,0),INDEX(bareme_points!$A$1:$P$38,MATCH($AZ$2,bareme_points!$A:$A,0),MATCH(BF12,bareme_points!$A$2:$PN$2,0)),10),"")</f>
        <v/>
      </c>
      <c r="BH12" s="118"/>
      <c r="BI12" s="24" t="str">
        <f>IFERROR(IF(BH12&lt;=VLOOKUP($BB$2,bareme_points!$A$3:$B$38,2,0),INDEX(bareme_points!$A$1:$P$38,MATCH($BB$2,bareme_points!$A:$A,0),MATCH(BH12,bareme_points!$A$2:$PN$2,0)),10),"")</f>
        <v/>
      </c>
      <c r="BJ12" s="336"/>
      <c r="BK12" s="337" t="str">
        <f>IFERROR(IF(BJ12&lt;=VLOOKUP($BD$2,bareme_points!$A$3:$B$38,2,0),INDEX(bareme_points!$A$1:$P$38,MATCH($BD$2,bareme_points!$A:$A,0),MATCH(BJ12,bareme_points!$A$2:$PN$2,0)),10),"")</f>
        <v/>
      </c>
      <c r="BL12" s="15">
        <f xml:space="preserve"> SUM(AI12,AK12,AM12,AO12,AQ12,AS12,AU12,AW12,AY12,BA12,BC12,BE12,BG12,BI12,BK12)</f>
        <v>0</v>
      </c>
      <c r="BM12" s="102"/>
      <c r="BN12" s="24" t="str">
        <f>IFERROR(IF(BM12&lt;=VLOOKUP($BM$2,bareme_points!$A$3:$B$38,2,0),INDEX(bareme_points!$A$1:$P$38,MATCH($BM$2,bareme_points!$A:$A,0),MATCH(BM12,bareme_points!$A$2:$PN$2,0)),10),"")</f>
        <v/>
      </c>
      <c r="BO12" s="120"/>
      <c r="BP12" s="24" t="str">
        <f>IFERROR(IF(BO12&lt;=VLOOKUP($BO$2,bareme_points!$A$3:$B$38,2,0),INDEX(bareme_points!$A$1:$P$38,MATCH($BO$2,bareme_points!$A:$A,0),MATCH(BO12,bareme_points!$A$2:$PN$2,0)),10),"")</f>
        <v/>
      </c>
      <c r="BQ12" s="120"/>
      <c r="BR12" s="24" t="str">
        <f>IFERROR(IF(BQ12&lt;=VLOOKUP($BQ$2,bareme_points!$A$3:$B$38,2,0),INDEX(bareme_points!$A$1:$P$38,MATCH($BQ$2,bareme_points!$A:$A,0),MATCH(BQ12,bareme_points!$A$2:$PN$2,0)),10),"")</f>
        <v/>
      </c>
      <c r="BS12" s="120"/>
      <c r="BT12" s="24" t="str">
        <f>IFERROR(IF(BS12&lt;=VLOOKUP($BS$2,bareme_points!$A$3:$B$38,2,0),INDEX(bareme_points!$A$1:$P$38,MATCH($BS$2,bareme_points!$A:$A,0),MATCH(BS12,bareme_points!$A$2:$PN$2,0)),10),"")</f>
        <v/>
      </c>
      <c r="BU12" s="120"/>
      <c r="BV12" s="9" t="str">
        <f>IFERROR(IF(BU12&lt;=VLOOKUP($BU$2,bareme_points!$A$3:$B$38,2,0),INDEX(bareme_points!$A$1:$P$38,MATCH($BU$2,bareme_points!$A:$A,0),MATCH(BU12,bareme_points!$A$2:$PN$2,0)),10),"")</f>
        <v/>
      </c>
      <c r="BW12" s="120"/>
      <c r="BX12" s="9" t="str">
        <f>IFERROR(IF(BW12&lt;=VLOOKUP($BW$2,bareme_points!$A$3:$B$38,2,0),INDEX(bareme_points!$A$1:$P$38,MATCH($BW$2,bareme_points!$A:$A,0),MATCH(BW12,bareme_points!$A$2:$PN$2,0)),10),"")</f>
        <v/>
      </c>
      <c r="BY12" s="121"/>
      <c r="BZ12" s="9" t="str">
        <f>IFERROR(IF(BY12&lt;=VLOOKUP($BY$2,bareme_points!$A$3:$B$38,2,0),INDEX(bareme_points!$A$1:$P$38,MATCH($BY$2,bareme_points!$A:$A,0),MATCH(BY12,bareme_points!$A$2:$PN$2,0)),10),"")</f>
        <v/>
      </c>
      <c r="CA12" s="122"/>
      <c r="CB12" s="9" t="str">
        <f>IFERROR(IF(CA12&lt;=VLOOKUP($CA$2,bareme_points!$A$3:$B$38,2,0),INDEX(bareme_points!$A$1:$P$38,MATCH($CA$2,bareme_points!$A:$A,0),MATCH(CA12,bareme_points!$A$2:$PN$2,0)),10),"")</f>
        <v/>
      </c>
      <c r="CC12" s="122"/>
      <c r="CD12" s="9" t="str">
        <f>IFERROR(IF(CC12&lt;=VLOOKUP($CC$2,bareme_points!$A$3:$B$38,2,0),INDEX(bareme_points!$A$1:$P$38,MATCH($CC$2,bareme_points!$A:$A,0),MATCH(CC12,bareme_points!$A$2:$PN$2,0)),10),"")</f>
        <v/>
      </c>
      <c r="CE12" s="126"/>
      <c r="CF12" s="10" t="str">
        <f>IFERROR(IF(CE12&lt;=VLOOKUP($CE$2,bareme_points!$A$3:$B$38,2,0),INDEX(bareme_points!$A$1:$P$38,MATCH($CE$2,bareme_points!$A:$A,0),MATCH(CE12,bareme_points!$A$2:$PN$2,0)),10),"")</f>
        <v/>
      </c>
      <c r="CG12" s="15">
        <f xml:space="preserve"> SUM(BN12,BP12,BR12, BT12,BV12,BX12,BZ12,CB12,CD12,CF12)</f>
        <v>0</v>
      </c>
      <c r="CH12" s="122"/>
      <c r="CI12" s="10" t="str">
        <f>IFERROR(IF(CH12&lt;=VLOOKUP($CH$2,bareme_points!$A$3:$B$38,2,0),INDEX(bareme_points!$A$1:$P$38,MATCH($CH$2,bareme_points!$A:$A,0),MATCH(CH12,bareme_points!$A$2:$PN$2,0)),10),"")</f>
        <v/>
      </c>
      <c r="CJ12" s="122"/>
      <c r="CK12" s="83" t="str">
        <f>IFERROR(IF(CJ12&lt;=VLOOKUP($CJ$2,bareme_points!$A$3:$B$38,2,0),INDEX(bareme_points!$A$1:$P$38,MATCH($CJ$2,bareme_points!$A:$A,0),MATCH(CJ12,bareme_points!$A$2:$PN$2,0)),10),"")</f>
        <v/>
      </c>
      <c r="CL12" s="122"/>
      <c r="CM12" s="10" t="str">
        <f>IFERROR(IF(CL12&lt;=VLOOKUP($CL$2,bareme_points!$A$3:$B$38,2,0),INDEX(bareme_points!$A$1:$P$38,MATCH($CL$2,bareme_points!$A:$A,0),MATCH(CL12,bareme_points!$A$2:$PN$2,0)),10),"")</f>
        <v/>
      </c>
      <c r="CN12" s="122"/>
      <c r="CO12" s="10" t="str">
        <f>IFERROR(IF(CN12&lt;=VLOOKUP($CN$2,bareme_points!$A$3:$B$38,2,0),INDEX(bareme_points!$A$1:$P$38,MATCH($CN$2,bareme_points!$A:$A,0),MATCH(CN12,bareme_points!$A$2:$PN$2,0)),10),"")</f>
        <v/>
      </c>
      <c r="CP12" s="122"/>
      <c r="CQ12" s="10" t="str">
        <f>IFERROR(IF(CP12&lt;=VLOOKUP($CP$2,bareme_points!$A$3:$B$38,2,0),INDEX(bareme_points!$A$1:$P$38,MATCH($CP$2,bareme_points!$A:$A,0),MATCH(CP12,bareme_points!$A$2:$PN$2,0)),10),"")</f>
        <v/>
      </c>
      <c r="CR12" s="122"/>
      <c r="CS12" s="10" t="str">
        <f>IFERROR(IF(CR12&lt;=VLOOKUP($CR$2,bareme_points!$A$3:$B$38,2,0),INDEX(bareme_points!$A$1:$P$38,MATCH($CR$2,bareme_points!$A:$A,0),MATCH(CR12,bareme_points!$A$2:$PN$2,0)),10),"")</f>
        <v/>
      </c>
      <c r="CT12" s="122"/>
      <c r="CU12" s="10" t="str">
        <f>IFERROR(IF(CT12&lt;=VLOOKUP($CT$2,bareme_points!$A$3:$B$38,2,0),INDEX(bareme_points!$A$1:$P$38,MATCH($CT$2,bareme_points!$A:$A,0),MATCH(CT12,bareme_points!$A$2:$PN$2,0)),10),"")</f>
        <v/>
      </c>
      <c r="CV12" s="122"/>
      <c r="CW12" s="10" t="str">
        <f>IFERROR(IF(CV12&lt;=VLOOKUP($CV$2,bareme_points!$A$3:$B$38,2,0),INDEX(bareme_points!$A$1:$P$38,MATCH($CV$2,bareme_points!$A:$A,0),MATCH(CV12,bareme_points!$A$2:$PN$2,0)),10),"")</f>
        <v/>
      </c>
      <c r="CX12" s="122"/>
      <c r="CY12" s="10" t="str">
        <f>IFERROR(IF(CX12&lt;=VLOOKUP($CX$2,bareme_points!$A$3:$B$38,2,0),INDEX(bareme_points!$A$1:$P$38,MATCH($CX$2,bareme_points!$A:$A,0),MATCH(CX12,bareme_points!$A$2:$PN$2,0)),10),"")</f>
        <v/>
      </c>
      <c r="CZ12" s="122"/>
      <c r="DA12" s="85" t="str">
        <f>IFERROR(IF(CZ12&lt;=VLOOKUP($CZ$2,bareme_points!$A$3:$B$38,2,0),INDEX(bareme_points!$A$1:$P$38,MATCH($CZ$2,bareme_points!$A:$A,0),MATCH(CZ12,bareme_points!$A$2:$PN$2,0)),10),"")</f>
        <v/>
      </c>
      <c r="DB12" s="84">
        <f xml:space="preserve"> SUM(CI12,CK12,CM12, CO12,CQ12,CS12,CU12,CW12,CY12,DA12)</f>
        <v>0</v>
      </c>
    </row>
    <row r="13" spans="1:106" x14ac:dyDescent="0.25">
      <c r="A13" s="87" t="s">
        <v>69</v>
      </c>
      <c r="B13" s="49">
        <f xml:space="preserve"> SUM(AG13,BL13,CG13)</f>
        <v>417.16</v>
      </c>
      <c r="C13" s="91">
        <v>14</v>
      </c>
      <c r="D13" s="79">
        <f>IFERROR(IF(C13&lt;=VLOOKUP($C$2,bareme_points!$A$3:$B$38,2,0),INDEX(bareme_points!$A$1:$P$38,MATCH($C$2,bareme_points!$A:$A,0),MATCH(C13,bareme_points!$A$2:$PN$2,0)),10),"")</f>
        <v>10</v>
      </c>
      <c r="E13" s="94">
        <v>24</v>
      </c>
      <c r="F13" s="46">
        <f>IFERROR(IF(E13&lt;=VLOOKUP($E$2,bareme_points!$A$3:$B$38,2,0),INDEX(bareme_points!$A$1:$P$38,MATCH($E$2,bareme_points!$A:$A,0),MATCH(E13,bareme_points!$A$2:$PN$2,0)),10),"")</f>
        <v>10</v>
      </c>
      <c r="G13" s="94">
        <v>24</v>
      </c>
      <c r="H13" s="46">
        <f>IFERROR(IF(G13&lt;=VLOOKUP($G$2,bareme_points!$A$3:$B$38,2,0),INDEX(bareme_points!$A$1:$P$38,MATCH($G$2,bareme_points!$A:$A,0),MATCH(G13,bareme_points!$A$2:$PN$2,0)),10),"")</f>
        <v>10</v>
      </c>
      <c r="I13" s="94">
        <v>13</v>
      </c>
      <c r="J13" s="46">
        <f>IFERROR(IF(I13&lt;=VLOOKUP($I$2,bareme_points!$A$3:$B$38,2,0),INDEX(bareme_points!$A$1:$P$38,MATCH($I$2,bareme_points!$A:$A,0),MATCH(I13,bareme_points!$A$2:$PN$2,0)),10),"")</f>
        <v>10</v>
      </c>
      <c r="K13" s="94">
        <v>25</v>
      </c>
      <c r="L13" s="46">
        <f>IFERROR(IF(K13&lt;=VLOOKUP($K$2,bareme_points!$A$3:$B$38,2,0),INDEX(bareme_points!$A$1:$P$38,MATCH($K$2,bareme_points!$A:$A,0),MATCH(K13,bareme_points!$A$2:$PN$2,0)),10),"")</f>
        <v>10</v>
      </c>
      <c r="M13" s="94">
        <v>25</v>
      </c>
      <c r="N13" s="46">
        <f>IFERROR(IF(M13&lt;=VLOOKUP($M$2,bareme_points!$A$3:$B$38,2,0),INDEX(bareme_points!$A$1:$P$38,MATCH($M$2,bareme_points!$A:$A,0),MATCH(M13,bareme_points!$A$2:$PN$2,0)),10),"")</f>
        <v>10</v>
      </c>
      <c r="O13" s="94">
        <v>3</v>
      </c>
      <c r="P13" s="46">
        <f>IFERROR(IF(O13&lt;=VLOOKUP($O$2,bareme_points!$A$3:$B$38,2,0),INDEX(bareme_points!$A$1:$P$38,MATCH($O$2,bareme_points!$A:$A,0),MATCH(O13,bareme_points!$A$2:$PN$2,0)),10),"")</f>
        <v>102.73</v>
      </c>
      <c r="Q13" s="94">
        <v>3</v>
      </c>
      <c r="R13" s="46">
        <f>IFERROR(IF(Q13&lt;=VLOOKUP($Q$2,bareme_points!$A$3:$B$38,2,0),INDEX(bareme_points!$A$1:$P$38,MATCH($Q$2,bareme_points!$A:$A,0),MATCH(Q13,bareme_points!$A$2:$PN$2,0)),10),"")</f>
        <v>111.42</v>
      </c>
      <c r="S13" s="98">
        <v>14</v>
      </c>
      <c r="T13" s="46">
        <f>IFERROR(IF(S13&lt;=VLOOKUP($S$2,bareme_points!$A$3:$B$38,2,0),INDEX(bareme_points!$A$1:$P$38,MATCH($S$2,bareme_points!$A:$A,0),MATCH(S13,bareme_points!$A$2:$PN$2,0)),10),"")</f>
        <v>10</v>
      </c>
      <c r="U13" s="112">
        <v>3</v>
      </c>
      <c r="V13" s="46">
        <f>IFERROR(IF(U13&lt;=VLOOKUP($U$2,bareme_points!$A$3:$B$38,2,0),INDEX(bareme_points!$A$1:$P$38,MATCH($U$2,bareme_points!$A:$A,0),MATCH(U13,bareme_points!$A$2:$PN$2,0)),10),"")</f>
        <v>113.01</v>
      </c>
      <c r="W13" s="105">
        <v>27</v>
      </c>
      <c r="X13" s="46">
        <f>IFERROR(IF(W13&lt;=VLOOKUP($W$2,bareme_points!$A$3:$B$38,2,0),INDEX(bareme_points!$A$1:$P$38,MATCH($W$2,bareme_points!$A:$A,0),MATCH(W13,bareme_points!$A$2:$PN$2,0)),10),"")</f>
        <v>10</v>
      </c>
      <c r="Y13" s="105">
        <v>19</v>
      </c>
      <c r="Z13" s="46">
        <f>IFERROR(IF(Y13&lt;=VLOOKUP($Y$2,bareme_points!$A$3:$B$38,2,0),INDEX(bareme_points!$A$1:$P$38,MATCH($Y$2,bareme_points!$A:$A,0),MATCH(Y13,bareme_points!$A$2:$PN$2,0)),10),"")</f>
        <v>10</v>
      </c>
      <c r="AA13" s="108"/>
      <c r="AB13" s="46" t="str">
        <f>IFERROR(IF(AA13&lt;=VLOOKUP($AA$2,bareme_points!$A$3:$B$38,2,0),INDEX(bareme_points!$A$1:$P$38,MATCH($AA$2,bareme_points!$A:$A,0),MATCH(AA13,bareme_points!$A$2:$PN$2,0)),10),"")</f>
        <v/>
      </c>
      <c r="AC13" s="105"/>
      <c r="AD13" s="46" t="str">
        <f>IFERROR(IF(AC13&lt;=VLOOKUP($AC$2,bareme_points!$A$3:$B$38,2,0),INDEX(bareme_points!$A$1:$P$38,MATCH($AC$2,bareme_points!$A:$A,0),MATCH(AC13,bareme_points!$A$2:$PN$2,0)),10),"")</f>
        <v/>
      </c>
      <c r="AE13" s="105"/>
      <c r="AF13" s="46" t="str">
        <f>IFERROR(IF(AE13&lt;=VLOOKUP($AE$2,bareme_points!$A$3:$B$38,2,0),INDEX(bareme_points!$A$1:$P$38,MATCH($AE$2,bareme_points!$A:$A,0),MATCH(AE13,bareme_points!$A$2:$PN$2,0)),10),"")</f>
        <v/>
      </c>
      <c r="AG13" s="15">
        <f xml:space="preserve"> SUM(D13,F13,H13,J13,L13,N13,P13,R13,T13,V13,X13,Z13,AB13,AD13,AF13)</f>
        <v>417.16</v>
      </c>
      <c r="AH13" s="105"/>
      <c r="AI13" s="46" t="str">
        <f>IFERROR(IF(AH13&lt;=VLOOKUP($AH$2,bareme_points!$A$3:$B$38,2,0),INDEX(bareme_points!$A$1:$P$38,MATCH($AH$2,bareme_points!$A:$A,0),MATCH(AH13,bareme_points!$A$2:$PN$2,0)),10),"")</f>
        <v/>
      </c>
      <c r="AJ13" s="105"/>
      <c r="AK13" s="45" t="str">
        <f>IFERROR(IF(AJ13&lt;=VLOOKUP($AJ$2,bareme_points!$A$3:$B$38,2,0),INDEX(bareme_points!$A$1:$P$38,MATCH($AJ$2,bareme_points!$A:$A,0),MATCH(AJ13,bareme_points!$A$2:$PN$2,0)),10),"")</f>
        <v/>
      </c>
      <c r="AL13" s="105"/>
      <c r="AM13" s="45" t="str">
        <f>IFERROR(IF(AL13&lt;=VLOOKUP($AL$2,bareme_points!$A$3:$B$38,2,0),INDEX(bareme_points!$A$1:$P$38,MATCH($AL$2,bareme_points!$A:$A,0),MATCH(AL13,bareme_points!$A$2:$PN$2,0)),10),"")</f>
        <v/>
      </c>
      <c r="AN13" s="112"/>
      <c r="AO13" s="24" t="str">
        <f>IFERROR(IF(AN13&lt;=VLOOKUP($AN$2,bareme_points!$A$3:$B$38,2,0),INDEX(bareme_points!$A$1:$P$38,MATCH($AN$2,bareme_points!$A:$A,0),MATCH(AN13,bareme_points!$A$2:$PN$2,0)),10),"")</f>
        <v/>
      </c>
      <c r="AP13" s="115"/>
      <c r="AQ13" s="24" t="str">
        <f>IFERROR(IF(AP13&lt;=VLOOKUP($AP$2,bareme_points!$A$3:$B$38,2,0),INDEX(bareme_points!$A$1:$P$38,MATCH($AP$2,bareme_points!$A:$A,0),MATCH(AP13,bareme_points!$A$2:$PN$2,0)),10),"")</f>
        <v/>
      </c>
      <c r="AR13" s="115"/>
      <c r="AS13" s="24" t="str">
        <f>IFERROR(IF(AR13&lt;=VLOOKUP($AR$2,bareme_points!$A$3:$B$38,2,0),INDEX(bareme_points!$A$1:$P$38,MATCH($AR$2,bareme_points!$A:$A,0),MATCH(AR13,bareme_points!$A$2:$PN$2,0)),10),"")</f>
        <v/>
      </c>
      <c r="AT13" s="115"/>
      <c r="AU13" s="24" t="str">
        <f>IFERROR(IF(AT13&lt;=VLOOKUP($AT$2,bareme_points!$A$3:$B$38,2,0),INDEX(bareme_points!$A$1:$P$38,MATCH($AT$2,bareme_points!$A:$A,0),MATCH(AT13,bareme_points!$A$2:$PN$2,0)),10),"")</f>
        <v/>
      </c>
      <c r="AV13" s="115"/>
      <c r="AW13" s="24" t="str">
        <f>IFERROR(IF(AV13&lt;=VLOOKUP($AV$2,bareme_points!$A$3:$B$38,2,0),INDEX(bareme_points!$A$1:$P$38,MATCH($AV$2,bareme_points!$A:$A,0),MATCH(AV13,bareme_points!$A$2:$PN$2,0)),10),"")</f>
        <v/>
      </c>
      <c r="AX13" s="118"/>
      <c r="AY13" s="24" t="str">
        <f>IFERROR(IF(AX13&lt;=VLOOKUP($AX$2,bareme_points!$A$3:$B$38,2,0),INDEX(bareme_points!$A$1:$P$38,MATCH($AX$2,bareme_points!$A:$A,0),MATCH(AX13,bareme_points!$A$2:$PN$2,0)),10),"")</f>
        <v/>
      </c>
      <c r="AZ13" s="118"/>
      <c r="BA13" s="24" t="str">
        <f>IFERROR(IF(AZ13&lt;=VLOOKUP($AZ$2,bareme_points!$A$3:$B$38,2,0),INDEX(bareme_points!$A$1:$P$38,MATCH($AZ$2,bareme_points!$A:$A,0),MATCH(AZ13,bareme_points!$A$2:$PN$2,0)),10),"")</f>
        <v/>
      </c>
      <c r="BB13" s="118"/>
      <c r="BC13" s="24" t="str">
        <f>IFERROR(IF(BB13&lt;=VLOOKUP($BB$2,bareme_points!$A$3:$B$38,2,0),INDEX(bareme_points!$A$1:$P$38,MATCH($BB$2,bareme_points!$A:$A,0),MATCH(BB13,bareme_points!$A$2:$PN$2,0)),10),"")</f>
        <v/>
      </c>
      <c r="BD13" s="118"/>
      <c r="BE13" s="24" t="str">
        <f>IFERROR(IF(BD13&lt;=VLOOKUP($BD$2,bareme_points!$A$3:$B$38,2,0),INDEX(bareme_points!$A$1:$P$38,MATCH($BD$2,bareme_points!$A:$A,0),MATCH(BD13,bareme_points!$A$2:$PN$2,0)),10),"")</f>
        <v/>
      </c>
      <c r="BF13" s="118"/>
      <c r="BG13" s="24" t="str">
        <f>IFERROR(IF(BF13&lt;=VLOOKUP($AZ$2,bareme_points!$A$3:$B$38,2,0),INDEX(bareme_points!$A$1:$P$38,MATCH($AZ$2,bareme_points!$A:$A,0),MATCH(BF13,bareme_points!$A$2:$PN$2,0)),10),"")</f>
        <v/>
      </c>
      <c r="BH13" s="118"/>
      <c r="BI13" s="24" t="str">
        <f>IFERROR(IF(BH13&lt;=VLOOKUP($BB$2,bareme_points!$A$3:$B$38,2,0),INDEX(bareme_points!$A$1:$P$38,MATCH($BB$2,bareme_points!$A:$A,0),MATCH(BH13,bareme_points!$A$2:$PN$2,0)),10),"")</f>
        <v/>
      </c>
      <c r="BJ13" s="336"/>
      <c r="BK13" s="337" t="str">
        <f>IFERROR(IF(BJ13&lt;=VLOOKUP($BD$2,bareme_points!$A$3:$B$38,2,0),INDEX(bareme_points!$A$1:$P$38,MATCH($BD$2,bareme_points!$A:$A,0),MATCH(BJ13,bareme_points!$A$2:$PN$2,0)),10),"")</f>
        <v/>
      </c>
      <c r="BL13" s="15">
        <f xml:space="preserve"> SUM(AI13,AK13,AM13,AO13,AQ13,AS13,AU13,AW13,AY13,BA13,BC13,BE13,BG13,BI13,BK13)</f>
        <v>0</v>
      </c>
      <c r="BM13" s="102"/>
      <c r="BN13" s="24" t="str">
        <f>IFERROR(IF(BM13&lt;=VLOOKUP($BM$2,bareme_points!$A$3:$B$38,2,0),INDEX(bareme_points!$A$1:$P$38,MATCH($BM$2,bareme_points!$A:$A,0),MATCH(BM13,bareme_points!$A$2:$PN$2,0)),10),"")</f>
        <v/>
      </c>
      <c r="BO13" s="120"/>
      <c r="BP13" s="24" t="str">
        <f>IFERROR(IF(BO13&lt;=VLOOKUP($BO$2,bareme_points!$A$3:$B$38,2,0),INDEX(bareme_points!$A$1:$P$38,MATCH($BO$2,bareme_points!$A:$A,0),MATCH(BO13,bareme_points!$A$2:$PN$2,0)),10),"")</f>
        <v/>
      </c>
      <c r="BQ13" s="120"/>
      <c r="BR13" s="24" t="str">
        <f>IFERROR(IF(BQ13&lt;=VLOOKUP($BQ$2,bareme_points!$A$3:$B$38,2,0),INDEX(bareme_points!$A$1:$P$38,MATCH($BQ$2,bareme_points!$A:$A,0),MATCH(BQ13,bareme_points!$A$2:$PN$2,0)),10),"")</f>
        <v/>
      </c>
      <c r="BS13" s="120"/>
      <c r="BT13" s="24" t="str">
        <f>IFERROR(IF(BS13&lt;=VLOOKUP($BS$2,bareme_points!$A$3:$B$38,2,0),INDEX(bareme_points!$A$1:$P$38,MATCH($BS$2,bareme_points!$A:$A,0),MATCH(BS13,bareme_points!$A$2:$PN$2,0)),10),"")</f>
        <v/>
      </c>
      <c r="BU13" s="120"/>
      <c r="BV13" s="9" t="str">
        <f>IFERROR(IF(BU13&lt;=VLOOKUP($BU$2,bareme_points!$A$3:$B$38,2,0),INDEX(bareme_points!$A$1:$P$38,MATCH($BU$2,bareme_points!$A:$A,0),MATCH(BU13,bareme_points!$A$2:$PN$2,0)),10),"")</f>
        <v/>
      </c>
      <c r="BW13" s="120"/>
      <c r="BX13" s="9" t="str">
        <f>IFERROR(IF(BW13&lt;=VLOOKUP($BW$2,bareme_points!$A$3:$B$38,2,0),INDEX(bareme_points!$A$1:$P$38,MATCH($BW$2,bareme_points!$A:$A,0),MATCH(BW13,bareme_points!$A$2:$PN$2,0)),10),"")</f>
        <v/>
      </c>
      <c r="BY13" s="121"/>
      <c r="BZ13" s="9" t="str">
        <f>IFERROR(IF(BY13&lt;=VLOOKUP($BY$2,bareme_points!$A$3:$B$38,2,0),INDEX(bareme_points!$A$1:$P$38,MATCH($BY$2,bareme_points!$A:$A,0),MATCH(BY13,bareme_points!$A$2:$PN$2,0)),10),"")</f>
        <v/>
      </c>
      <c r="CA13" s="122"/>
      <c r="CB13" s="9" t="str">
        <f>IFERROR(IF(CA13&lt;=VLOOKUP($CA$2,bareme_points!$A$3:$B$38,2,0),INDEX(bareme_points!$A$1:$P$38,MATCH($CA$2,bareme_points!$A:$A,0),MATCH(CA13,bareme_points!$A$2:$PN$2,0)),10),"")</f>
        <v/>
      </c>
      <c r="CC13" s="122"/>
      <c r="CD13" s="9" t="str">
        <f>IFERROR(IF(CC13&lt;=VLOOKUP($CC$2,bareme_points!$A$3:$B$38,2,0),INDEX(bareme_points!$A$1:$P$38,MATCH($CC$2,bareme_points!$A:$A,0),MATCH(CC13,bareme_points!$A$2:$PN$2,0)),10),"")</f>
        <v/>
      </c>
      <c r="CE13" s="126"/>
      <c r="CF13" s="10" t="str">
        <f>IFERROR(IF(CE13&lt;=VLOOKUP($CE$2,bareme_points!$A$3:$B$38,2,0),INDEX(bareme_points!$A$1:$P$38,MATCH($CE$2,bareme_points!$A:$A,0),MATCH(CE13,bareme_points!$A$2:$PN$2,0)),10),"")</f>
        <v/>
      </c>
      <c r="CG13" s="15">
        <f xml:space="preserve"> SUM(BN13,BP13,BR13, BT13,BV13,BX13,BZ13,CB13,CD13,CF13)</f>
        <v>0</v>
      </c>
      <c r="CH13" s="122"/>
      <c r="CI13" s="10" t="str">
        <f>IFERROR(IF(CH13&lt;=VLOOKUP($CH$2,bareme_points!$A$3:$B$38,2,0),INDEX(bareme_points!$A$1:$P$38,MATCH($CH$2,bareme_points!$A:$A,0),MATCH(CH13,bareme_points!$A$2:$PN$2,0)),10),"")</f>
        <v/>
      </c>
      <c r="CJ13" s="122"/>
      <c r="CK13" s="83" t="str">
        <f>IFERROR(IF(CJ13&lt;=VLOOKUP($CJ$2,bareme_points!$A$3:$B$38,2,0),INDEX(bareme_points!$A$1:$P$38,MATCH($CJ$2,bareme_points!$A:$A,0),MATCH(CJ13,bareme_points!$A$2:$PN$2,0)),10),"")</f>
        <v/>
      </c>
      <c r="CL13" s="122"/>
      <c r="CM13" s="10" t="str">
        <f>IFERROR(IF(CL13&lt;=VLOOKUP($CL$2,bareme_points!$A$3:$B$38,2,0),INDEX(bareme_points!$A$1:$P$38,MATCH($CL$2,bareme_points!$A:$A,0),MATCH(CL13,bareme_points!$A$2:$PN$2,0)),10),"")</f>
        <v/>
      </c>
      <c r="CN13" s="122"/>
      <c r="CO13" s="10" t="str">
        <f>IFERROR(IF(CN13&lt;=VLOOKUP($CN$2,bareme_points!$A$3:$B$38,2,0),INDEX(bareme_points!$A$1:$P$38,MATCH($CN$2,bareme_points!$A:$A,0),MATCH(CN13,bareme_points!$A$2:$PN$2,0)),10),"")</f>
        <v/>
      </c>
      <c r="CP13" s="122"/>
      <c r="CQ13" s="10" t="str">
        <f>IFERROR(IF(CP13&lt;=VLOOKUP($CP$2,bareme_points!$A$3:$B$38,2,0),INDEX(bareme_points!$A$1:$P$38,MATCH($CP$2,bareme_points!$A:$A,0),MATCH(CP13,bareme_points!$A$2:$PN$2,0)),10),"")</f>
        <v/>
      </c>
      <c r="CR13" s="122"/>
      <c r="CS13" s="10" t="str">
        <f>IFERROR(IF(CR13&lt;=VLOOKUP($CR$2,bareme_points!$A$3:$B$38,2,0),INDEX(bareme_points!$A$1:$P$38,MATCH($CR$2,bareme_points!$A:$A,0),MATCH(CR13,bareme_points!$A$2:$PN$2,0)),10),"")</f>
        <v/>
      </c>
      <c r="CT13" s="122"/>
      <c r="CU13" s="10" t="str">
        <f>IFERROR(IF(CT13&lt;=VLOOKUP($CT$2,bareme_points!$A$3:$B$38,2,0),INDEX(bareme_points!$A$1:$P$38,MATCH($CT$2,bareme_points!$A:$A,0),MATCH(CT13,bareme_points!$A$2:$PN$2,0)),10),"")</f>
        <v/>
      </c>
      <c r="CV13" s="122"/>
      <c r="CW13" s="10" t="str">
        <f>IFERROR(IF(CV13&lt;=VLOOKUP($CV$2,bareme_points!$A$3:$B$38,2,0),INDEX(bareme_points!$A$1:$P$38,MATCH($CV$2,bareme_points!$A:$A,0),MATCH(CV13,bareme_points!$A$2:$PN$2,0)),10),"")</f>
        <v/>
      </c>
      <c r="CX13" s="122"/>
      <c r="CY13" s="10" t="str">
        <f>IFERROR(IF(CX13&lt;=VLOOKUP($CX$2,bareme_points!$A$3:$B$38,2,0),INDEX(bareme_points!$A$1:$P$38,MATCH($CX$2,bareme_points!$A:$A,0),MATCH(CX13,bareme_points!$A$2:$PN$2,0)),10),"")</f>
        <v/>
      </c>
      <c r="CZ13" s="122"/>
      <c r="DA13" s="85" t="str">
        <f>IFERROR(IF(CZ13&lt;=VLOOKUP($CZ$2,bareme_points!$A$3:$B$38,2,0),INDEX(bareme_points!$A$1:$P$38,MATCH($CZ$2,bareme_points!$A:$A,0),MATCH(CZ13,bareme_points!$A$2:$PN$2,0)),10),"")</f>
        <v/>
      </c>
      <c r="DB13" s="84">
        <f xml:space="preserve"> SUM(CI13,CK13,CM13, CO13,CQ13,CS13,CU13,CW13,CY13,DA13)</f>
        <v>0</v>
      </c>
    </row>
    <row r="14" spans="1:106" x14ac:dyDescent="0.25">
      <c r="A14" s="87" t="s">
        <v>46</v>
      </c>
      <c r="B14" s="49">
        <f xml:space="preserve"> SUM(AG14,BL14,CG14)</f>
        <v>406.15</v>
      </c>
      <c r="C14" s="91">
        <v>1</v>
      </c>
      <c r="D14" s="79">
        <f>IFERROR(IF(C14&lt;=VLOOKUP($C$2,bareme_points!$A$3:$B$38,2,0),INDEX(bareme_points!$A$1:$P$38,MATCH($C$2,bareme_points!$A:$A,0),MATCH(C14,bareme_points!$A$2:$PN$2,0)),10),"")</f>
        <v>176.15</v>
      </c>
      <c r="E14" s="94">
        <v>14</v>
      </c>
      <c r="F14" s="46">
        <f>IFERROR(IF(E14&lt;=VLOOKUP($E$2,bareme_points!$A$3:$B$38,2,0),INDEX(bareme_points!$A$1:$P$38,MATCH($E$2,bareme_points!$A:$A,0),MATCH(E14,bareme_points!$A$2:$PN$2,0)),10),"")</f>
        <v>10</v>
      </c>
      <c r="G14" s="94">
        <v>17</v>
      </c>
      <c r="H14" s="46">
        <f>IFERROR(IF(G14&lt;=VLOOKUP($G$2,bareme_points!$A$3:$B$38,2,0),INDEX(bareme_points!$A$1:$P$38,MATCH($G$2,bareme_points!$A:$A,0),MATCH(G14,bareme_points!$A$2:$PN$2,0)),10),"")</f>
        <v>10</v>
      </c>
      <c r="I14" s="94">
        <v>26</v>
      </c>
      <c r="J14" s="46">
        <f>IFERROR(IF(I14&lt;=VLOOKUP($I$2,bareme_points!$A$3:$B$38,2,0),INDEX(bareme_points!$A$1:$P$38,MATCH($I$2,bareme_points!$A:$A,0),MATCH(I14,bareme_points!$A$2:$PN$2,0)),10),"")</f>
        <v>10</v>
      </c>
      <c r="K14" s="94">
        <v>8</v>
      </c>
      <c r="L14" s="169">
        <v>80</v>
      </c>
      <c r="M14" s="94">
        <v>7</v>
      </c>
      <c r="N14" s="46">
        <f>IFERROR(IF(M14&lt;=VLOOKUP($M$2,bareme_points!$A$3:$B$38,2,0),INDEX(bareme_points!$A$1:$P$38,MATCH($M$2,bareme_points!$A:$A,0),MATCH(M14,bareme_points!$A$2:$PN$2,0)),10),"")</f>
        <v>30</v>
      </c>
      <c r="O14" s="94">
        <v>24</v>
      </c>
      <c r="P14" s="46">
        <f>IFERROR(IF(O14&lt;=VLOOKUP($O$2,bareme_points!$A$3:$B$38,2,0),INDEX(bareme_points!$A$1:$P$38,MATCH($O$2,bareme_points!$A:$A,0),MATCH(O14,bareme_points!$A$2:$PN$2,0)),10),"")</f>
        <v>10</v>
      </c>
      <c r="Q14" s="94">
        <v>24</v>
      </c>
      <c r="R14" s="46">
        <f>IFERROR(IF(Q14&lt;=VLOOKUP($Q$2,bareme_points!$A$3:$B$38,2,0),INDEX(bareme_points!$A$1:$P$38,MATCH($Q$2,bareme_points!$A:$A,0),MATCH(Q14,bareme_points!$A$2:$PN$2,0)),10),"")</f>
        <v>10</v>
      </c>
      <c r="S14" s="98">
        <v>21</v>
      </c>
      <c r="T14" s="46">
        <f>IFERROR(IF(S14&lt;=VLOOKUP($S$2,bareme_points!$A$3:$B$38,2,0),INDEX(bareme_points!$A$1:$P$38,MATCH($S$2,bareme_points!$A:$A,0),MATCH(S14,bareme_points!$A$2:$PN$2,0)),10),"")</f>
        <v>10</v>
      </c>
      <c r="U14" s="112">
        <v>18</v>
      </c>
      <c r="V14" s="46">
        <f>IFERROR(IF(U14&lt;=VLOOKUP($U$2,bareme_points!$A$3:$B$38,2,0),INDEX(bareme_points!$A$1:$P$38,MATCH($U$2,bareme_points!$A:$A,0),MATCH(U14,bareme_points!$A$2:$PN$2,0)),10),"")</f>
        <v>10</v>
      </c>
      <c r="W14" s="105">
        <v>16</v>
      </c>
      <c r="X14" s="46">
        <f>IFERROR(IF(W14&lt;=VLOOKUP($W$2,bareme_points!$A$3:$B$38,2,0),INDEX(bareme_points!$A$1:$P$38,MATCH($W$2,bareme_points!$A:$A,0),MATCH(W14,bareme_points!$A$2:$PN$2,0)),10),"")</f>
        <v>10</v>
      </c>
      <c r="Y14" s="105">
        <v>7</v>
      </c>
      <c r="Z14" s="46">
        <f>IFERROR(IF(Y14&lt;=VLOOKUP($Y$2,bareme_points!$A$3:$B$38,2,0),INDEX(bareme_points!$A$1:$P$38,MATCH($Y$2,bareme_points!$A:$A,0),MATCH(Y14,bareme_points!$A$2:$PN$2,0)),10),"")</f>
        <v>40</v>
      </c>
      <c r="AA14" s="108"/>
      <c r="AB14" s="46" t="str">
        <f>IFERROR(IF(AA14&lt;=VLOOKUP($AA$2,bareme_points!$A$3:$B$38,2,0),INDEX(bareme_points!$A$1:$P$38,MATCH($AA$2,bareme_points!$A:$A,0),MATCH(AA14,bareme_points!$A$2:$PN$2,0)),10),"")</f>
        <v/>
      </c>
      <c r="AC14" s="105"/>
      <c r="AD14" s="46" t="str">
        <f>IFERROR(IF(AC14&lt;=VLOOKUP($AC$2,bareme_points!$A$3:$B$38,2,0),INDEX(bareme_points!$A$1:$P$38,MATCH($AC$2,bareme_points!$A:$A,0),MATCH(AC14,bareme_points!$A$2:$PN$2,0)),10),"")</f>
        <v/>
      </c>
      <c r="AE14" s="105"/>
      <c r="AF14" s="46" t="str">
        <f>IFERROR(IF(AE14&lt;=VLOOKUP($AE$2,bareme_points!$A$3:$B$38,2,0),INDEX(bareme_points!$A$1:$P$38,MATCH($AE$2,bareme_points!$A:$A,0),MATCH(AE14,bareme_points!$A$2:$PN$2,0)),10),"")</f>
        <v/>
      </c>
      <c r="AG14" s="15">
        <f xml:space="preserve"> SUM(D14,F14,H14,J14,L14,N14,P14,R14,T14,V14,X14,Z14,AB14,AD14,AF14)</f>
        <v>406.15</v>
      </c>
      <c r="AH14" s="105"/>
      <c r="AI14" s="46" t="str">
        <f>IFERROR(IF(AH14&lt;=VLOOKUP($AH$2,bareme_points!$A$3:$B$38,2,0),INDEX(bareme_points!$A$1:$P$38,MATCH($AH$2,bareme_points!$A:$A,0),MATCH(AH14,bareme_points!$A$2:$PN$2,0)),10),"")</f>
        <v/>
      </c>
      <c r="AJ14" s="105"/>
      <c r="AK14" s="45" t="str">
        <f>IFERROR(IF(AJ14&lt;=VLOOKUP($AJ$2,bareme_points!$A$3:$B$38,2,0),INDEX(bareme_points!$A$1:$P$38,MATCH($AJ$2,bareme_points!$A:$A,0),MATCH(AJ14,bareme_points!$A$2:$PN$2,0)),10),"")</f>
        <v/>
      </c>
      <c r="AL14" s="105"/>
      <c r="AM14" s="45" t="str">
        <f>IFERROR(IF(AL14&lt;=VLOOKUP($AL$2,bareme_points!$A$3:$B$38,2,0),INDEX(bareme_points!$A$1:$P$38,MATCH($AL$2,bareme_points!$A:$A,0),MATCH(AL14,bareme_points!$A$2:$PN$2,0)),10),"")</f>
        <v/>
      </c>
      <c r="AN14" s="112"/>
      <c r="AO14" s="24" t="str">
        <f>IFERROR(IF(AN14&lt;=VLOOKUP($AN$2,bareme_points!$A$3:$B$38,2,0),INDEX(bareme_points!$A$1:$P$38,MATCH($AN$2,bareme_points!$A:$A,0),MATCH(AN14,bareme_points!$A$2:$PN$2,0)),10),"")</f>
        <v/>
      </c>
      <c r="AP14" s="115"/>
      <c r="AQ14" s="24" t="str">
        <f>IFERROR(IF(AP14&lt;=VLOOKUP($AP$2,bareme_points!$A$3:$B$38,2,0),INDEX(bareme_points!$A$1:$P$38,MATCH($AP$2,bareme_points!$A:$A,0),MATCH(AP14,bareme_points!$A$2:$PN$2,0)),10),"")</f>
        <v/>
      </c>
      <c r="AR14" s="115"/>
      <c r="AS14" s="24" t="str">
        <f>IFERROR(IF(AR14&lt;=VLOOKUP($AR$2,bareme_points!$A$3:$B$38,2,0),INDEX(bareme_points!$A$1:$P$38,MATCH($AR$2,bareme_points!$A:$A,0),MATCH(AR14,bareme_points!$A$2:$PN$2,0)),10),"")</f>
        <v/>
      </c>
      <c r="AT14" s="115"/>
      <c r="AU14" s="24" t="str">
        <f>IFERROR(IF(AT14&lt;=VLOOKUP($AT$2,bareme_points!$A$3:$B$38,2,0),INDEX(bareme_points!$A$1:$P$38,MATCH($AT$2,bareme_points!$A:$A,0),MATCH(AT14,bareme_points!$A$2:$PN$2,0)),10),"")</f>
        <v/>
      </c>
      <c r="AV14" s="115"/>
      <c r="AW14" s="24" t="str">
        <f>IFERROR(IF(AV14&lt;=VLOOKUP($AV$2,bareme_points!$A$3:$B$38,2,0),INDEX(bareme_points!$A$1:$P$38,MATCH($AV$2,bareme_points!$A:$A,0),MATCH(AV14,bareme_points!$A$2:$PN$2,0)),10),"")</f>
        <v/>
      </c>
      <c r="AX14" s="118"/>
      <c r="AY14" s="24" t="str">
        <f>IFERROR(IF(AX14&lt;=VLOOKUP($AX$2,bareme_points!$A$3:$B$38,2,0),INDEX(bareme_points!$A$1:$P$38,MATCH($AX$2,bareme_points!$A:$A,0),MATCH(AX14,bareme_points!$A$2:$PN$2,0)),10),"")</f>
        <v/>
      </c>
      <c r="AZ14" s="118"/>
      <c r="BA14" s="24" t="str">
        <f>IFERROR(IF(AZ14&lt;=VLOOKUP($AZ$2,bareme_points!$A$3:$B$38,2,0),INDEX(bareme_points!$A$1:$P$38,MATCH($AZ$2,bareme_points!$A:$A,0),MATCH(AZ14,bareme_points!$A$2:$PN$2,0)),10),"")</f>
        <v/>
      </c>
      <c r="BB14" s="118"/>
      <c r="BC14" s="24" t="str">
        <f>IFERROR(IF(BB14&lt;=VLOOKUP($BB$2,bareme_points!$A$3:$B$38,2,0),INDEX(bareme_points!$A$1:$P$38,MATCH($BB$2,bareme_points!$A:$A,0),MATCH(BB14,bareme_points!$A$2:$PN$2,0)),10),"")</f>
        <v/>
      </c>
      <c r="BD14" s="118"/>
      <c r="BE14" s="24" t="str">
        <f>IFERROR(IF(BD14&lt;=VLOOKUP($BD$2,bareme_points!$A$3:$B$38,2,0),INDEX(bareme_points!$A$1:$P$38,MATCH($BD$2,bareme_points!$A:$A,0),MATCH(BD14,bareme_points!$A$2:$PN$2,0)),10),"")</f>
        <v/>
      </c>
      <c r="BF14" s="118"/>
      <c r="BG14" s="24" t="str">
        <f>IFERROR(IF(BF14&lt;=VLOOKUP($AZ$2,bareme_points!$A$3:$B$38,2,0),INDEX(bareme_points!$A$1:$P$38,MATCH($AZ$2,bareme_points!$A:$A,0),MATCH(BF14,bareme_points!$A$2:$PN$2,0)),10),"")</f>
        <v/>
      </c>
      <c r="BH14" s="118"/>
      <c r="BI14" s="24" t="str">
        <f>IFERROR(IF(BH14&lt;=VLOOKUP($BB$2,bareme_points!$A$3:$B$38,2,0),INDEX(bareme_points!$A$1:$P$38,MATCH($BB$2,bareme_points!$A:$A,0),MATCH(BH14,bareme_points!$A$2:$PN$2,0)),10),"")</f>
        <v/>
      </c>
      <c r="BJ14" s="336"/>
      <c r="BK14" s="337" t="str">
        <f>IFERROR(IF(BJ14&lt;=VLOOKUP($BD$2,bareme_points!$A$3:$B$38,2,0),INDEX(bareme_points!$A$1:$P$38,MATCH($BD$2,bareme_points!$A:$A,0),MATCH(BJ14,bareme_points!$A$2:$PN$2,0)),10),"")</f>
        <v/>
      </c>
      <c r="BL14" s="15">
        <f xml:space="preserve"> SUM(AI14,AK14,AM14,AO14,AQ14,AS14,AU14,AW14,AY14,BA14,BC14,BE14,BG14,BI14,BK14)</f>
        <v>0</v>
      </c>
      <c r="BM14" s="102"/>
      <c r="BN14" s="24" t="str">
        <f>IFERROR(IF(BM14&lt;=VLOOKUP($BM$2,bareme_points!$A$3:$B$38,2,0),INDEX(bareme_points!$A$1:$P$38,MATCH($BM$2,bareme_points!$A:$A,0),MATCH(BM14,bareme_points!$A$2:$PN$2,0)),10),"")</f>
        <v/>
      </c>
      <c r="BO14" s="120"/>
      <c r="BP14" s="24" t="str">
        <f>IFERROR(IF(BO14&lt;=VLOOKUP($BO$2,bareme_points!$A$3:$B$38,2,0),INDEX(bareme_points!$A$1:$P$38,MATCH($BO$2,bareme_points!$A:$A,0),MATCH(BO14,bareme_points!$A$2:$PN$2,0)),10),"")</f>
        <v/>
      </c>
      <c r="BQ14" s="120"/>
      <c r="BR14" s="24" t="str">
        <f>IFERROR(IF(BQ14&lt;=VLOOKUP($BQ$2,bareme_points!$A$3:$B$38,2,0),INDEX(bareme_points!$A$1:$P$38,MATCH($BQ$2,bareme_points!$A:$A,0),MATCH(BQ14,bareme_points!$A$2:$PN$2,0)),10),"")</f>
        <v/>
      </c>
      <c r="BS14" s="120"/>
      <c r="BT14" s="24" t="str">
        <f>IFERROR(IF(BS14&lt;=VLOOKUP($BS$2,bareme_points!$A$3:$B$38,2,0),INDEX(bareme_points!$A$1:$P$38,MATCH($BS$2,bareme_points!$A:$A,0),MATCH(BS14,bareme_points!$A$2:$PN$2,0)),10),"")</f>
        <v/>
      </c>
      <c r="BU14" s="120"/>
      <c r="BV14" s="9" t="str">
        <f>IFERROR(IF(BU14&lt;=VLOOKUP($BU$2,bareme_points!$A$3:$B$38,2,0),INDEX(bareme_points!$A$1:$P$38,MATCH($BU$2,bareme_points!$A:$A,0),MATCH(BU14,bareme_points!$A$2:$PN$2,0)),10),"")</f>
        <v/>
      </c>
      <c r="BW14" s="120"/>
      <c r="BX14" s="9" t="str">
        <f>IFERROR(IF(BW14&lt;=VLOOKUP($BW$2,bareme_points!$A$3:$B$38,2,0),INDEX(bareme_points!$A$1:$P$38,MATCH($BW$2,bareme_points!$A:$A,0),MATCH(BW14,bareme_points!$A$2:$PN$2,0)),10),"")</f>
        <v/>
      </c>
      <c r="BY14" s="121"/>
      <c r="BZ14" s="9" t="str">
        <f>IFERROR(IF(BY14&lt;=VLOOKUP($BY$2,bareme_points!$A$3:$B$38,2,0),INDEX(bareme_points!$A$1:$P$38,MATCH($BY$2,bareme_points!$A:$A,0),MATCH(BY14,bareme_points!$A$2:$PN$2,0)),10),"")</f>
        <v/>
      </c>
      <c r="CA14" s="122"/>
      <c r="CB14" s="9" t="str">
        <f>IFERROR(IF(CA14&lt;=VLOOKUP($CA$2,bareme_points!$A$3:$B$38,2,0),INDEX(bareme_points!$A$1:$P$38,MATCH($CA$2,bareme_points!$A:$A,0),MATCH(CA14,bareme_points!$A$2:$PN$2,0)),10),"")</f>
        <v/>
      </c>
      <c r="CC14" s="122"/>
      <c r="CD14" s="9" t="str">
        <f>IFERROR(IF(CC14&lt;=VLOOKUP($CC$2,bareme_points!$A$3:$B$38,2,0),INDEX(bareme_points!$A$1:$P$38,MATCH($CC$2,bareme_points!$A:$A,0),MATCH(CC14,bareme_points!$A$2:$PN$2,0)),10),"")</f>
        <v/>
      </c>
      <c r="CE14" s="126"/>
      <c r="CF14" s="10" t="str">
        <f>IFERROR(IF(CE14&lt;=VLOOKUP($CE$2,bareme_points!$A$3:$B$38,2,0),INDEX(bareme_points!$A$1:$P$38,MATCH($CE$2,bareme_points!$A:$A,0),MATCH(CE14,bareme_points!$A$2:$PN$2,0)),10),"")</f>
        <v/>
      </c>
      <c r="CG14" s="15">
        <f xml:space="preserve"> SUM(BN14,BP14,BR14, BT14,BV14,BX14,BZ14,CB14,CD14,CF14)</f>
        <v>0</v>
      </c>
      <c r="CH14" s="122"/>
      <c r="CI14" s="10" t="str">
        <f>IFERROR(IF(CH14&lt;=VLOOKUP($CH$2,bareme_points!$A$3:$B$38,2,0),INDEX(bareme_points!$A$1:$P$38,MATCH($CH$2,bareme_points!$A:$A,0),MATCH(CH14,bareme_points!$A$2:$PN$2,0)),10),"")</f>
        <v/>
      </c>
      <c r="CJ14" s="122"/>
      <c r="CK14" s="83" t="str">
        <f>IFERROR(IF(CJ14&lt;=VLOOKUP($CJ$2,bareme_points!$A$3:$B$38,2,0),INDEX(bareme_points!$A$1:$P$38,MATCH($CJ$2,bareme_points!$A:$A,0),MATCH(CJ14,bareme_points!$A$2:$PN$2,0)),10),"")</f>
        <v/>
      </c>
      <c r="CL14" s="122"/>
      <c r="CM14" s="10" t="str">
        <f>IFERROR(IF(CL14&lt;=VLOOKUP($CL$2,bareme_points!$A$3:$B$38,2,0),INDEX(bareme_points!$A$1:$P$38,MATCH($CL$2,bareme_points!$A:$A,0),MATCH(CL14,bareme_points!$A$2:$PN$2,0)),10),"")</f>
        <v/>
      </c>
      <c r="CN14" s="122"/>
      <c r="CO14" s="10" t="str">
        <f>IFERROR(IF(CN14&lt;=VLOOKUP($CN$2,bareme_points!$A$3:$B$38,2,0),INDEX(bareme_points!$A$1:$P$38,MATCH($CN$2,bareme_points!$A:$A,0),MATCH(CN14,bareme_points!$A$2:$PN$2,0)),10),"")</f>
        <v/>
      </c>
      <c r="CP14" s="122"/>
      <c r="CQ14" s="10" t="str">
        <f>IFERROR(IF(CP14&lt;=VLOOKUP($CP$2,bareme_points!$A$3:$B$38,2,0),INDEX(bareme_points!$A$1:$P$38,MATCH($CP$2,bareme_points!$A:$A,0),MATCH(CP14,bareme_points!$A$2:$PN$2,0)),10),"")</f>
        <v/>
      </c>
      <c r="CR14" s="122"/>
      <c r="CS14" s="10" t="str">
        <f>IFERROR(IF(CR14&lt;=VLOOKUP($CR$2,bareme_points!$A$3:$B$38,2,0),INDEX(bareme_points!$A$1:$P$38,MATCH($CR$2,bareme_points!$A:$A,0),MATCH(CR14,bareme_points!$A$2:$PN$2,0)),10),"")</f>
        <v/>
      </c>
      <c r="CT14" s="122"/>
      <c r="CU14" s="10" t="str">
        <f>IFERROR(IF(CT14&lt;=VLOOKUP($CT$2,bareme_points!$A$3:$B$38,2,0),INDEX(bareme_points!$A$1:$P$38,MATCH($CT$2,bareme_points!$A:$A,0),MATCH(CT14,bareme_points!$A$2:$PN$2,0)),10),"")</f>
        <v/>
      </c>
      <c r="CV14" s="122"/>
      <c r="CW14" s="10" t="str">
        <f>IFERROR(IF(CV14&lt;=VLOOKUP($CV$2,bareme_points!$A$3:$B$38,2,0),INDEX(bareme_points!$A$1:$P$38,MATCH($CV$2,bareme_points!$A:$A,0),MATCH(CV14,bareme_points!$A$2:$PN$2,0)),10),"")</f>
        <v/>
      </c>
      <c r="CX14" s="122"/>
      <c r="CY14" s="10" t="str">
        <f>IFERROR(IF(CX14&lt;=VLOOKUP($CX$2,bareme_points!$A$3:$B$38,2,0),INDEX(bareme_points!$A$1:$P$38,MATCH($CX$2,bareme_points!$A:$A,0),MATCH(CX14,bareme_points!$A$2:$PN$2,0)),10),"")</f>
        <v/>
      </c>
      <c r="CZ14" s="122"/>
      <c r="DA14" s="85" t="str">
        <f>IFERROR(IF(CZ14&lt;=VLOOKUP($CZ$2,bareme_points!$A$3:$B$38,2,0),INDEX(bareme_points!$A$1:$P$38,MATCH($CZ$2,bareme_points!$A:$A,0),MATCH(CZ14,bareme_points!$A$2:$PN$2,0)),10),"")</f>
        <v/>
      </c>
      <c r="DB14" s="84">
        <f xml:space="preserve"> SUM(CI14,CK14,CM14, CO14,CQ14,CS14,CU14,CW14,CY14,DA14)</f>
        <v>0</v>
      </c>
    </row>
    <row r="15" spans="1:106" x14ac:dyDescent="0.25">
      <c r="A15" s="87" t="s">
        <v>39</v>
      </c>
      <c r="B15" s="49">
        <f xml:space="preserve"> SUM(AG15,BL15,CG15)</f>
        <v>382.62</v>
      </c>
      <c r="C15" s="91">
        <v>9</v>
      </c>
      <c r="D15" s="79">
        <f>IFERROR(IF(C15&lt;=VLOOKUP($C$2,bareme_points!$A$3:$B$38,2,0),INDEX(bareme_points!$A$1:$P$38,MATCH($C$2,bareme_points!$A:$A,0),MATCH(C15,bareme_points!$A$2:$PN$2,0)),10),"")</f>
        <v>10</v>
      </c>
      <c r="E15" s="96">
        <v>13</v>
      </c>
      <c r="F15" s="46">
        <f>IFERROR(IF(E15&lt;=VLOOKUP($E$2,bareme_points!$A$3:$B$38,2,0),INDEX(bareme_points!$A$1:$P$38,MATCH($E$2,bareme_points!$A:$A,0),MATCH(E15,bareme_points!$A$2:$PN$2,0)),10),"")</f>
        <v>10</v>
      </c>
      <c r="G15" s="96">
        <v>1</v>
      </c>
      <c r="H15" s="46">
        <f>IFERROR(IF(G15&lt;=VLOOKUP($G$2,bareme_points!$A$3:$B$38,2,0),INDEX(bareme_points!$A$1:$P$38,MATCH($G$2,bareme_points!$A:$A,0),MATCH(G15,bareme_points!$A$2:$PN$2,0)),10),"")</f>
        <v>203.94</v>
      </c>
      <c r="I15" s="96">
        <v>18</v>
      </c>
      <c r="J15" s="46">
        <f>IFERROR(IF(I15&lt;=VLOOKUP($I$2,bareme_points!$A$3:$B$38,2,0),INDEX(bareme_points!$A$1:$P$38,MATCH($I$2,bareme_points!$A:$A,0),MATCH(I15,bareme_points!$A$2:$PN$2,0)),10),"")</f>
        <v>10</v>
      </c>
      <c r="K15" s="96">
        <v>11</v>
      </c>
      <c r="L15" s="46">
        <f>IFERROR(IF(K15&lt;=VLOOKUP($K$2,bareme_points!$A$3:$B$38,2,0),INDEX(bareme_points!$A$1:$P$38,MATCH($K$2,bareme_points!$A:$A,0),MATCH(K15,bareme_points!$A$2:$PN$2,0)),10),"")</f>
        <v>10</v>
      </c>
      <c r="M15" s="96">
        <v>13</v>
      </c>
      <c r="N15" s="46">
        <f>IFERROR(IF(M15&lt;=VLOOKUP($M$2,bareme_points!$A$3:$B$38,2,0),INDEX(bareme_points!$A$1:$P$38,MATCH($M$2,bareme_points!$A:$A,0),MATCH(M15,bareme_points!$A$2:$PN$2,0)),10),"")</f>
        <v>10</v>
      </c>
      <c r="O15" s="96">
        <v>14</v>
      </c>
      <c r="P15" s="46">
        <f>IFERROR(IF(O15&lt;=VLOOKUP($O$2,bareme_points!$A$3:$B$38,2,0),INDEX(bareme_points!$A$1:$P$38,MATCH($O$2,bareme_points!$A:$A,0),MATCH(O15,bareme_points!$A$2:$PN$2,0)),10),"")</f>
        <v>10</v>
      </c>
      <c r="Q15" s="96">
        <v>10</v>
      </c>
      <c r="R15" s="46">
        <f>IFERROR(IF(Q15&lt;=VLOOKUP($Q$2,bareme_points!$A$3:$B$38,2,0),INDEX(bareme_points!$A$1:$P$38,MATCH($Q$2,bareme_points!$A:$A,0),MATCH(Q15,bareme_points!$A$2:$PN$2,0)),10),"")</f>
        <v>10</v>
      </c>
      <c r="S15" s="100"/>
      <c r="T15" s="46" t="str">
        <f>IFERROR(IF(S15&lt;=VLOOKUP($S$2,bareme_points!$A$3:$B$38,2,0),INDEX(bareme_points!$A$1:$P$38,MATCH($S$2,bareme_points!$A:$A,0),MATCH(S15,bareme_points!$A$2:$PN$2,0)),10),"")</f>
        <v/>
      </c>
      <c r="U15" s="112">
        <v>14</v>
      </c>
      <c r="V15" s="46">
        <f>IFERROR(IF(U15&lt;=VLOOKUP($U$2,bareme_points!$A$3:$B$38,2,0),INDEX(bareme_points!$A$1:$P$38,MATCH($U$2,bareme_points!$A:$A,0),MATCH(U15,bareme_points!$A$2:$PN$2,0)),10),"")</f>
        <v>10</v>
      </c>
      <c r="W15" s="105"/>
      <c r="X15" s="46" t="str">
        <f>IFERROR(IF(W15&lt;=VLOOKUP($W$2,bareme_points!$A$3:$B$38,2,0),INDEX(bareme_points!$A$1:$P$38,MATCH($W$2,bareme_points!$A:$A,0),MATCH(W15,bareme_points!$A$2:$PN$2,0)),10),"")</f>
        <v/>
      </c>
      <c r="Y15" s="105">
        <v>4</v>
      </c>
      <c r="Z15" s="46">
        <f>IFERROR(IF(Y15&lt;=VLOOKUP($Y$2,bareme_points!$A$3:$B$38,2,0),INDEX(bareme_points!$A$1:$P$38,MATCH($Y$2,bareme_points!$A:$A,0),MATCH(Y15,bareme_points!$A$2:$PN$2,0)),10),"")</f>
        <v>98.68</v>
      </c>
      <c r="AA15" s="108"/>
      <c r="AB15" s="46" t="str">
        <f>IFERROR(IF(AA15&lt;=VLOOKUP($AA$2,bareme_points!$A$3:$B$38,2,0),INDEX(bareme_points!$A$1:$P$38,MATCH($AA$2,bareme_points!$A:$A,0),MATCH(AA15,bareme_points!$A$2:$PN$2,0)),10),"")</f>
        <v/>
      </c>
      <c r="AC15" s="105"/>
      <c r="AD15" s="46" t="str">
        <f>IFERROR(IF(AC15&lt;=VLOOKUP($AC$2,bareme_points!$A$3:$B$38,2,0),INDEX(bareme_points!$A$1:$P$38,MATCH($AC$2,bareme_points!$A:$A,0),MATCH(AC15,bareme_points!$A$2:$PN$2,0)),10),"")</f>
        <v/>
      </c>
      <c r="AE15" s="105"/>
      <c r="AF15" s="46" t="str">
        <f>IFERROR(IF(AE15&lt;=VLOOKUP($AE$2,bareme_points!$A$3:$B$38,2,0),INDEX(bareme_points!$A$1:$P$38,MATCH($AE$2,bareme_points!$A:$A,0),MATCH(AE15,bareme_points!$A$2:$PN$2,0)),10),"")</f>
        <v/>
      </c>
      <c r="AG15" s="15">
        <f xml:space="preserve"> SUM(D15,F15,H15,J15,L15,N15,P15,R15,T15,V15,X15,Z15,AB15,AD15,AF15)</f>
        <v>382.62</v>
      </c>
      <c r="AH15" s="105"/>
      <c r="AI15" s="46" t="str">
        <f>IFERROR(IF(AH15&lt;=VLOOKUP($AH$2,bareme_points!$A$3:$B$38,2,0),INDEX(bareme_points!$A$1:$P$38,MATCH($AH$2,bareme_points!$A:$A,0),MATCH(AH15,bareme_points!$A$2:$PN$2,0)),10),"")</f>
        <v/>
      </c>
      <c r="AJ15" s="105"/>
      <c r="AK15" s="45" t="str">
        <f>IFERROR(IF(AJ15&lt;=VLOOKUP($AJ$2,bareme_points!$A$3:$B$38,2,0),INDEX(bareme_points!$A$1:$P$38,MATCH($AJ$2,bareme_points!$A:$A,0),MATCH(AJ15,bareme_points!$A$2:$PN$2,0)),10),"")</f>
        <v/>
      </c>
      <c r="AL15" s="105"/>
      <c r="AM15" s="45" t="str">
        <f>IFERROR(IF(AL15&lt;=VLOOKUP($AL$2,bareme_points!$A$3:$B$38,2,0),INDEX(bareme_points!$A$1:$P$38,MATCH($AL$2,bareme_points!$A:$A,0),MATCH(AL15,bareme_points!$A$2:$PN$2,0)),10),"")</f>
        <v/>
      </c>
      <c r="AN15" s="112"/>
      <c r="AO15" s="24" t="str">
        <f>IFERROR(IF(AN15&lt;=VLOOKUP($AN$2,bareme_points!$A$3:$B$38,2,0),INDEX(bareme_points!$A$1:$P$38,MATCH($AN$2,bareme_points!$A:$A,0),MATCH(AN15,bareme_points!$A$2:$PN$2,0)),10),"")</f>
        <v/>
      </c>
      <c r="AP15" s="115"/>
      <c r="AQ15" s="24" t="str">
        <f>IFERROR(IF(AP15&lt;=VLOOKUP($AP$2,bareme_points!$A$3:$B$38,2,0),INDEX(bareme_points!$A$1:$P$38,MATCH($AP$2,bareme_points!$A:$A,0),MATCH(AP15,bareme_points!$A$2:$PN$2,0)),10),"")</f>
        <v/>
      </c>
      <c r="AR15" s="115"/>
      <c r="AS15" s="24" t="str">
        <f>IFERROR(IF(AR15&lt;=VLOOKUP($AR$2,bareme_points!$A$3:$B$38,2,0),INDEX(bareme_points!$A$1:$P$38,MATCH($AR$2,bareme_points!$A:$A,0),MATCH(AR15,bareme_points!$A$2:$PN$2,0)),10),"")</f>
        <v/>
      </c>
      <c r="AT15" s="115"/>
      <c r="AU15" s="24" t="str">
        <f>IFERROR(IF(AT15&lt;=VLOOKUP($AT$2,bareme_points!$A$3:$B$38,2,0),INDEX(bareme_points!$A$1:$P$38,MATCH($AT$2,bareme_points!$A:$A,0),MATCH(AT15,bareme_points!$A$2:$PN$2,0)),10),"")</f>
        <v/>
      </c>
      <c r="AV15" s="115"/>
      <c r="AW15" s="24" t="str">
        <f>IFERROR(IF(AV15&lt;=VLOOKUP($AV$2,bareme_points!$A$3:$B$38,2,0),INDEX(bareme_points!$A$1:$P$38,MATCH($AV$2,bareme_points!$A:$A,0),MATCH(AV15,bareme_points!$A$2:$PN$2,0)),10),"")</f>
        <v/>
      </c>
      <c r="AX15" s="118"/>
      <c r="AY15" s="24" t="str">
        <f>IFERROR(IF(AX15&lt;=VLOOKUP($AX$2,bareme_points!$A$3:$B$38,2,0),INDEX(bareme_points!$A$1:$P$38,MATCH($AX$2,bareme_points!$A:$A,0),MATCH(AX15,bareme_points!$A$2:$PN$2,0)),10),"")</f>
        <v/>
      </c>
      <c r="AZ15" s="118"/>
      <c r="BA15" s="24" t="str">
        <f>IFERROR(IF(AZ15&lt;=VLOOKUP($AZ$2,bareme_points!$A$3:$B$38,2,0),INDEX(bareme_points!$A$1:$P$38,MATCH($AZ$2,bareme_points!$A:$A,0),MATCH(AZ15,bareme_points!$A$2:$PN$2,0)),10),"")</f>
        <v/>
      </c>
      <c r="BB15" s="118"/>
      <c r="BC15" s="24" t="str">
        <f>IFERROR(IF(BB15&lt;=VLOOKUP($BB$2,bareme_points!$A$3:$B$38,2,0),INDEX(bareme_points!$A$1:$P$38,MATCH($BB$2,bareme_points!$A:$A,0),MATCH(BB15,bareme_points!$A$2:$PN$2,0)),10),"")</f>
        <v/>
      </c>
      <c r="BD15" s="118"/>
      <c r="BE15" s="24" t="str">
        <f>IFERROR(IF(BD15&lt;=VLOOKUP($BD$2,bareme_points!$A$3:$B$38,2,0),INDEX(bareme_points!$A$1:$P$38,MATCH($BD$2,bareme_points!$A:$A,0),MATCH(BD15,bareme_points!$A$2:$PN$2,0)),10),"")</f>
        <v/>
      </c>
      <c r="BF15" s="118"/>
      <c r="BG15" s="24" t="str">
        <f>IFERROR(IF(BF15&lt;=VLOOKUP($AZ$2,bareme_points!$A$3:$B$38,2,0),INDEX(bareme_points!$A$1:$P$38,MATCH($AZ$2,bareme_points!$A:$A,0),MATCH(BF15,bareme_points!$A$2:$PN$2,0)),10),"")</f>
        <v/>
      </c>
      <c r="BH15" s="118"/>
      <c r="BI15" s="24" t="str">
        <f>IFERROR(IF(BH15&lt;=VLOOKUP($BB$2,bareme_points!$A$3:$B$38,2,0),INDEX(bareme_points!$A$1:$P$38,MATCH($BB$2,bareme_points!$A:$A,0),MATCH(BH15,bareme_points!$A$2:$PN$2,0)),10),"")</f>
        <v/>
      </c>
      <c r="BJ15" s="336"/>
      <c r="BK15" s="337" t="str">
        <f>IFERROR(IF(BJ15&lt;=VLOOKUP($BD$2,bareme_points!$A$3:$B$38,2,0),INDEX(bareme_points!$A$1:$P$38,MATCH($BD$2,bareme_points!$A:$A,0),MATCH(BJ15,bareme_points!$A$2:$PN$2,0)),10),"")</f>
        <v/>
      </c>
      <c r="BL15" s="15">
        <f xml:space="preserve"> SUM(AI15,AK15,AM15,AO15,AQ15,AS15,AU15,AW15,AY15,BA15,BC15,BE15,BG15,BI15,BK15)</f>
        <v>0</v>
      </c>
      <c r="BM15" s="102"/>
      <c r="BN15" s="24" t="str">
        <f>IFERROR(IF(BM15&lt;=VLOOKUP($BM$2,bareme_points!$A$3:$B$38,2,0),INDEX(bareme_points!$A$1:$P$38,MATCH($BM$2,bareme_points!$A:$A,0),MATCH(BM15,bareme_points!$A$2:$PN$2,0)),10),"")</f>
        <v/>
      </c>
      <c r="BO15" s="120"/>
      <c r="BP15" s="24" t="str">
        <f>IFERROR(IF(BO15&lt;=VLOOKUP($BO$2,bareme_points!$A$3:$B$38,2,0),INDEX(bareme_points!$A$1:$P$38,MATCH($BO$2,bareme_points!$A:$A,0),MATCH(BO15,bareme_points!$A$2:$PN$2,0)),10),"")</f>
        <v/>
      </c>
      <c r="BQ15" s="120"/>
      <c r="BR15" s="24" t="str">
        <f>IFERROR(IF(BQ15&lt;=VLOOKUP($BQ$2,bareme_points!$A$3:$B$38,2,0),INDEX(bareme_points!$A$1:$P$38,MATCH($BQ$2,bareme_points!$A:$A,0),MATCH(BQ15,bareme_points!$A$2:$PN$2,0)),10),"")</f>
        <v/>
      </c>
      <c r="BS15" s="120"/>
      <c r="BT15" s="24" t="str">
        <f>IFERROR(IF(BS15&lt;=VLOOKUP($BS$2,bareme_points!$A$3:$B$38,2,0),INDEX(bareme_points!$A$1:$P$38,MATCH($BS$2,bareme_points!$A:$A,0),MATCH(BS15,bareme_points!$A$2:$PN$2,0)),10),"")</f>
        <v/>
      </c>
      <c r="BU15" s="120"/>
      <c r="BV15" s="9" t="str">
        <f>IFERROR(IF(BU15&lt;=VLOOKUP($BU$2,bareme_points!$A$3:$B$38,2,0),INDEX(bareme_points!$A$1:$P$38,MATCH($BU$2,bareme_points!$A:$A,0),MATCH(BU15,bareme_points!$A$2:$PN$2,0)),10),"")</f>
        <v/>
      </c>
      <c r="BW15" s="120"/>
      <c r="BX15" s="9" t="str">
        <f>IFERROR(IF(BW15&lt;=VLOOKUP($BW$2,bareme_points!$A$3:$B$38,2,0),INDEX(bareme_points!$A$1:$P$38,MATCH($BW$2,bareme_points!$A:$A,0),MATCH(BW15,bareme_points!$A$2:$PN$2,0)),10),"")</f>
        <v/>
      </c>
      <c r="BY15" s="121"/>
      <c r="BZ15" s="9" t="str">
        <f>IFERROR(IF(BY15&lt;=VLOOKUP($BY$2,bareme_points!$A$3:$B$38,2,0),INDEX(bareme_points!$A$1:$P$38,MATCH($BY$2,bareme_points!$A:$A,0),MATCH(BY15,bareme_points!$A$2:$PN$2,0)),10),"")</f>
        <v/>
      </c>
      <c r="CA15" s="122"/>
      <c r="CB15" s="9" t="str">
        <f>IFERROR(IF(CA15&lt;=VLOOKUP($CA$2,bareme_points!$A$3:$B$38,2,0),INDEX(bareme_points!$A$1:$P$38,MATCH($CA$2,bareme_points!$A:$A,0),MATCH(CA15,bareme_points!$A$2:$PN$2,0)),10),"")</f>
        <v/>
      </c>
      <c r="CC15" s="122"/>
      <c r="CD15" s="9" t="str">
        <f>IFERROR(IF(CC15&lt;=VLOOKUP($CC$2,bareme_points!$A$3:$B$38,2,0),INDEX(bareme_points!$A$1:$P$38,MATCH($CC$2,bareme_points!$A:$A,0),MATCH(CC15,bareme_points!$A$2:$PN$2,0)),10),"")</f>
        <v/>
      </c>
      <c r="CE15" s="126"/>
      <c r="CF15" s="10" t="str">
        <f>IFERROR(IF(CE15&lt;=VLOOKUP($CE$2,bareme_points!$A$3:$B$38,2,0),INDEX(bareme_points!$A$1:$P$38,MATCH($CE$2,bareme_points!$A:$A,0),MATCH(CE15,bareme_points!$A$2:$PN$2,0)),10),"")</f>
        <v/>
      </c>
      <c r="CG15" s="15">
        <f xml:space="preserve"> SUM(BN15,BP15,BR15, BT15,BV15,BX15,BZ15,CB15,CD15,CF15)</f>
        <v>0</v>
      </c>
      <c r="CH15" s="122"/>
      <c r="CI15" s="10" t="str">
        <f>IFERROR(IF(CH15&lt;=VLOOKUP($CH$2,bareme_points!$A$3:$B$38,2,0),INDEX(bareme_points!$A$1:$P$38,MATCH($CH$2,bareme_points!$A:$A,0),MATCH(CH15,bareme_points!$A$2:$PN$2,0)),10),"")</f>
        <v/>
      </c>
      <c r="CJ15" s="122"/>
      <c r="CK15" s="83" t="str">
        <f>IFERROR(IF(CJ15&lt;=VLOOKUP($CJ$2,bareme_points!$A$3:$B$38,2,0),INDEX(bareme_points!$A$1:$P$38,MATCH($CJ$2,bareme_points!$A:$A,0),MATCH(CJ15,bareme_points!$A$2:$PN$2,0)),10),"")</f>
        <v/>
      </c>
      <c r="CL15" s="122"/>
      <c r="CM15" s="10" t="str">
        <f>IFERROR(IF(CL15&lt;=VLOOKUP($CL$2,bareme_points!$A$3:$B$38,2,0),INDEX(bareme_points!$A$1:$P$38,MATCH($CL$2,bareme_points!$A:$A,0),MATCH(CL15,bareme_points!$A$2:$PN$2,0)),10),"")</f>
        <v/>
      </c>
      <c r="CN15" s="122"/>
      <c r="CO15" s="10" t="str">
        <f>IFERROR(IF(CN15&lt;=VLOOKUP($CN$2,bareme_points!$A$3:$B$38,2,0),INDEX(bareme_points!$A$1:$P$38,MATCH($CN$2,bareme_points!$A:$A,0),MATCH(CN15,bareme_points!$A$2:$PN$2,0)),10),"")</f>
        <v/>
      </c>
      <c r="CP15" s="122"/>
      <c r="CQ15" s="10" t="str">
        <f>IFERROR(IF(CP15&lt;=VLOOKUP($CP$2,bareme_points!$A$3:$B$38,2,0),INDEX(bareme_points!$A$1:$P$38,MATCH($CP$2,bareme_points!$A:$A,0),MATCH(CP15,bareme_points!$A$2:$PN$2,0)),10),"")</f>
        <v/>
      </c>
      <c r="CR15" s="122"/>
      <c r="CS15" s="10" t="str">
        <f>IFERROR(IF(CR15&lt;=VLOOKUP($CR$2,bareme_points!$A$3:$B$38,2,0),INDEX(bareme_points!$A$1:$P$38,MATCH($CR$2,bareme_points!$A:$A,0),MATCH(CR15,bareme_points!$A$2:$PN$2,0)),10),"")</f>
        <v/>
      </c>
      <c r="CT15" s="122"/>
      <c r="CU15" s="10" t="str">
        <f>IFERROR(IF(CT15&lt;=VLOOKUP($CT$2,bareme_points!$A$3:$B$38,2,0),INDEX(bareme_points!$A$1:$P$38,MATCH($CT$2,bareme_points!$A:$A,0),MATCH(CT15,bareme_points!$A$2:$PN$2,0)),10),"")</f>
        <v/>
      </c>
      <c r="CV15" s="122"/>
      <c r="CW15" s="10" t="str">
        <f>IFERROR(IF(CV15&lt;=VLOOKUP($CV$2,bareme_points!$A$3:$B$38,2,0),INDEX(bareme_points!$A$1:$P$38,MATCH($CV$2,bareme_points!$A:$A,0),MATCH(CV15,bareme_points!$A$2:$PN$2,0)),10),"")</f>
        <v/>
      </c>
      <c r="CX15" s="122"/>
      <c r="CY15" s="10" t="str">
        <f>IFERROR(IF(CX15&lt;=VLOOKUP($CX$2,bareme_points!$A$3:$B$38,2,0),INDEX(bareme_points!$A$1:$P$38,MATCH($CX$2,bareme_points!$A:$A,0),MATCH(CX15,bareme_points!$A$2:$PN$2,0)),10),"")</f>
        <v/>
      </c>
      <c r="CZ15" s="122"/>
      <c r="DA15" s="85" t="str">
        <f>IFERROR(IF(CZ15&lt;=VLOOKUP($CZ$2,bareme_points!$A$3:$B$38,2,0),INDEX(bareme_points!$A$1:$P$38,MATCH($CZ$2,bareme_points!$A:$A,0),MATCH(CZ15,bareme_points!$A$2:$PN$2,0)),10),"")</f>
        <v/>
      </c>
      <c r="DB15" s="84">
        <f xml:space="preserve"> SUM(CI15,CK15,CM15, CO15,CQ15,CS15,CU15,CW15,CY15,DA15)</f>
        <v>0</v>
      </c>
    </row>
    <row r="16" spans="1:106" x14ac:dyDescent="0.25">
      <c r="A16" s="87" t="s">
        <v>38</v>
      </c>
      <c r="B16" s="49">
        <f xml:space="preserve"> SUM(AG16,BL16,CG16)</f>
        <v>378.92</v>
      </c>
      <c r="C16" s="91">
        <v>25</v>
      </c>
      <c r="D16" s="79">
        <f>IFERROR(IF(C16&lt;=VLOOKUP($C$2,bareme_points!$A$3:$B$38,2,0),INDEX(bareme_points!$A$1:$P$38,MATCH($C$2,bareme_points!$A:$A,0),MATCH(C16,bareme_points!$A$2:$PN$2,0)),10),"")</f>
        <v>10</v>
      </c>
      <c r="E16" s="94">
        <v>29</v>
      </c>
      <c r="F16" s="46">
        <f>IFERROR(IF(E16&lt;=VLOOKUP($E$2,bareme_points!$A$3:$B$38,2,0),INDEX(bareme_points!$A$1:$P$38,MATCH($E$2,bareme_points!$A:$A,0),MATCH(E16,bareme_points!$A$2:$PN$2,0)),10),"")</f>
        <v>10</v>
      </c>
      <c r="G16" s="94">
        <v>13</v>
      </c>
      <c r="H16" s="46">
        <f>IFERROR(IF(G16&lt;=VLOOKUP($G$2,bareme_points!$A$3:$B$38,2,0),INDEX(bareme_points!$A$1:$P$38,MATCH($G$2,bareme_points!$A:$A,0),MATCH(G16,bareme_points!$A$2:$PN$2,0)),10),"")</f>
        <v>10</v>
      </c>
      <c r="I16" s="94">
        <v>4</v>
      </c>
      <c r="J16" s="46">
        <f>IFERROR(IF(I16&lt;=VLOOKUP($I$2,bareme_points!$A$3:$B$38,2,0),INDEX(bareme_points!$A$1:$P$38,MATCH($I$2,bareme_points!$A:$A,0),MATCH(I16,bareme_points!$A$2:$PN$2,0)),10),"")</f>
        <v>84.86</v>
      </c>
      <c r="K16" s="94">
        <v>2</v>
      </c>
      <c r="L16" s="169">
        <v>194.06</v>
      </c>
      <c r="M16" s="94">
        <v>20</v>
      </c>
      <c r="N16" s="46">
        <f>IFERROR(IF(M16&lt;=VLOOKUP($M$2,bareme_points!$A$3:$B$38,2,0),INDEX(bareme_points!$A$1:$P$38,MATCH($M$2,bareme_points!$A:$A,0),MATCH(M16,bareme_points!$A$2:$PN$2,0)),10),"")</f>
        <v>10</v>
      </c>
      <c r="O16" s="94">
        <v>10</v>
      </c>
      <c r="P16" s="46">
        <f>IFERROR(IF(O16&lt;=VLOOKUP($O$2,bareme_points!$A$3:$B$38,2,0),INDEX(bareme_points!$A$1:$P$38,MATCH($O$2,bareme_points!$A:$A,0),MATCH(O16,bareme_points!$A$2:$PN$2,0)),10),"")</f>
        <v>10</v>
      </c>
      <c r="Q16" s="94">
        <v>26</v>
      </c>
      <c r="R16" s="46">
        <f>IFERROR(IF(Q16&lt;=VLOOKUP($Q$2,bareme_points!$A$3:$B$38,2,0),INDEX(bareme_points!$A$1:$P$38,MATCH($Q$2,bareme_points!$A:$A,0),MATCH(Q16,bareme_points!$A$2:$PN$2,0)),10),"")</f>
        <v>10</v>
      </c>
      <c r="S16" s="98">
        <v>25</v>
      </c>
      <c r="T16" s="46">
        <f>IFERROR(IF(S16&lt;=VLOOKUP($S$2,bareme_points!$A$3:$B$38,2,0),INDEX(bareme_points!$A$1:$P$38,MATCH($S$2,bareme_points!$A:$A,0),MATCH(S16,bareme_points!$A$2:$PN$2,0)),10),"")</f>
        <v>10</v>
      </c>
      <c r="U16" s="112">
        <v>24</v>
      </c>
      <c r="V16" s="46">
        <f>IFERROR(IF(U16&lt;=VLOOKUP($U$2,bareme_points!$A$3:$B$38,2,0),INDEX(bareme_points!$A$1:$P$38,MATCH($U$2,bareme_points!$A:$A,0),MATCH(U16,bareme_points!$A$2:$PN$2,0)),10),"")</f>
        <v>10</v>
      </c>
      <c r="W16" s="105">
        <v>15</v>
      </c>
      <c r="X16" s="46">
        <f>IFERROR(IF(W16&lt;=VLOOKUP($W$2,bareme_points!$A$3:$B$38,2,0),INDEX(bareme_points!$A$1:$P$38,MATCH($W$2,bareme_points!$A:$A,0),MATCH(W16,bareme_points!$A$2:$PN$2,0)),10),"")</f>
        <v>10</v>
      </c>
      <c r="Y16" s="105">
        <v>27</v>
      </c>
      <c r="Z16" s="46">
        <f>IFERROR(IF(Y16&lt;=VLOOKUP($Y$2,bareme_points!$A$3:$B$38,2,0),INDEX(bareme_points!$A$1:$P$38,MATCH($Y$2,bareme_points!$A:$A,0),MATCH(Y16,bareme_points!$A$2:$PN$2,0)),10),"")</f>
        <v>10</v>
      </c>
      <c r="AA16" s="108"/>
      <c r="AB16" s="46" t="str">
        <f>IFERROR(IF(AA16&lt;=VLOOKUP($AA$2,bareme_points!$A$3:$B$38,2,0),INDEX(bareme_points!$A$1:$P$38,MATCH($AA$2,bareme_points!$A:$A,0),MATCH(AA16,bareme_points!$A$2:$PN$2,0)),10),"")</f>
        <v/>
      </c>
      <c r="AC16" s="105"/>
      <c r="AD16" s="46" t="str">
        <f>IFERROR(IF(AC16&lt;=VLOOKUP($AC$2,bareme_points!$A$3:$B$38,2,0),INDEX(bareme_points!$A$1:$P$38,MATCH($AC$2,bareme_points!$A:$A,0),MATCH(AC16,bareme_points!$A$2:$PN$2,0)),10),"")</f>
        <v/>
      </c>
      <c r="AE16" s="105"/>
      <c r="AF16" s="46" t="str">
        <f>IFERROR(IF(AE16&lt;=VLOOKUP($AE$2,bareme_points!$A$3:$B$38,2,0),INDEX(bareme_points!$A$1:$P$38,MATCH($AE$2,bareme_points!$A:$A,0),MATCH(AE16,bareme_points!$A$2:$PN$2,0)),10),"")</f>
        <v/>
      </c>
      <c r="AG16" s="15">
        <f xml:space="preserve"> SUM(D16,F16,H16,J16,L16,N16,P16,R16,T16,V16,X16,Z16,AB16,AD16,AF16)</f>
        <v>378.92</v>
      </c>
      <c r="AH16" s="105"/>
      <c r="AI16" s="46" t="str">
        <f>IFERROR(IF(AH16&lt;=VLOOKUP($AH$2,bareme_points!$A$3:$B$38,2,0),INDEX(bareme_points!$A$1:$P$38,MATCH($AH$2,bareme_points!$A:$A,0),MATCH(AH16,bareme_points!$A$2:$PN$2,0)),10),"")</f>
        <v/>
      </c>
      <c r="AJ16" s="105"/>
      <c r="AK16" s="45" t="str">
        <f>IFERROR(IF(AJ16&lt;=VLOOKUP($AJ$2,bareme_points!$A$3:$B$38,2,0),INDEX(bareme_points!$A$1:$P$38,MATCH($AJ$2,bareme_points!$A:$A,0),MATCH(AJ16,bareme_points!$A$2:$PN$2,0)),10),"")</f>
        <v/>
      </c>
      <c r="AL16" s="105"/>
      <c r="AM16" s="45" t="str">
        <f>IFERROR(IF(AL16&lt;=VLOOKUP($AL$2,bareme_points!$A$3:$B$38,2,0),INDEX(bareme_points!$A$1:$P$38,MATCH($AL$2,bareme_points!$A:$A,0),MATCH(AL16,bareme_points!$A$2:$PN$2,0)),10),"")</f>
        <v/>
      </c>
      <c r="AN16" s="112"/>
      <c r="AO16" s="24" t="str">
        <f>IFERROR(IF(AN16&lt;=VLOOKUP($AN$2,bareme_points!$A$3:$B$38,2,0),INDEX(bareme_points!$A$1:$P$38,MATCH($AN$2,bareme_points!$A:$A,0),MATCH(AN16,bareme_points!$A$2:$PN$2,0)),10),"")</f>
        <v/>
      </c>
      <c r="AP16" s="115"/>
      <c r="AQ16" s="24" t="str">
        <f>IFERROR(IF(AP16&lt;=VLOOKUP($AP$2,bareme_points!$A$3:$B$38,2,0),INDEX(bareme_points!$A$1:$P$38,MATCH($AP$2,bareme_points!$A:$A,0),MATCH(AP16,bareme_points!$A$2:$PN$2,0)),10),"")</f>
        <v/>
      </c>
      <c r="AR16" s="115"/>
      <c r="AS16" s="24" t="str">
        <f>IFERROR(IF(AR16&lt;=VLOOKUP($AR$2,bareme_points!$A$3:$B$38,2,0),INDEX(bareme_points!$A$1:$P$38,MATCH($AR$2,bareme_points!$A:$A,0),MATCH(AR16,bareme_points!$A$2:$PN$2,0)),10),"")</f>
        <v/>
      </c>
      <c r="AT16" s="115"/>
      <c r="AU16" s="24" t="str">
        <f>IFERROR(IF(AT16&lt;=VLOOKUP($AT$2,bareme_points!$A$3:$B$38,2,0),INDEX(bareme_points!$A$1:$P$38,MATCH($AT$2,bareme_points!$A:$A,0),MATCH(AT16,bareme_points!$A$2:$PN$2,0)),10),"")</f>
        <v/>
      </c>
      <c r="AV16" s="115"/>
      <c r="AW16" s="24" t="str">
        <f>IFERROR(IF(AV16&lt;=VLOOKUP($AV$2,bareme_points!$A$3:$B$38,2,0),INDEX(bareme_points!$A$1:$P$38,MATCH($AV$2,bareme_points!$A:$A,0),MATCH(AV16,bareme_points!$A$2:$PN$2,0)),10),"")</f>
        <v/>
      </c>
      <c r="AX16" s="118"/>
      <c r="AY16" s="24" t="str">
        <f>IFERROR(IF(AX16&lt;=VLOOKUP($AX$2,bareme_points!$A$3:$B$38,2,0),INDEX(bareme_points!$A$1:$P$38,MATCH($AX$2,bareme_points!$A:$A,0),MATCH(AX16,bareme_points!$A$2:$PN$2,0)),10),"")</f>
        <v/>
      </c>
      <c r="AZ16" s="118"/>
      <c r="BA16" s="24" t="str">
        <f>IFERROR(IF(AZ16&lt;=VLOOKUP($AZ$2,bareme_points!$A$3:$B$38,2,0),INDEX(bareme_points!$A$1:$P$38,MATCH($AZ$2,bareme_points!$A:$A,0),MATCH(AZ16,bareme_points!$A$2:$PN$2,0)),10),"")</f>
        <v/>
      </c>
      <c r="BB16" s="118"/>
      <c r="BC16" s="24" t="str">
        <f>IFERROR(IF(BB16&lt;=VLOOKUP($BB$2,bareme_points!$A$3:$B$38,2,0),INDEX(bareme_points!$A$1:$P$38,MATCH($BB$2,bareme_points!$A:$A,0),MATCH(BB16,bareme_points!$A$2:$PN$2,0)),10),"")</f>
        <v/>
      </c>
      <c r="BD16" s="118"/>
      <c r="BE16" s="24" t="str">
        <f>IFERROR(IF(BD16&lt;=VLOOKUP($BD$2,bareme_points!$A$3:$B$38,2,0),INDEX(bareme_points!$A$1:$P$38,MATCH($BD$2,bareme_points!$A:$A,0),MATCH(BD16,bareme_points!$A$2:$PN$2,0)),10),"")</f>
        <v/>
      </c>
      <c r="BF16" s="118"/>
      <c r="BG16" s="24" t="str">
        <f>IFERROR(IF(BF16&lt;=VLOOKUP($AZ$2,bareme_points!$A$3:$B$38,2,0),INDEX(bareme_points!$A$1:$P$38,MATCH($AZ$2,bareme_points!$A:$A,0),MATCH(BF16,bareme_points!$A$2:$PN$2,0)),10),"")</f>
        <v/>
      </c>
      <c r="BH16" s="118"/>
      <c r="BI16" s="24" t="str">
        <f>IFERROR(IF(BH16&lt;=VLOOKUP($BB$2,bareme_points!$A$3:$B$38,2,0),INDEX(bareme_points!$A$1:$P$38,MATCH($BB$2,bareme_points!$A:$A,0),MATCH(BH16,bareme_points!$A$2:$PN$2,0)),10),"")</f>
        <v/>
      </c>
      <c r="BJ16" s="336"/>
      <c r="BK16" s="337" t="str">
        <f>IFERROR(IF(BJ16&lt;=VLOOKUP($BD$2,bareme_points!$A$3:$B$38,2,0),INDEX(bareme_points!$A$1:$P$38,MATCH($BD$2,bareme_points!$A:$A,0),MATCH(BJ16,bareme_points!$A$2:$PN$2,0)),10),"")</f>
        <v/>
      </c>
      <c r="BL16" s="15">
        <f xml:space="preserve"> SUM(AI16,AK16,AM16,AO16,AQ16,AS16,AU16,AW16,AY16,BA16,BC16,BE16,BG16,BI16,BK16)</f>
        <v>0</v>
      </c>
      <c r="BM16" s="102"/>
      <c r="BN16" s="24" t="str">
        <f>IFERROR(IF(BM16&lt;=VLOOKUP($BM$2,bareme_points!$A$3:$B$38,2,0),INDEX(bareme_points!$A$1:$P$38,MATCH($BM$2,bareme_points!$A:$A,0),MATCH(BM16,bareme_points!$A$2:$PN$2,0)),10),"")</f>
        <v/>
      </c>
      <c r="BO16" s="120"/>
      <c r="BP16" s="24" t="str">
        <f>IFERROR(IF(BO16&lt;=VLOOKUP($BO$2,bareme_points!$A$3:$B$38,2,0),INDEX(bareme_points!$A$1:$P$38,MATCH($BO$2,bareme_points!$A:$A,0),MATCH(BO16,bareme_points!$A$2:$PN$2,0)),10),"")</f>
        <v/>
      </c>
      <c r="BQ16" s="120"/>
      <c r="BR16" s="24" t="str">
        <f>IFERROR(IF(BQ16&lt;=VLOOKUP($BQ$2,bareme_points!$A$3:$B$38,2,0),INDEX(bareme_points!$A$1:$P$38,MATCH($BQ$2,bareme_points!$A:$A,0),MATCH(BQ16,bareme_points!$A$2:$PN$2,0)),10),"")</f>
        <v/>
      </c>
      <c r="BS16" s="120"/>
      <c r="BT16" s="24" t="str">
        <f>IFERROR(IF(BS16&lt;=VLOOKUP($BS$2,bareme_points!$A$3:$B$38,2,0),INDEX(bareme_points!$A$1:$P$38,MATCH($BS$2,bareme_points!$A:$A,0),MATCH(BS16,bareme_points!$A$2:$PN$2,0)),10),"")</f>
        <v/>
      </c>
      <c r="BU16" s="120"/>
      <c r="BV16" s="9" t="str">
        <f>IFERROR(IF(BU16&lt;=VLOOKUP($BU$2,bareme_points!$A$3:$B$38,2,0),INDEX(bareme_points!$A$1:$P$38,MATCH($BU$2,bareme_points!$A:$A,0),MATCH(BU16,bareme_points!$A$2:$PN$2,0)),10),"")</f>
        <v/>
      </c>
      <c r="BW16" s="120"/>
      <c r="BX16" s="9" t="str">
        <f>IFERROR(IF(BW16&lt;=VLOOKUP($BW$2,bareme_points!$A$3:$B$38,2,0),INDEX(bareme_points!$A$1:$P$38,MATCH($BW$2,bareme_points!$A:$A,0),MATCH(BW16,bareme_points!$A$2:$PN$2,0)),10),"")</f>
        <v/>
      </c>
      <c r="BY16" s="121"/>
      <c r="BZ16" s="9" t="str">
        <f>IFERROR(IF(BY16&lt;=VLOOKUP($BY$2,bareme_points!$A$3:$B$38,2,0),INDEX(bareme_points!$A$1:$P$38,MATCH($BY$2,bareme_points!$A:$A,0),MATCH(BY16,bareme_points!$A$2:$PN$2,0)),10),"")</f>
        <v/>
      </c>
      <c r="CA16" s="122"/>
      <c r="CB16" s="9" t="str">
        <f>IFERROR(IF(CA16&lt;=VLOOKUP($CA$2,bareme_points!$A$3:$B$38,2,0),INDEX(bareme_points!$A$1:$P$38,MATCH($CA$2,bareme_points!$A:$A,0),MATCH(CA16,bareme_points!$A$2:$PN$2,0)),10),"")</f>
        <v/>
      </c>
      <c r="CC16" s="122"/>
      <c r="CD16" s="9" t="str">
        <f>IFERROR(IF(CC16&lt;=VLOOKUP($CC$2,bareme_points!$A$3:$B$38,2,0),INDEX(bareme_points!$A$1:$P$38,MATCH($CC$2,bareme_points!$A:$A,0),MATCH(CC16,bareme_points!$A$2:$PN$2,0)),10),"")</f>
        <v/>
      </c>
      <c r="CE16" s="126"/>
      <c r="CF16" s="10" t="str">
        <f>IFERROR(IF(CE16&lt;=VLOOKUP($CE$2,bareme_points!$A$3:$B$38,2,0),INDEX(bareme_points!$A$1:$P$38,MATCH($CE$2,bareme_points!$A:$A,0),MATCH(CE16,bareme_points!$A$2:$PN$2,0)),10),"")</f>
        <v/>
      </c>
      <c r="CG16" s="15">
        <f xml:space="preserve"> SUM(BN16,BP16,BR16, BT16,BV16,BX16,BZ16,CB16,CD16,CF16)</f>
        <v>0</v>
      </c>
      <c r="CH16" s="122"/>
      <c r="CI16" s="10" t="str">
        <f>IFERROR(IF(CH16&lt;=VLOOKUP($CH$2,bareme_points!$A$3:$B$38,2,0),INDEX(bareme_points!$A$1:$P$38,MATCH($CH$2,bareme_points!$A:$A,0),MATCH(CH16,bareme_points!$A$2:$PN$2,0)),10),"")</f>
        <v/>
      </c>
      <c r="CJ16" s="122"/>
      <c r="CK16" s="83" t="str">
        <f>IFERROR(IF(CJ16&lt;=VLOOKUP($CJ$2,bareme_points!$A$3:$B$38,2,0),INDEX(bareme_points!$A$1:$P$38,MATCH($CJ$2,bareme_points!$A:$A,0),MATCH(CJ16,bareme_points!$A$2:$PN$2,0)),10),"")</f>
        <v/>
      </c>
      <c r="CL16" s="122"/>
      <c r="CM16" s="10" t="str">
        <f>IFERROR(IF(CL16&lt;=VLOOKUP($CL$2,bareme_points!$A$3:$B$38,2,0),INDEX(bareme_points!$A$1:$P$38,MATCH($CL$2,bareme_points!$A:$A,0),MATCH(CL16,bareme_points!$A$2:$PN$2,0)),10),"")</f>
        <v/>
      </c>
      <c r="CN16" s="122"/>
      <c r="CO16" s="10" t="str">
        <f>IFERROR(IF(CN16&lt;=VLOOKUP($CN$2,bareme_points!$A$3:$B$38,2,0),INDEX(bareme_points!$A$1:$P$38,MATCH($CN$2,bareme_points!$A:$A,0),MATCH(CN16,bareme_points!$A$2:$PN$2,0)),10),"")</f>
        <v/>
      </c>
      <c r="CP16" s="122"/>
      <c r="CQ16" s="10" t="str">
        <f>IFERROR(IF(CP16&lt;=VLOOKUP($CP$2,bareme_points!$A$3:$B$38,2,0),INDEX(bareme_points!$A$1:$P$38,MATCH($CP$2,bareme_points!$A:$A,0),MATCH(CP16,bareme_points!$A$2:$PN$2,0)),10),"")</f>
        <v/>
      </c>
      <c r="CR16" s="122"/>
      <c r="CS16" s="10" t="str">
        <f>IFERROR(IF(CR16&lt;=VLOOKUP($CR$2,bareme_points!$A$3:$B$38,2,0),INDEX(bareme_points!$A$1:$P$38,MATCH($CR$2,bareme_points!$A:$A,0),MATCH(CR16,bareme_points!$A$2:$PN$2,0)),10),"")</f>
        <v/>
      </c>
      <c r="CT16" s="122"/>
      <c r="CU16" s="10" t="str">
        <f>IFERROR(IF(CT16&lt;=VLOOKUP($CT$2,bareme_points!$A$3:$B$38,2,0),INDEX(bareme_points!$A$1:$P$38,MATCH($CT$2,bareme_points!$A:$A,0),MATCH(CT16,bareme_points!$A$2:$PN$2,0)),10),"")</f>
        <v/>
      </c>
      <c r="CV16" s="122"/>
      <c r="CW16" s="10" t="str">
        <f>IFERROR(IF(CV16&lt;=VLOOKUP($CV$2,bareme_points!$A$3:$B$38,2,0),INDEX(bareme_points!$A$1:$P$38,MATCH($CV$2,bareme_points!$A:$A,0),MATCH(CV16,bareme_points!$A$2:$PN$2,0)),10),"")</f>
        <v/>
      </c>
      <c r="CX16" s="122"/>
      <c r="CY16" s="10" t="str">
        <f>IFERROR(IF(CX16&lt;=VLOOKUP($CX$2,bareme_points!$A$3:$B$38,2,0),INDEX(bareme_points!$A$1:$P$38,MATCH($CX$2,bareme_points!$A:$A,0),MATCH(CX16,bareme_points!$A$2:$PN$2,0)),10),"")</f>
        <v/>
      </c>
      <c r="CZ16" s="122"/>
      <c r="DA16" s="85" t="str">
        <f>IFERROR(IF(CZ16&lt;=VLOOKUP($CZ$2,bareme_points!$A$3:$B$38,2,0),INDEX(bareme_points!$A$1:$P$38,MATCH($CZ$2,bareme_points!$A:$A,0),MATCH(CZ16,bareme_points!$A$2:$PN$2,0)),10),"")</f>
        <v/>
      </c>
      <c r="DB16" s="84">
        <f xml:space="preserve"> SUM(CI16,CK16,CM16, CO16,CQ16,CS16,CU16,CW16,CY16,DA16)</f>
        <v>0</v>
      </c>
    </row>
    <row r="17" spans="1:106" x14ac:dyDescent="0.25">
      <c r="A17" s="87" t="s">
        <v>44</v>
      </c>
      <c r="B17" s="49">
        <f xml:space="preserve"> SUM(AG17,BL17,CG17)</f>
        <v>360.15</v>
      </c>
      <c r="C17" s="91">
        <v>4</v>
      </c>
      <c r="D17" s="79">
        <f>IFERROR(IF(C17&lt;=VLOOKUP($C$2,bareme_points!$A$3:$B$38,2,0),INDEX(bareme_points!$A$1:$P$38,MATCH($C$2,bareme_points!$A:$A,0),MATCH(C17,bareme_points!$A$2:$PN$2,0)),10),"")</f>
        <v>75.650000000000006</v>
      </c>
      <c r="E17" s="94">
        <v>8</v>
      </c>
      <c r="F17" s="46">
        <f>IFERROR(IF(E17&lt;=VLOOKUP($E$2,bareme_points!$A$3:$B$38,2,0),INDEX(bareme_points!$A$1:$P$38,MATCH($E$2,bareme_points!$A:$A,0),MATCH(E17,bareme_points!$A$2:$PN$2,0)),10),"")</f>
        <v>30</v>
      </c>
      <c r="G17" s="94">
        <v>11</v>
      </c>
      <c r="H17" s="46">
        <f>IFERROR(IF(G17&lt;=VLOOKUP($G$2,bareme_points!$A$3:$B$38,2,0),INDEX(bareme_points!$A$1:$P$38,MATCH($G$2,bareme_points!$A:$A,0),MATCH(G17,bareme_points!$A$2:$PN$2,0)),10),"")</f>
        <v>10</v>
      </c>
      <c r="I17" s="94">
        <v>8</v>
      </c>
      <c r="J17" s="46">
        <f>IFERROR(IF(I17&lt;=VLOOKUP($I$2,bareme_points!$A$3:$B$38,2,0),INDEX(bareme_points!$A$1:$P$38,MATCH($I$2,bareme_points!$A:$A,0),MATCH(I17,bareme_points!$A$2:$PN$2,0)),10),"")</f>
        <v>20</v>
      </c>
      <c r="K17" s="94">
        <v>10</v>
      </c>
      <c r="L17" s="46">
        <f>IFERROR(IF(K17&lt;=VLOOKUP($K$2,bareme_points!$A$3:$B$38,2,0),INDEX(bareme_points!$A$1:$P$38,MATCH($K$2,bareme_points!$A:$A,0),MATCH(K17,bareme_points!$A$2:$PN$2,0)),10),"")</f>
        <v>20</v>
      </c>
      <c r="M17" s="94">
        <v>9</v>
      </c>
      <c r="N17" s="46">
        <f>IFERROR(IF(M17&lt;=VLOOKUP($M$2,bareme_points!$A$3:$B$38,2,0),INDEX(bareme_points!$A$1:$P$38,MATCH($M$2,bareme_points!$A:$A,0),MATCH(M17,bareme_points!$A$2:$PN$2,0)),10),"")</f>
        <v>10</v>
      </c>
      <c r="O17" s="94">
        <v>12</v>
      </c>
      <c r="P17" s="46">
        <f>IFERROR(IF(O17&lt;=VLOOKUP($O$2,bareme_points!$A$3:$B$38,2,0),INDEX(bareme_points!$A$1:$P$38,MATCH($O$2,bareme_points!$A:$A,0),MATCH(O17,bareme_points!$A$2:$PN$2,0)),10),"")</f>
        <v>10</v>
      </c>
      <c r="Q17" s="94">
        <v>13</v>
      </c>
      <c r="R17" s="46">
        <f>IFERROR(IF(Q17&lt;=VLOOKUP($Q$2,bareme_points!$A$3:$B$38,2,0),INDEX(bareme_points!$A$1:$P$38,MATCH($Q$2,bareme_points!$A:$A,0),MATCH(Q17,bareme_points!$A$2:$PN$2,0)),10),"")</f>
        <v>10</v>
      </c>
      <c r="S17" s="98">
        <v>15</v>
      </c>
      <c r="T17" s="46">
        <f>IFERROR(IF(S17&lt;=VLOOKUP($S$2,bareme_points!$A$3:$B$38,2,0),INDEX(bareme_points!$A$1:$P$38,MATCH($S$2,bareme_points!$A:$A,0),MATCH(S17,bareme_points!$A$2:$PN$2,0)),10),"")</f>
        <v>10</v>
      </c>
      <c r="U17" s="112">
        <v>21</v>
      </c>
      <c r="V17" s="46">
        <f>IFERROR(IF(U17&lt;=VLOOKUP($U$2,bareme_points!$A$3:$B$38,2,0),INDEX(bareme_points!$A$1:$P$38,MATCH($U$2,bareme_points!$A:$A,0),MATCH(U17,bareme_points!$A$2:$PN$2,0)),10),"")</f>
        <v>10</v>
      </c>
      <c r="W17" s="105">
        <v>2</v>
      </c>
      <c r="X17" s="46">
        <f>IFERROR(IF(W17&lt;=VLOOKUP($W$2,bareme_points!$A$3:$B$38,2,0),INDEX(bareme_points!$A$1:$P$38,MATCH($W$2,bareme_points!$A:$A,0),MATCH(W17,bareme_points!$A$2:$PN$2,0)),10),"")</f>
        <v>144.5</v>
      </c>
      <c r="Y17" s="105">
        <v>20</v>
      </c>
      <c r="Z17" s="46">
        <f>IFERROR(IF(Y17&lt;=VLOOKUP($Y$2,bareme_points!$A$3:$B$38,2,0),INDEX(bareme_points!$A$1:$P$38,MATCH($Y$2,bareme_points!$A:$A,0),MATCH(Y17,bareme_points!$A$2:$PN$2,0)),10),"")</f>
        <v>10</v>
      </c>
      <c r="AA17" s="108"/>
      <c r="AB17" s="46" t="str">
        <f>IFERROR(IF(AA17&lt;=VLOOKUP($AA$2,bareme_points!$A$3:$B$38,2,0),INDEX(bareme_points!$A$1:$P$38,MATCH($AA$2,bareme_points!$A:$A,0),MATCH(AA17,bareme_points!$A$2:$PN$2,0)),10),"")</f>
        <v/>
      </c>
      <c r="AC17" s="105"/>
      <c r="AD17" s="46" t="str">
        <f>IFERROR(IF(AC17&lt;=VLOOKUP($AC$2,bareme_points!$A$3:$B$38,2,0),INDEX(bareme_points!$A$1:$P$38,MATCH($AC$2,bareme_points!$A:$A,0),MATCH(AC17,bareme_points!$A$2:$PN$2,0)),10),"")</f>
        <v/>
      </c>
      <c r="AE17" s="105"/>
      <c r="AF17" s="46" t="str">
        <f>IFERROR(IF(AE17&lt;=VLOOKUP($AE$2,bareme_points!$A$3:$B$38,2,0),INDEX(bareme_points!$A$1:$P$38,MATCH($AE$2,bareme_points!$A:$A,0),MATCH(AE17,bareme_points!$A$2:$PN$2,0)),10),"")</f>
        <v/>
      </c>
      <c r="AG17" s="15">
        <f xml:space="preserve"> SUM(D17,F17,H17,J17,L17,N17,P17,R17,T17,V17,X17,Z17,AB17,AD17,AF17)</f>
        <v>360.15</v>
      </c>
      <c r="AH17" s="105"/>
      <c r="AI17" s="46" t="str">
        <f>IFERROR(IF(AH17&lt;=VLOOKUP($AH$2,bareme_points!$A$3:$B$38,2,0),INDEX(bareme_points!$A$1:$P$38,MATCH($AH$2,bareme_points!$A:$A,0),MATCH(AH17,bareme_points!$A$2:$PN$2,0)),10),"")</f>
        <v/>
      </c>
      <c r="AJ17" s="105"/>
      <c r="AK17" s="45" t="str">
        <f>IFERROR(IF(AJ17&lt;=VLOOKUP($AJ$2,bareme_points!$A$3:$B$38,2,0),INDEX(bareme_points!$A$1:$P$38,MATCH($AJ$2,bareme_points!$A:$A,0),MATCH(AJ17,bareme_points!$A$2:$PN$2,0)),10),"")</f>
        <v/>
      </c>
      <c r="AL17" s="105"/>
      <c r="AM17" s="45" t="str">
        <f>IFERROR(IF(AL17&lt;=VLOOKUP($AL$2,bareme_points!$A$3:$B$38,2,0),INDEX(bareme_points!$A$1:$P$38,MATCH($AL$2,bareme_points!$A:$A,0),MATCH(AL17,bareme_points!$A$2:$PN$2,0)),10),"")</f>
        <v/>
      </c>
      <c r="AN17" s="112"/>
      <c r="AO17" s="24" t="str">
        <f>IFERROR(IF(AN17&lt;=VLOOKUP($AN$2,bareme_points!$A$3:$B$38,2,0),INDEX(bareme_points!$A$1:$P$38,MATCH($AN$2,bareme_points!$A:$A,0),MATCH(AN17,bareme_points!$A$2:$PN$2,0)),10),"")</f>
        <v/>
      </c>
      <c r="AP17" s="115"/>
      <c r="AQ17" s="24" t="str">
        <f>IFERROR(IF(AP17&lt;=VLOOKUP($AP$2,bareme_points!$A$3:$B$38,2,0),INDEX(bareme_points!$A$1:$P$38,MATCH($AP$2,bareme_points!$A:$A,0),MATCH(AP17,bareme_points!$A$2:$PN$2,0)),10),"")</f>
        <v/>
      </c>
      <c r="AR17" s="115"/>
      <c r="AS17" s="24" t="str">
        <f>IFERROR(IF(AR17&lt;=VLOOKUP($AR$2,bareme_points!$A$3:$B$38,2,0),INDEX(bareme_points!$A$1:$P$38,MATCH($AR$2,bareme_points!$A:$A,0),MATCH(AR17,bareme_points!$A$2:$PN$2,0)),10),"")</f>
        <v/>
      </c>
      <c r="AT17" s="115"/>
      <c r="AU17" s="24" t="str">
        <f>IFERROR(IF(AT17&lt;=VLOOKUP($AT$2,bareme_points!$A$3:$B$38,2,0),INDEX(bareme_points!$A$1:$P$38,MATCH($AT$2,bareme_points!$A:$A,0),MATCH(AT17,bareme_points!$A$2:$PN$2,0)),10),"")</f>
        <v/>
      </c>
      <c r="AV17" s="115"/>
      <c r="AW17" s="24" t="str">
        <f>IFERROR(IF(AV17&lt;=VLOOKUP($AV$2,bareme_points!$A$3:$B$38,2,0),INDEX(bareme_points!$A$1:$P$38,MATCH($AV$2,bareme_points!$A:$A,0),MATCH(AV17,bareme_points!$A$2:$PN$2,0)),10),"")</f>
        <v/>
      </c>
      <c r="AX17" s="118"/>
      <c r="AY17" s="24" t="str">
        <f>IFERROR(IF(AX17&lt;=VLOOKUP($AX$2,bareme_points!$A$3:$B$38,2,0),INDEX(bareme_points!$A$1:$P$38,MATCH($AX$2,bareme_points!$A:$A,0),MATCH(AX17,bareme_points!$A$2:$PN$2,0)),10),"")</f>
        <v/>
      </c>
      <c r="AZ17" s="118"/>
      <c r="BA17" s="24" t="str">
        <f>IFERROR(IF(AZ17&lt;=VLOOKUP($AZ$2,bareme_points!$A$3:$B$38,2,0),INDEX(bareme_points!$A$1:$P$38,MATCH($AZ$2,bareme_points!$A:$A,0),MATCH(AZ17,bareme_points!$A$2:$PN$2,0)),10),"")</f>
        <v/>
      </c>
      <c r="BB17" s="118"/>
      <c r="BC17" s="24" t="str">
        <f>IFERROR(IF(BB17&lt;=VLOOKUP($BB$2,bareme_points!$A$3:$B$38,2,0),INDEX(bareme_points!$A$1:$P$38,MATCH($BB$2,bareme_points!$A:$A,0),MATCH(BB17,bareme_points!$A$2:$PN$2,0)),10),"")</f>
        <v/>
      </c>
      <c r="BD17" s="118"/>
      <c r="BE17" s="24" t="str">
        <f>IFERROR(IF(BD17&lt;=VLOOKUP($BD$2,bareme_points!$A$3:$B$38,2,0),INDEX(bareme_points!$A$1:$P$38,MATCH($BD$2,bareme_points!$A:$A,0),MATCH(BD17,bareme_points!$A$2:$PN$2,0)),10),"")</f>
        <v/>
      </c>
      <c r="BF17" s="118"/>
      <c r="BG17" s="24" t="str">
        <f>IFERROR(IF(BF17&lt;=VLOOKUP($AZ$2,bareme_points!$A$3:$B$38,2,0),INDEX(bareme_points!$A$1:$P$38,MATCH($AZ$2,bareme_points!$A:$A,0),MATCH(BF17,bareme_points!$A$2:$PN$2,0)),10),"")</f>
        <v/>
      </c>
      <c r="BH17" s="118"/>
      <c r="BI17" s="24" t="str">
        <f>IFERROR(IF(BH17&lt;=VLOOKUP($BB$2,bareme_points!$A$3:$B$38,2,0),INDEX(bareme_points!$A$1:$P$38,MATCH($BB$2,bareme_points!$A:$A,0),MATCH(BH17,bareme_points!$A$2:$PN$2,0)),10),"")</f>
        <v/>
      </c>
      <c r="BJ17" s="336"/>
      <c r="BK17" s="337" t="str">
        <f>IFERROR(IF(BJ17&lt;=VLOOKUP($BD$2,bareme_points!$A$3:$B$38,2,0),INDEX(bareme_points!$A$1:$P$38,MATCH($BD$2,bareme_points!$A:$A,0),MATCH(BJ17,bareme_points!$A$2:$PN$2,0)),10),"")</f>
        <v/>
      </c>
      <c r="BL17" s="15">
        <f xml:space="preserve"> SUM(AI17,AK17,AM17,AO17,AQ17,AS17,AU17,AW17,AY17,BA17,BC17,BE17,BG17,BI17,BK17)</f>
        <v>0</v>
      </c>
      <c r="BM17" s="102"/>
      <c r="BN17" s="24" t="str">
        <f>IFERROR(IF(BM17&lt;=VLOOKUP($BM$2,bareme_points!$A$3:$B$38,2,0),INDEX(bareme_points!$A$1:$P$38,MATCH($BM$2,bareme_points!$A:$A,0),MATCH(BM17,bareme_points!$A$2:$PN$2,0)),10),"")</f>
        <v/>
      </c>
      <c r="BO17" s="119"/>
      <c r="BP17" s="24" t="str">
        <f>IFERROR(IF(BO17&lt;=VLOOKUP($BO$2,bareme_points!$A$3:$B$38,2,0),INDEX(bareme_points!$A$1:$P$38,MATCH($BO$2,bareme_points!$A:$A,0),MATCH(BO17,bareme_points!$A$2:$PN$2,0)),10),"")</f>
        <v/>
      </c>
      <c r="BQ17" s="119"/>
      <c r="BR17" s="24" t="str">
        <f>IFERROR(IF(BQ17&lt;=VLOOKUP($BQ$2,bareme_points!$A$3:$B$38,2,0),INDEX(bareme_points!$A$1:$P$38,MATCH($BQ$2,bareme_points!$A:$A,0),MATCH(BQ17,bareme_points!$A$2:$PN$2,0)),10),"")</f>
        <v/>
      </c>
      <c r="BS17" s="119"/>
      <c r="BT17" s="24" t="str">
        <f>IFERROR(IF(BS17&lt;=VLOOKUP($BS$2,bareme_points!$A$3:$B$38,2,0),INDEX(bareme_points!$A$1:$P$38,MATCH($BS$2,bareme_points!$A:$A,0),MATCH(BS17,bareme_points!$A$2:$PN$2,0)),10),"")</f>
        <v/>
      </c>
      <c r="BU17" s="119"/>
      <c r="BV17" s="9" t="str">
        <f>IFERROR(IF(BU17&lt;=VLOOKUP($BU$2,bareme_points!$A$3:$B$38,2,0),INDEX(bareme_points!$A$1:$P$38,MATCH($BU$2,bareme_points!$A:$A,0),MATCH(BU17,bareme_points!$A$2:$PN$2,0)),10),"")</f>
        <v/>
      </c>
      <c r="BW17" s="119"/>
      <c r="BX17" s="9" t="str">
        <f>IFERROR(IF(BW17&lt;=VLOOKUP($BW$2,bareme_points!$A$3:$B$38,2,0),INDEX(bareme_points!$A$1:$P$38,MATCH($BW$2,bareme_points!$A:$A,0),MATCH(BW17,bareme_points!$A$2:$PN$2,0)),10),"")</f>
        <v/>
      </c>
      <c r="BY17" s="122"/>
      <c r="BZ17" s="9" t="str">
        <f>IFERROR(IF(BY17&lt;=VLOOKUP($BY$2,bareme_points!$A$3:$B$38,2,0),INDEX(bareme_points!$A$1:$P$38,MATCH($BY$2,bareme_points!$A:$A,0),MATCH(BY17,bareme_points!$A$2:$PN$2,0)),10),"")</f>
        <v/>
      </c>
      <c r="CA17" s="122"/>
      <c r="CB17" s="9" t="str">
        <f>IFERROR(IF(CA17&lt;=VLOOKUP($CA$2,bareme_points!$A$3:$B$38,2,0),INDEX(bareme_points!$A$1:$P$38,MATCH($CA$2,bareme_points!$A:$A,0),MATCH(CA17,bareme_points!$A$2:$PN$2,0)),10),"")</f>
        <v/>
      </c>
      <c r="CC17" s="122"/>
      <c r="CD17" s="9" t="str">
        <f>IFERROR(IF(CC17&lt;=VLOOKUP($CC$2,bareme_points!$A$3:$B$38,2,0),INDEX(bareme_points!$A$1:$P$38,MATCH($CC$2,bareme_points!$A:$A,0),MATCH(CC17,bareme_points!$A$2:$PN$2,0)),10),"")</f>
        <v/>
      </c>
      <c r="CE17" s="126"/>
      <c r="CF17" s="10" t="str">
        <f>IFERROR(IF(CE17&lt;=VLOOKUP($CE$2,bareme_points!$A$3:$B$38,2,0),INDEX(bareme_points!$A$1:$P$38,MATCH($CE$2,bareme_points!$A:$A,0),MATCH(CE17,bareme_points!$A$2:$PN$2,0)),10),"")</f>
        <v/>
      </c>
      <c r="CG17" s="15">
        <f xml:space="preserve"> SUM(BN17,BP17,BR17, BT17,BV17,BX17,BZ17,CB17,CD17,CF17)</f>
        <v>0</v>
      </c>
      <c r="CH17" s="122"/>
      <c r="CI17" s="10" t="str">
        <f>IFERROR(IF(CH17&lt;=VLOOKUP($CH$2,bareme_points!$A$3:$B$38,2,0),INDEX(bareme_points!$A$1:$P$38,MATCH($CH$2,bareme_points!$A:$A,0),MATCH(CH17,bareme_points!$A$2:$PN$2,0)),10),"")</f>
        <v/>
      </c>
      <c r="CJ17" s="122"/>
      <c r="CK17" s="83" t="str">
        <f>IFERROR(IF(CJ17&lt;=VLOOKUP($CJ$2,bareme_points!$A$3:$B$38,2,0),INDEX(bareme_points!$A$1:$P$38,MATCH($CJ$2,bareme_points!$A:$A,0),MATCH(CJ17,bareme_points!$A$2:$PN$2,0)),10),"")</f>
        <v/>
      </c>
      <c r="CL17" s="122"/>
      <c r="CM17" s="10" t="str">
        <f>IFERROR(IF(CL17&lt;=VLOOKUP($CL$2,bareme_points!$A$3:$B$38,2,0),INDEX(bareme_points!$A$1:$P$38,MATCH($CL$2,bareme_points!$A:$A,0),MATCH(CL17,bareme_points!$A$2:$PN$2,0)),10),"")</f>
        <v/>
      </c>
      <c r="CN17" s="122"/>
      <c r="CO17" s="10" t="str">
        <f>IFERROR(IF(CN17&lt;=VLOOKUP($CN$2,bareme_points!$A$3:$B$38,2,0),INDEX(bareme_points!$A$1:$P$38,MATCH($CN$2,bareme_points!$A:$A,0),MATCH(CN17,bareme_points!$A$2:$PN$2,0)),10),"")</f>
        <v/>
      </c>
      <c r="CP17" s="122"/>
      <c r="CQ17" s="10" t="str">
        <f>IFERROR(IF(CP17&lt;=VLOOKUP($CP$2,bareme_points!$A$3:$B$38,2,0),INDEX(bareme_points!$A$1:$P$38,MATCH($CP$2,bareme_points!$A:$A,0),MATCH(CP17,bareme_points!$A$2:$PN$2,0)),10),"")</f>
        <v/>
      </c>
      <c r="CR17" s="122"/>
      <c r="CS17" s="10" t="str">
        <f>IFERROR(IF(CR17&lt;=VLOOKUP($CR$2,bareme_points!$A$3:$B$38,2,0),INDEX(bareme_points!$A$1:$P$38,MATCH($CR$2,bareme_points!$A:$A,0),MATCH(CR17,bareme_points!$A$2:$PN$2,0)),10),"")</f>
        <v/>
      </c>
      <c r="CT17" s="122"/>
      <c r="CU17" s="10" t="str">
        <f>IFERROR(IF(CT17&lt;=VLOOKUP($CT$2,bareme_points!$A$3:$B$38,2,0),INDEX(bareme_points!$A$1:$P$38,MATCH($CT$2,bareme_points!$A:$A,0),MATCH(CT17,bareme_points!$A$2:$PN$2,0)),10),"")</f>
        <v/>
      </c>
      <c r="CV17" s="122"/>
      <c r="CW17" s="10" t="str">
        <f>IFERROR(IF(CV17&lt;=VLOOKUP($CV$2,bareme_points!$A$3:$B$38,2,0),INDEX(bareme_points!$A$1:$P$38,MATCH($CV$2,bareme_points!$A:$A,0),MATCH(CV17,bareme_points!$A$2:$PN$2,0)),10),"")</f>
        <v/>
      </c>
      <c r="CX17" s="122"/>
      <c r="CY17" s="10" t="str">
        <f>IFERROR(IF(CX17&lt;=VLOOKUP($CX$2,bareme_points!$A$3:$B$38,2,0),INDEX(bareme_points!$A$1:$P$38,MATCH($CX$2,bareme_points!$A:$A,0),MATCH(CX17,bareme_points!$A$2:$PN$2,0)),10),"")</f>
        <v/>
      </c>
      <c r="CZ17" s="122"/>
      <c r="DA17" s="85" t="str">
        <f>IFERROR(IF(CZ17&lt;=VLOOKUP($CZ$2,bareme_points!$A$3:$B$38,2,0),INDEX(bareme_points!$A$1:$P$38,MATCH($CZ$2,bareme_points!$A:$A,0),MATCH(CZ17,bareme_points!$A$2:$PN$2,0)),10),"")</f>
        <v/>
      </c>
      <c r="DB17" s="84">
        <f xml:space="preserve"> SUM(CI17,CK17,CM17, CO17,CQ17,CS17,CU17,CW17,CY17,DA17)</f>
        <v>0</v>
      </c>
    </row>
    <row r="18" spans="1:106" x14ac:dyDescent="0.25">
      <c r="A18" s="87" t="s">
        <v>57</v>
      </c>
      <c r="B18" s="49">
        <f xml:space="preserve"> SUM(AG18,BL18,CG18)</f>
        <v>333.96000000000004</v>
      </c>
      <c r="C18" s="91"/>
      <c r="D18" s="79" t="str">
        <f>IFERROR(IF(C18&lt;=VLOOKUP($C$2,bareme_points!$A$3:$B$38,2,0),INDEX(bareme_points!$A$1:$P$38,MATCH($C$2,bareme_points!$A:$A,0),MATCH(C18,bareme_points!$A$2:$PN$2,0)),10),"")</f>
        <v/>
      </c>
      <c r="E18" s="94">
        <v>19</v>
      </c>
      <c r="F18" s="46">
        <f>IFERROR(IF(E18&lt;=VLOOKUP($E$2,bareme_points!$A$3:$B$38,2,0),INDEX(bareme_points!$A$1:$P$38,MATCH($E$2,bareme_points!$A:$A,0),MATCH(E18,bareme_points!$A$2:$PN$2,0)),10),"")</f>
        <v>10</v>
      </c>
      <c r="G18" s="94">
        <v>2</v>
      </c>
      <c r="H18" s="46">
        <f>IFERROR(IF(G18&lt;=VLOOKUP($G$2,bareme_points!$A$3:$B$38,2,0),INDEX(bareme_points!$A$1:$P$38,MATCH($G$2,bareme_points!$A:$A,0),MATCH(G18,bareme_points!$A$2:$PN$2,0)),10),"")</f>
        <v>159.28</v>
      </c>
      <c r="I18" s="94">
        <v>20</v>
      </c>
      <c r="J18" s="46">
        <f>IFERROR(IF(I18&lt;=VLOOKUP($I$2,bareme_points!$A$3:$B$38,2,0),INDEX(bareme_points!$A$1:$P$38,MATCH($I$2,bareme_points!$A:$A,0),MATCH(I18,bareme_points!$A$2:$PN$2,0)),10),"")</f>
        <v>10</v>
      </c>
      <c r="K18" s="94">
        <v>5</v>
      </c>
      <c r="L18" s="46">
        <f>IFERROR(IF(K18&lt;=VLOOKUP($K$2,bareme_points!$A$3:$B$38,2,0),INDEX(bareme_points!$A$1:$P$38,MATCH($K$2,bareme_points!$A:$A,0),MATCH(K18,bareme_points!$A$2:$PN$2,0)),10),"")</f>
        <v>94.68</v>
      </c>
      <c r="M18" s="94">
        <v>12</v>
      </c>
      <c r="N18" s="46">
        <f>IFERROR(IF(M18&lt;=VLOOKUP($M$2,bareme_points!$A$3:$B$38,2,0),INDEX(bareme_points!$A$1:$P$38,MATCH($M$2,bareme_points!$A:$A,0),MATCH(M18,bareme_points!$A$2:$PN$2,0)),10),"")</f>
        <v>10</v>
      </c>
      <c r="O18" s="94">
        <v>11</v>
      </c>
      <c r="P18" s="46">
        <f>IFERROR(IF(O18&lt;=VLOOKUP($O$2,bareme_points!$A$3:$B$38,2,0),INDEX(bareme_points!$A$1:$P$38,MATCH($O$2,bareme_points!$A:$A,0),MATCH(O18,bareme_points!$A$2:$PN$2,0)),10),"")</f>
        <v>10</v>
      </c>
      <c r="Q18" s="94"/>
      <c r="R18" s="46" t="str">
        <f>IFERROR(IF(Q18&lt;=VLOOKUP($Q$2,bareme_points!$A$3:$B$38,2,0),INDEX(bareme_points!$A$1:$P$38,MATCH($Q$2,bareme_points!$A:$A,0),MATCH(Q18,bareme_points!$A$2:$PN$2,0)),10),"")</f>
        <v/>
      </c>
      <c r="S18" s="98">
        <v>17</v>
      </c>
      <c r="T18" s="46">
        <f>IFERROR(IF(S18&lt;=VLOOKUP($S$2,bareme_points!$A$3:$B$38,2,0),INDEX(bareme_points!$A$1:$P$38,MATCH($S$2,bareme_points!$A:$A,0),MATCH(S18,bareme_points!$A$2:$PN$2,0)),10),"")</f>
        <v>10</v>
      </c>
      <c r="U18" s="112">
        <v>25</v>
      </c>
      <c r="V18" s="46">
        <f>IFERROR(IF(U18&lt;=VLOOKUP($U$2,bareme_points!$A$3:$B$38,2,0),INDEX(bareme_points!$A$1:$P$38,MATCH($U$2,bareme_points!$A:$A,0),MATCH(U18,bareme_points!$A$2:$PN$2,0)),10),"")</f>
        <v>10</v>
      </c>
      <c r="W18" s="105">
        <v>9</v>
      </c>
      <c r="X18" s="46">
        <f>IFERROR(IF(W18&lt;=VLOOKUP($W$2,bareme_points!$A$3:$B$38,2,0),INDEX(bareme_points!$A$1:$P$38,MATCH($W$2,bareme_points!$A:$A,0),MATCH(W18,bareme_points!$A$2:$PN$2,0)),10),"")</f>
        <v>10</v>
      </c>
      <c r="Y18" s="105">
        <v>12</v>
      </c>
      <c r="Z18" s="46">
        <f>IFERROR(IF(Y18&lt;=VLOOKUP($Y$2,bareme_points!$A$3:$B$38,2,0),INDEX(bareme_points!$A$1:$P$38,MATCH($Y$2,bareme_points!$A:$A,0),MATCH(Y18,bareme_points!$A$2:$PN$2,0)),10),"")</f>
        <v>10</v>
      </c>
      <c r="AA18" s="108"/>
      <c r="AB18" s="46" t="str">
        <f>IFERROR(IF(AA18&lt;=VLOOKUP($AA$2,bareme_points!$A$3:$B$38,2,0),INDEX(bareme_points!$A$1:$P$38,MATCH($AA$2,bareme_points!$A:$A,0),MATCH(AA18,bareme_points!$A$2:$PN$2,0)),10),"")</f>
        <v/>
      </c>
      <c r="AC18" s="105"/>
      <c r="AD18" s="46" t="str">
        <f>IFERROR(IF(AC18&lt;=VLOOKUP($AC$2,bareme_points!$A$3:$B$38,2,0),INDEX(bareme_points!$A$1:$P$38,MATCH($AC$2,bareme_points!$A:$A,0),MATCH(AC18,bareme_points!$A$2:$PN$2,0)),10),"")</f>
        <v/>
      </c>
      <c r="AE18" s="105"/>
      <c r="AF18" s="46" t="str">
        <f>IFERROR(IF(AE18&lt;=VLOOKUP($AE$2,bareme_points!$A$3:$B$38,2,0),INDEX(bareme_points!$A$1:$P$38,MATCH($AE$2,bareme_points!$A:$A,0),MATCH(AE18,bareme_points!$A$2:$PN$2,0)),10),"")</f>
        <v/>
      </c>
      <c r="AG18" s="15">
        <f xml:space="preserve"> SUM(D18,F18,H18,J18,L18,N18,P18,R18,T18,V18,X18,Z18,AB18,AD18,AF18)</f>
        <v>333.96000000000004</v>
      </c>
      <c r="AH18" s="105"/>
      <c r="AI18" s="46" t="str">
        <f>IFERROR(IF(AH18&lt;=VLOOKUP($AH$2,bareme_points!$A$3:$B$38,2,0),INDEX(bareme_points!$A$1:$P$38,MATCH($AH$2,bareme_points!$A:$A,0),MATCH(AH18,bareme_points!$A$2:$PN$2,0)),10),"")</f>
        <v/>
      </c>
      <c r="AJ18" s="105"/>
      <c r="AK18" s="45" t="str">
        <f>IFERROR(IF(AJ18&lt;=VLOOKUP($AJ$2,bareme_points!$A$3:$B$38,2,0),INDEX(bareme_points!$A$1:$P$38,MATCH($AJ$2,bareme_points!$A:$A,0),MATCH(AJ18,bareme_points!$A$2:$PN$2,0)),10),"")</f>
        <v/>
      </c>
      <c r="AL18" s="105"/>
      <c r="AM18" s="45" t="str">
        <f>IFERROR(IF(AL18&lt;=VLOOKUP($AL$2,bareme_points!$A$3:$B$38,2,0),INDEX(bareme_points!$A$1:$P$38,MATCH($AL$2,bareme_points!$A:$A,0),MATCH(AL18,bareme_points!$A$2:$PN$2,0)),10),"")</f>
        <v/>
      </c>
      <c r="AN18" s="112"/>
      <c r="AO18" s="24" t="str">
        <f>IFERROR(IF(AN18&lt;=VLOOKUP($AN$2,bareme_points!$A$3:$B$38,2,0),INDEX(bareme_points!$A$1:$P$38,MATCH($AN$2,bareme_points!$A:$A,0),MATCH(AN18,bareme_points!$A$2:$PN$2,0)),10),"")</f>
        <v/>
      </c>
      <c r="AP18" s="115"/>
      <c r="AQ18" s="24" t="str">
        <f>IFERROR(IF(AP18&lt;=VLOOKUP($AP$2,bareme_points!$A$3:$B$38,2,0),INDEX(bareme_points!$A$1:$P$38,MATCH($AP$2,bareme_points!$A:$A,0),MATCH(AP18,bareme_points!$A$2:$PN$2,0)),10),"")</f>
        <v/>
      </c>
      <c r="AR18" s="115"/>
      <c r="AS18" s="24" t="str">
        <f>IFERROR(IF(AR18&lt;=VLOOKUP($AR$2,bareme_points!$A$3:$B$38,2,0),INDEX(bareme_points!$A$1:$P$38,MATCH($AR$2,bareme_points!$A:$A,0),MATCH(AR18,bareme_points!$A$2:$PN$2,0)),10),"")</f>
        <v/>
      </c>
      <c r="AT18" s="115"/>
      <c r="AU18" s="24" t="str">
        <f>IFERROR(IF(AT18&lt;=VLOOKUP($AT$2,bareme_points!$A$3:$B$38,2,0),INDEX(bareme_points!$A$1:$P$38,MATCH($AT$2,bareme_points!$A:$A,0),MATCH(AT18,bareme_points!$A$2:$PN$2,0)),10),"")</f>
        <v/>
      </c>
      <c r="AV18" s="115"/>
      <c r="AW18" s="24" t="str">
        <f>IFERROR(IF(AV18&lt;=VLOOKUP($AV$2,bareme_points!$A$3:$B$38,2,0),INDEX(bareme_points!$A$1:$P$38,MATCH($AV$2,bareme_points!$A:$A,0),MATCH(AV18,bareme_points!$A$2:$PN$2,0)),10),"")</f>
        <v/>
      </c>
      <c r="AX18" s="118"/>
      <c r="AY18" s="24" t="str">
        <f>IFERROR(IF(AX18&lt;=VLOOKUP($AX$2,bareme_points!$A$3:$B$38,2,0),INDEX(bareme_points!$A$1:$P$38,MATCH($AX$2,bareme_points!$A:$A,0),MATCH(AX18,bareme_points!$A$2:$PN$2,0)),10),"")</f>
        <v/>
      </c>
      <c r="AZ18" s="118"/>
      <c r="BA18" s="24" t="str">
        <f>IFERROR(IF(AZ18&lt;=VLOOKUP($AZ$2,bareme_points!$A$3:$B$38,2,0),INDEX(bareme_points!$A$1:$P$38,MATCH($AZ$2,bareme_points!$A:$A,0),MATCH(AZ18,bareme_points!$A$2:$PN$2,0)),10),"")</f>
        <v/>
      </c>
      <c r="BB18" s="118"/>
      <c r="BC18" s="24" t="str">
        <f>IFERROR(IF(BB18&lt;=VLOOKUP($BB$2,bareme_points!$A$3:$B$38,2,0),INDEX(bareme_points!$A$1:$P$38,MATCH($BB$2,bareme_points!$A:$A,0),MATCH(BB18,bareme_points!$A$2:$PN$2,0)),10),"")</f>
        <v/>
      </c>
      <c r="BD18" s="118"/>
      <c r="BE18" s="24" t="str">
        <f>IFERROR(IF(BD18&lt;=VLOOKUP($BD$2,bareme_points!$A$3:$B$38,2,0),INDEX(bareme_points!$A$1:$P$38,MATCH($BD$2,bareme_points!$A:$A,0),MATCH(BD18,bareme_points!$A$2:$PN$2,0)),10),"")</f>
        <v/>
      </c>
      <c r="BF18" s="118"/>
      <c r="BG18" s="24" t="str">
        <f>IFERROR(IF(BF18&lt;=VLOOKUP($AZ$2,bareme_points!$A$3:$B$38,2,0),INDEX(bareme_points!$A$1:$P$38,MATCH($AZ$2,bareme_points!$A:$A,0),MATCH(BF18,bareme_points!$A$2:$PN$2,0)),10),"")</f>
        <v/>
      </c>
      <c r="BH18" s="118"/>
      <c r="BI18" s="24" t="str">
        <f>IFERROR(IF(BH18&lt;=VLOOKUP($BB$2,bareme_points!$A$3:$B$38,2,0),INDEX(bareme_points!$A$1:$P$38,MATCH($BB$2,bareme_points!$A:$A,0),MATCH(BH18,bareme_points!$A$2:$PN$2,0)),10),"")</f>
        <v/>
      </c>
      <c r="BJ18" s="336"/>
      <c r="BK18" s="337" t="str">
        <f>IFERROR(IF(BJ18&lt;=VLOOKUP($BD$2,bareme_points!$A$3:$B$38,2,0),INDEX(bareme_points!$A$1:$P$38,MATCH($BD$2,bareme_points!$A:$A,0),MATCH(BJ18,bareme_points!$A$2:$PN$2,0)),10),"")</f>
        <v/>
      </c>
      <c r="BL18" s="15">
        <f xml:space="preserve"> SUM(AI18,AK18,AM18,AO18,AQ18,AS18,AU18,AW18,AY18,BA18,BC18,BE18,BG18,BI18,BK18)</f>
        <v>0</v>
      </c>
      <c r="BM18" s="102"/>
      <c r="BN18" s="24" t="str">
        <f>IFERROR(IF(BM18&lt;=VLOOKUP($BM$2,bareme_points!$A$3:$B$38,2,0),INDEX(bareme_points!$A$1:$P$38,MATCH($BM$2,bareme_points!$A:$A,0),MATCH(BM18,bareme_points!$A$2:$PN$2,0)),10),"")</f>
        <v/>
      </c>
      <c r="BO18" s="120"/>
      <c r="BP18" s="24" t="str">
        <f>IFERROR(IF(BO18&lt;=VLOOKUP($BO$2,bareme_points!$A$3:$B$38,2,0),INDEX(bareme_points!$A$1:$P$38,MATCH($BO$2,bareme_points!$A:$A,0),MATCH(BO18,bareme_points!$A$2:$PN$2,0)),10),"")</f>
        <v/>
      </c>
      <c r="BQ18" s="120"/>
      <c r="BR18" s="24" t="str">
        <f>IFERROR(IF(BQ18&lt;=VLOOKUP($BQ$2,bareme_points!$A$3:$B$38,2,0),INDEX(bareme_points!$A$1:$P$38,MATCH($BQ$2,bareme_points!$A:$A,0),MATCH(BQ18,bareme_points!$A$2:$PN$2,0)),10),"")</f>
        <v/>
      </c>
      <c r="BS18" s="120"/>
      <c r="BT18" s="24" t="str">
        <f>IFERROR(IF(BS18&lt;=VLOOKUP($BS$2,bareme_points!$A$3:$B$38,2,0),INDEX(bareme_points!$A$1:$P$38,MATCH($BS$2,bareme_points!$A:$A,0),MATCH(BS18,bareme_points!$A$2:$PN$2,0)),10),"")</f>
        <v/>
      </c>
      <c r="BU18" s="120"/>
      <c r="BV18" s="9" t="str">
        <f>IFERROR(IF(BU18&lt;=VLOOKUP($BU$2,bareme_points!$A$3:$B$38,2,0),INDEX(bareme_points!$A$1:$P$38,MATCH($BU$2,bareme_points!$A:$A,0),MATCH(BU18,bareme_points!$A$2:$PN$2,0)),10),"")</f>
        <v/>
      </c>
      <c r="BW18" s="120"/>
      <c r="BX18" s="9" t="str">
        <f>IFERROR(IF(BW18&lt;=VLOOKUP($BW$2,bareme_points!$A$3:$B$38,2,0),INDEX(bareme_points!$A$1:$P$38,MATCH($BW$2,bareme_points!$A:$A,0),MATCH(BW18,bareme_points!$A$2:$PN$2,0)),10),"")</f>
        <v/>
      </c>
      <c r="BY18" s="121"/>
      <c r="BZ18" s="9" t="str">
        <f>IFERROR(IF(BY18&lt;=VLOOKUP($BY$2,bareme_points!$A$3:$B$38,2,0),INDEX(bareme_points!$A$1:$P$38,MATCH($BY$2,bareme_points!$A:$A,0),MATCH(BY18,bareme_points!$A$2:$PN$2,0)),10),"")</f>
        <v/>
      </c>
      <c r="CA18" s="122"/>
      <c r="CB18" s="9" t="str">
        <f>IFERROR(IF(CA18&lt;=VLOOKUP($CA$2,bareme_points!$A$3:$B$38,2,0),INDEX(bareme_points!$A$1:$P$38,MATCH($CA$2,bareme_points!$A:$A,0),MATCH(CA18,bareme_points!$A$2:$PN$2,0)),10),"")</f>
        <v/>
      </c>
      <c r="CC18" s="122"/>
      <c r="CD18" s="9" t="str">
        <f>IFERROR(IF(CC18&lt;=VLOOKUP($CC$2,bareme_points!$A$3:$B$38,2,0),INDEX(bareme_points!$A$1:$P$38,MATCH($CC$2,bareme_points!$A:$A,0),MATCH(CC18,bareme_points!$A$2:$PN$2,0)),10),"")</f>
        <v/>
      </c>
      <c r="CE18" s="126"/>
      <c r="CF18" s="10" t="str">
        <f>IFERROR(IF(CE18&lt;=VLOOKUP($CE$2,bareme_points!$A$3:$B$38,2,0),INDEX(bareme_points!$A$1:$P$38,MATCH($CE$2,bareme_points!$A:$A,0),MATCH(CE18,bareme_points!$A$2:$PN$2,0)),10),"")</f>
        <v/>
      </c>
      <c r="CG18" s="15">
        <f xml:space="preserve"> SUM(BN18,BP18,BR18, BT18,BV18,BX18,BZ18,CB18,CD18,CF18)</f>
        <v>0</v>
      </c>
      <c r="CH18" s="122"/>
      <c r="CI18" s="10" t="str">
        <f>IFERROR(IF(CH18&lt;=VLOOKUP($CH$2,bareme_points!$A$3:$B$38,2,0),INDEX(bareme_points!$A$1:$P$38,MATCH($CH$2,bareme_points!$A:$A,0),MATCH(CH18,bareme_points!$A$2:$PN$2,0)),10),"")</f>
        <v/>
      </c>
      <c r="CJ18" s="122"/>
      <c r="CK18" s="83" t="str">
        <f>IFERROR(IF(CJ18&lt;=VLOOKUP($CJ$2,bareme_points!$A$3:$B$38,2,0),INDEX(bareme_points!$A$1:$P$38,MATCH($CJ$2,bareme_points!$A:$A,0),MATCH(CJ18,bareme_points!$A$2:$PN$2,0)),10),"")</f>
        <v/>
      </c>
      <c r="CL18" s="122"/>
      <c r="CM18" s="10" t="str">
        <f>IFERROR(IF(CL18&lt;=VLOOKUP($CL$2,bareme_points!$A$3:$B$38,2,0),INDEX(bareme_points!$A$1:$P$38,MATCH($CL$2,bareme_points!$A:$A,0),MATCH(CL18,bareme_points!$A$2:$PN$2,0)),10),"")</f>
        <v/>
      </c>
      <c r="CN18" s="122"/>
      <c r="CO18" s="10" t="str">
        <f>IFERROR(IF(CN18&lt;=VLOOKUP($CN$2,bareme_points!$A$3:$B$38,2,0),INDEX(bareme_points!$A$1:$P$38,MATCH($CN$2,bareme_points!$A:$A,0),MATCH(CN18,bareme_points!$A$2:$PN$2,0)),10),"")</f>
        <v/>
      </c>
      <c r="CP18" s="122"/>
      <c r="CQ18" s="10" t="str">
        <f>IFERROR(IF(CP18&lt;=VLOOKUP($CP$2,bareme_points!$A$3:$B$38,2,0),INDEX(bareme_points!$A$1:$P$38,MATCH($CP$2,bareme_points!$A:$A,0),MATCH(CP18,bareme_points!$A$2:$PN$2,0)),10),"")</f>
        <v/>
      </c>
      <c r="CR18" s="122"/>
      <c r="CS18" s="10" t="str">
        <f>IFERROR(IF(CR18&lt;=VLOOKUP($CR$2,bareme_points!$A$3:$B$38,2,0),INDEX(bareme_points!$A$1:$P$38,MATCH($CR$2,bareme_points!$A:$A,0),MATCH(CR18,bareme_points!$A$2:$PN$2,0)),10),"")</f>
        <v/>
      </c>
      <c r="CT18" s="122"/>
      <c r="CU18" s="10" t="str">
        <f>IFERROR(IF(CT18&lt;=VLOOKUP($CT$2,bareme_points!$A$3:$B$38,2,0),INDEX(bareme_points!$A$1:$P$38,MATCH($CT$2,bareme_points!$A:$A,0),MATCH(CT18,bareme_points!$A$2:$PN$2,0)),10),"")</f>
        <v/>
      </c>
      <c r="CV18" s="122"/>
      <c r="CW18" s="10" t="str">
        <f>IFERROR(IF(CV18&lt;=VLOOKUP($CV$2,bareme_points!$A$3:$B$38,2,0),INDEX(bareme_points!$A$1:$P$38,MATCH($CV$2,bareme_points!$A:$A,0),MATCH(CV18,bareme_points!$A$2:$PN$2,0)),10),"")</f>
        <v/>
      </c>
      <c r="CX18" s="122"/>
      <c r="CY18" s="10" t="str">
        <f>IFERROR(IF(CX18&lt;=VLOOKUP($CX$2,bareme_points!$A$3:$B$38,2,0),INDEX(bareme_points!$A$1:$P$38,MATCH($CX$2,bareme_points!$A:$A,0),MATCH(CX18,bareme_points!$A$2:$PN$2,0)),10),"")</f>
        <v/>
      </c>
      <c r="CZ18" s="122"/>
      <c r="DA18" s="85" t="str">
        <f>IFERROR(IF(CZ18&lt;=VLOOKUP($CZ$2,bareme_points!$A$3:$B$38,2,0),INDEX(bareme_points!$A$1:$P$38,MATCH($CZ$2,bareme_points!$A:$A,0),MATCH(CZ18,bareme_points!$A$2:$PN$2,0)),10),"")</f>
        <v/>
      </c>
      <c r="DB18" s="84">
        <f xml:space="preserve"> SUM(CI18,CK18,CM18, CO18,CQ18,CS18,CU18,CW18,CY18,DA18)</f>
        <v>0</v>
      </c>
    </row>
    <row r="19" spans="1:106" x14ac:dyDescent="0.25">
      <c r="A19" s="87" t="s">
        <v>32</v>
      </c>
      <c r="B19" s="49">
        <f xml:space="preserve"> SUM(AG19,BL19,CG19)</f>
        <v>332.84000000000003</v>
      </c>
      <c r="C19" s="91">
        <v>8</v>
      </c>
      <c r="D19" s="79">
        <f>IFERROR(IF(C19&lt;=VLOOKUP($C$2,bareme_points!$A$3:$B$38,2,0),INDEX(bareme_points!$A$1:$P$38,MATCH($C$2,bareme_points!$A:$A,0),MATCH(C19,bareme_points!$A$2:$PN$2,0)),10),"")</f>
        <v>10</v>
      </c>
      <c r="E19" s="94">
        <v>16</v>
      </c>
      <c r="F19" s="46">
        <f>IFERROR(IF(E19&lt;=VLOOKUP($E$2,bareme_points!$A$3:$B$38,2,0),INDEX(bareme_points!$A$1:$P$38,MATCH($E$2,bareme_points!$A:$A,0),MATCH(E19,bareme_points!$A$2:$PN$2,0)),10),"")</f>
        <v>10</v>
      </c>
      <c r="G19" s="94">
        <v>12</v>
      </c>
      <c r="H19" s="46">
        <f>IFERROR(IF(G19&lt;=VLOOKUP($G$2,bareme_points!$A$3:$B$38,2,0),INDEX(bareme_points!$A$1:$P$38,MATCH($G$2,bareme_points!$A:$A,0),MATCH(G19,bareme_points!$A$2:$PN$2,0)),10),"")</f>
        <v>10</v>
      </c>
      <c r="I19" s="94">
        <v>3</v>
      </c>
      <c r="J19" s="46">
        <f>IFERROR(IF(I19&lt;=VLOOKUP($I$2,bareme_points!$A$3:$B$38,2,0),INDEX(bareme_points!$A$1:$P$38,MATCH($I$2,bareme_points!$A:$A,0),MATCH(I19,bareme_points!$A$2:$PN$2,0)),10),"")</f>
        <v>111.42</v>
      </c>
      <c r="K19" s="94">
        <v>17</v>
      </c>
      <c r="L19" s="46">
        <f>IFERROR(IF(K19&lt;=VLOOKUP($K$2,bareme_points!$A$3:$B$38,2,0),INDEX(bareme_points!$A$1:$P$38,MATCH($K$2,bareme_points!$A:$A,0),MATCH(K19,bareme_points!$A$2:$PN$2,0)),10),"")</f>
        <v>10</v>
      </c>
      <c r="M19" s="94">
        <v>3</v>
      </c>
      <c r="N19" s="46">
        <f>IFERROR(IF(M19&lt;=VLOOKUP($M$2,bareme_points!$A$3:$B$38,2,0),INDEX(bareme_points!$A$1:$P$38,MATCH($M$2,bareme_points!$A:$A,0),MATCH(M19,bareme_points!$A$2:$PN$2,0)),10),"")</f>
        <v>111.42</v>
      </c>
      <c r="O19" s="94">
        <v>23</v>
      </c>
      <c r="P19" s="46">
        <f>IFERROR(IF(O19&lt;=VLOOKUP($O$2,bareme_points!$A$3:$B$38,2,0),INDEX(bareme_points!$A$1:$P$38,MATCH($O$2,bareme_points!$A:$A,0),MATCH(O19,bareme_points!$A$2:$PN$2,0)),10),"")</f>
        <v>10</v>
      </c>
      <c r="Q19" s="94">
        <v>8</v>
      </c>
      <c r="R19" s="46">
        <f>IFERROR(IF(Q19&lt;=VLOOKUP($Q$2,bareme_points!$A$3:$B$38,2,0),INDEX(bareme_points!$A$1:$P$38,MATCH($Q$2,bareme_points!$A:$A,0),MATCH(Q19,bareme_points!$A$2:$PN$2,0)),10),"")</f>
        <v>20</v>
      </c>
      <c r="S19" s="98">
        <v>19</v>
      </c>
      <c r="T19" s="46">
        <f>IFERROR(IF(S19&lt;=VLOOKUP($S$2,bareme_points!$A$3:$B$38,2,0),INDEX(bareme_points!$A$1:$P$38,MATCH($S$2,bareme_points!$A:$A,0),MATCH(S19,bareme_points!$A$2:$PN$2,0)),10),"")</f>
        <v>10</v>
      </c>
      <c r="U19" s="112">
        <v>12</v>
      </c>
      <c r="V19" s="46">
        <f>IFERROR(IF(U19&lt;=VLOOKUP($U$2,bareme_points!$A$3:$B$38,2,0),INDEX(bareme_points!$A$1:$P$38,MATCH($U$2,bareme_points!$A:$A,0),MATCH(U19,bareme_points!$A$2:$PN$2,0)),10),"")</f>
        <v>10</v>
      </c>
      <c r="W19" s="106">
        <v>24</v>
      </c>
      <c r="X19" s="46">
        <f>IFERROR(IF(W19&lt;=VLOOKUP($W$2,bareme_points!$A$3:$B$38,2,0),INDEX(bareme_points!$A$1:$P$38,MATCH($W$2,bareme_points!$A:$A,0),MATCH(W19,bareme_points!$A$2:$PN$2,0)),10),"")</f>
        <v>10</v>
      </c>
      <c r="Y19" s="106">
        <v>14</v>
      </c>
      <c r="Z19" s="46">
        <f>IFERROR(IF(Y19&lt;=VLOOKUP($Y$2,bareme_points!$A$3:$B$38,2,0),INDEX(bareme_points!$A$1:$P$38,MATCH($Y$2,bareme_points!$A:$A,0),MATCH(Y19,bareme_points!$A$2:$PN$2,0)),10),"")</f>
        <v>10</v>
      </c>
      <c r="AA19" s="109"/>
      <c r="AB19" s="46" t="str">
        <f>IFERROR(IF(AA19&lt;=VLOOKUP($AA$2,bareme_points!$A$3:$B$38,2,0),INDEX(bareme_points!$A$1:$P$38,MATCH($AA$2,bareme_points!$A:$A,0),MATCH(AA19,bareme_points!$A$2:$PN$2,0)),10),"")</f>
        <v/>
      </c>
      <c r="AC19" s="106"/>
      <c r="AD19" s="46" t="str">
        <f>IFERROR(IF(AC19&lt;=VLOOKUP($AC$2,bareme_points!$A$3:$B$38,2,0),INDEX(bareme_points!$A$1:$P$38,MATCH($AC$2,bareme_points!$A:$A,0),MATCH(AC19,bareme_points!$A$2:$PN$2,0)),10),"")</f>
        <v/>
      </c>
      <c r="AE19" s="106"/>
      <c r="AF19" s="46" t="str">
        <f>IFERROR(IF(AE19&lt;=VLOOKUP($AE$2,bareme_points!$A$3:$B$38,2,0),INDEX(bareme_points!$A$1:$P$38,MATCH($AE$2,bareme_points!$A:$A,0),MATCH(AE19,bareme_points!$A$2:$PN$2,0)),10),"")</f>
        <v/>
      </c>
      <c r="AG19" s="15">
        <f xml:space="preserve"> SUM(D19,F19,H19,J19,L19,N19,P19,R19,T19,V19,X19,Z19,AB19,AD19,AF19)</f>
        <v>332.84000000000003</v>
      </c>
      <c r="AH19" s="106"/>
      <c r="AI19" s="46" t="str">
        <f>IFERROR(IF(AH19&lt;=VLOOKUP($AH$2,bareme_points!$A$3:$B$38,2,0),INDEX(bareme_points!$A$1:$P$38,MATCH($AH$2,bareme_points!$A:$A,0),MATCH(AH19,bareme_points!$A$2:$PN$2,0)),10),"")</f>
        <v/>
      </c>
      <c r="AJ19" s="106"/>
      <c r="AK19" s="45" t="str">
        <f>IFERROR(IF(AJ19&lt;=VLOOKUP($AJ$2,bareme_points!$A$3:$B$38,2,0),INDEX(bareme_points!$A$1:$P$38,MATCH($AJ$2,bareme_points!$A:$A,0),MATCH(AJ19,bareme_points!$A$2:$PN$2,0)),10),"")</f>
        <v/>
      </c>
      <c r="AL19" s="106"/>
      <c r="AM19" s="45" t="str">
        <f>IFERROR(IF(AL19&lt;=VLOOKUP($AL$2,bareme_points!$A$3:$B$38,2,0),INDEX(bareme_points!$A$1:$P$38,MATCH($AL$2,bareme_points!$A:$A,0),MATCH(AL19,bareme_points!$A$2:$PN$2,0)),10),"")</f>
        <v/>
      </c>
      <c r="AN19" s="112"/>
      <c r="AO19" s="24" t="str">
        <f>IFERROR(IF(AN19&lt;=VLOOKUP($AN$2,bareme_points!$A$3:$B$38,2,0),INDEX(bareme_points!$A$1:$P$38,MATCH($AN$2,bareme_points!$A:$A,0),MATCH(AN19,bareme_points!$A$2:$PN$2,0)),10),"")</f>
        <v/>
      </c>
      <c r="AP19" s="115"/>
      <c r="AQ19" s="24" t="str">
        <f>IFERROR(IF(AP19&lt;=VLOOKUP($AP$2,bareme_points!$A$3:$B$38,2,0),INDEX(bareme_points!$A$1:$P$38,MATCH($AP$2,bareme_points!$A:$A,0),MATCH(AP19,bareme_points!$A$2:$PN$2,0)),10),"")</f>
        <v/>
      </c>
      <c r="AR19" s="115"/>
      <c r="AS19" s="24" t="str">
        <f>IFERROR(IF(AR19&lt;=VLOOKUP($AR$2,bareme_points!$A$3:$B$38,2,0),INDEX(bareme_points!$A$1:$P$38,MATCH($AR$2,bareme_points!$A:$A,0),MATCH(AR19,bareme_points!$A$2:$PN$2,0)),10),"")</f>
        <v/>
      </c>
      <c r="AT19" s="115"/>
      <c r="AU19" s="24" t="str">
        <f>IFERROR(IF(AT19&lt;=VLOOKUP($AT$2,bareme_points!$A$3:$B$38,2,0),INDEX(bareme_points!$A$1:$P$38,MATCH($AT$2,bareme_points!$A:$A,0),MATCH(AT19,bareme_points!$A$2:$PN$2,0)),10),"")</f>
        <v/>
      </c>
      <c r="AV19" s="115"/>
      <c r="AW19" s="24" t="str">
        <f>IFERROR(IF(AV19&lt;=VLOOKUP($AV$2,bareme_points!$A$3:$B$38,2,0),INDEX(bareme_points!$A$1:$P$38,MATCH($AV$2,bareme_points!$A:$A,0),MATCH(AV19,bareme_points!$A$2:$PN$2,0)),10),"")</f>
        <v/>
      </c>
      <c r="AX19" s="119"/>
      <c r="AY19" s="24" t="str">
        <f>IFERROR(IF(AX19&lt;=VLOOKUP($AX$2,bareme_points!$A$3:$B$38,2,0),INDEX(bareme_points!$A$1:$P$38,MATCH($AX$2,bareme_points!$A:$A,0),MATCH(AX19,bareme_points!$A$2:$PN$2,0)),10),"")</f>
        <v/>
      </c>
      <c r="AZ19" s="119"/>
      <c r="BA19" s="24" t="str">
        <f>IFERROR(IF(AZ19&lt;=VLOOKUP($AZ$2,bareme_points!$A$3:$B$38,2,0),INDEX(bareme_points!$A$1:$P$38,MATCH($AZ$2,bareme_points!$A:$A,0),MATCH(AZ19,bareme_points!$A$2:$PN$2,0)),10),"")</f>
        <v/>
      </c>
      <c r="BB19" s="119"/>
      <c r="BC19" s="24" t="str">
        <f>IFERROR(IF(BB19&lt;=VLOOKUP($BB$2,bareme_points!$A$3:$B$38,2,0),INDEX(bareme_points!$A$1:$P$38,MATCH($BB$2,bareme_points!$A:$A,0),MATCH(BB19,bareme_points!$A$2:$PN$2,0)),10),"")</f>
        <v/>
      </c>
      <c r="BD19" s="119"/>
      <c r="BE19" s="24" t="str">
        <f>IFERROR(IF(BD19&lt;=VLOOKUP($BD$2,bareme_points!$A$3:$B$38,2,0),INDEX(bareme_points!$A$1:$P$38,MATCH($BD$2,bareme_points!$A:$A,0),MATCH(BD19,bareme_points!$A$2:$PN$2,0)),10),"")</f>
        <v/>
      </c>
      <c r="BF19" s="119"/>
      <c r="BG19" s="24" t="str">
        <f>IFERROR(IF(BF19&lt;=VLOOKUP($AZ$2,bareme_points!$A$3:$B$38,2,0),INDEX(bareme_points!$A$1:$P$38,MATCH($AZ$2,bareme_points!$A:$A,0),MATCH(BF19,bareme_points!$A$2:$PN$2,0)),10),"")</f>
        <v/>
      </c>
      <c r="BH19" s="119"/>
      <c r="BI19" s="24" t="str">
        <f>IFERROR(IF(BH19&lt;=VLOOKUP($BB$2,bareme_points!$A$3:$B$38,2,0),INDEX(bareme_points!$A$1:$P$38,MATCH($BB$2,bareme_points!$A:$A,0),MATCH(BH19,bareme_points!$A$2:$PN$2,0)),10),"")</f>
        <v/>
      </c>
      <c r="BJ19" s="338"/>
      <c r="BK19" s="337" t="str">
        <f>IFERROR(IF(BJ19&lt;=VLOOKUP($BD$2,bareme_points!$A$3:$B$38,2,0),INDEX(bareme_points!$A$1:$P$38,MATCH($BD$2,bareme_points!$A:$A,0),MATCH(BJ19,bareme_points!$A$2:$PN$2,0)),10),"")</f>
        <v/>
      </c>
      <c r="BL19" s="15">
        <f xml:space="preserve"> SUM(AI19,AK19,AM19,AO19,AQ19,AS19,AU19,AW19,AY19,BA19,BC19,BE19,BG19,BI19,BK19)</f>
        <v>0</v>
      </c>
      <c r="BM19" s="102"/>
      <c r="BN19" s="24" t="str">
        <f>IFERROR(IF(BM19&lt;=VLOOKUP($BM$2,bareme_points!$A$3:$B$38,2,0),INDEX(bareme_points!$A$1:$P$38,MATCH($BM$2,bareme_points!$A:$A,0),MATCH(BM19,bareme_points!$A$2:$PN$2,0)),10),"")</f>
        <v/>
      </c>
      <c r="BO19" s="120"/>
      <c r="BP19" s="24" t="str">
        <f>IFERROR(IF(BO19&lt;=VLOOKUP($BO$2,bareme_points!$A$3:$B$38,2,0),INDEX(bareme_points!$A$1:$P$38,MATCH($BO$2,bareme_points!$A:$A,0),MATCH(BO19,bareme_points!$A$2:$PN$2,0)),10),"")</f>
        <v/>
      </c>
      <c r="BQ19" s="120"/>
      <c r="BR19" s="24" t="str">
        <f>IFERROR(IF(BQ19&lt;=VLOOKUP($BQ$2,bareme_points!$A$3:$B$38,2,0),INDEX(bareme_points!$A$1:$P$38,MATCH($BQ$2,bareme_points!$A:$A,0),MATCH(BQ19,bareme_points!$A$2:$PN$2,0)),10),"")</f>
        <v/>
      </c>
      <c r="BS19" s="120"/>
      <c r="BT19" s="24" t="str">
        <f>IFERROR(IF(BS19&lt;=VLOOKUP($BS$2,bareme_points!$A$3:$B$38,2,0),INDEX(bareme_points!$A$1:$P$38,MATCH($BS$2,bareme_points!$A:$A,0),MATCH(BS19,bareme_points!$A$2:$PN$2,0)),10),"")</f>
        <v/>
      </c>
      <c r="BU19" s="120"/>
      <c r="BV19" s="9" t="str">
        <f>IFERROR(IF(BU19&lt;=VLOOKUP($BU$2,bareme_points!$A$3:$B$38,2,0),INDEX(bareme_points!$A$1:$P$38,MATCH($BU$2,bareme_points!$A:$A,0),MATCH(BU19,bareme_points!$A$2:$PN$2,0)),10),"")</f>
        <v/>
      </c>
      <c r="BW19" s="120"/>
      <c r="BX19" s="9" t="str">
        <f>IFERROR(IF(BW19&lt;=VLOOKUP($BW$2,bareme_points!$A$3:$B$38,2,0),INDEX(bareme_points!$A$1:$P$38,MATCH($BW$2,bareme_points!$A:$A,0),MATCH(BW19,bareme_points!$A$2:$PN$2,0)),10),"")</f>
        <v/>
      </c>
      <c r="BY19" s="121"/>
      <c r="BZ19" s="9" t="str">
        <f>IFERROR(IF(BY19&lt;=VLOOKUP($BY$2,bareme_points!$A$3:$B$38,2,0),INDEX(bareme_points!$A$1:$P$38,MATCH($BY$2,bareme_points!$A:$A,0),MATCH(BY19,bareme_points!$A$2:$PN$2,0)),10),"")</f>
        <v/>
      </c>
      <c r="CA19" s="122"/>
      <c r="CB19" s="9" t="str">
        <f>IFERROR(IF(CA19&lt;=VLOOKUP($CA$2,bareme_points!$A$3:$B$38,2,0),INDEX(bareme_points!$A$1:$P$38,MATCH($CA$2,bareme_points!$A:$A,0),MATCH(CA19,bareme_points!$A$2:$PN$2,0)),10),"")</f>
        <v/>
      </c>
      <c r="CC19" s="122"/>
      <c r="CD19" s="9" t="str">
        <f>IFERROR(IF(CC19&lt;=VLOOKUP($CC$2,bareme_points!$A$3:$B$38,2,0),INDEX(bareme_points!$A$1:$P$38,MATCH($CC$2,bareme_points!$A:$A,0),MATCH(CC19,bareme_points!$A$2:$PN$2,0)),10),"")</f>
        <v/>
      </c>
      <c r="CE19" s="126"/>
      <c r="CF19" s="10" t="str">
        <f>IFERROR(IF(CE19&lt;=VLOOKUP($CE$2,bareme_points!$A$3:$B$38,2,0),INDEX(bareme_points!$A$1:$P$38,MATCH($CE$2,bareme_points!$A:$A,0),MATCH(CE19,bareme_points!$A$2:$PN$2,0)),10),"")</f>
        <v/>
      </c>
      <c r="CG19" s="15">
        <f xml:space="preserve"> SUM(BN19,BP19,BR19, BT19,BV19,BX19,BZ19,CB19,CD19,CF19)</f>
        <v>0</v>
      </c>
      <c r="CH19" s="122"/>
      <c r="CI19" s="10" t="str">
        <f>IFERROR(IF(CH19&lt;=VLOOKUP($CH$2,bareme_points!$A$3:$B$38,2,0),INDEX(bareme_points!$A$1:$P$38,MATCH($CH$2,bareme_points!$A:$A,0),MATCH(CH19,bareme_points!$A$2:$PN$2,0)),10),"")</f>
        <v/>
      </c>
      <c r="CJ19" s="122"/>
      <c r="CK19" s="83" t="str">
        <f>IFERROR(IF(CJ19&lt;=VLOOKUP($CJ$2,bareme_points!$A$3:$B$38,2,0),INDEX(bareme_points!$A$1:$P$38,MATCH($CJ$2,bareme_points!$A:$A,0),MATCH(CJ19,bareme_points!$A$2:$PN$2,0)),10),"")</f>
        <v/>
      </c>
      <c r="CL19" s="122"/>
      <c r="CM19" s="10" t="str">
        <f>IFERROR(IF(CL19&lt;=VLOOKUP($CL$2,bareme_points!$A$3:$B$38,2,0),INDEX(bareme_points!$A$1:$P$38,MATCH($CL$2,bareme_points!$A:$A,0),MATCH(CL19,bareme_points!$A$2:$PN$2,0)),10),"")</f>
        <v/>
      </c>
      <c r="CN19" s="122"/>
      <c r="CO19" s="10" t="str">
        <f>IFERROR(IF(CN19&lt;=VLOOKUP($CN$2,bareme_points!$A$3:$B$38,2,0),INDEX(bareme_points!$A$1:$P$38,MATCH($CN$2,bareme_points!$A:$A,0),MATCH(CN19,bareme_points!$A$2:$PN$2,0)),10),"")</f>
        <v/>
      </c>
      <c r="CP19" s="122"/>
      <c r="CQ19" s="10" t="str">
        <f>IFERROR(IF(CP19&lt;=VLOOKUP($CP$2,bareme_points!$A$3:$B$38,2,0),INDEX(bareme_points!$A$1:$P$38,MATCH($CP$2,bareme_points!$A:$A,0),MATCH(CP19,bareme_points!$A$2:$PN$2,0)),10),"")</f>
        <v/>
      </c>
      <c r="CR19" s="122"/>
      <c r="CS19" s="10" t="str">
        <f>IFERROR(IF(CR19&lt;=VLOOKUP($CR$2,bareme_points!$A$3:$B$38,2,0),INDEX(bareme_points!$A$1:$P$38,MATCH($CR$2,bareme_points!$A:$A,0),MATCH(CR19,bareme_points!$A$2:$PN$2,0)),10),"")</f>
        <v/>
      </c>
      <c r="CT19" s="122"/>
      <c r="CU19" s="10" t="str">
        <f>IFERROR(IF(CT19&lt;=VLOOKUP($CT$2,bareme_points!$A$3:$B$38,2,0),INDEX(bareme_points!$A$1:$P$38,MATCH($CT$2,bareme_points!$A:$A,0),MATCH(CT19,bareme_points!$A$2:$PN$2,0)),10),"")</f>
        <v/>
      </c>
      <c r="CV19" s="122"/>
      <c r="CW19" s="10" t="str">
        <f>IFERROR(IF(CV19&lt;=VLOOKUP($CV$2,bareme_points!$A$3:$B$38,2,0),INDEX(bareme_points!$A$1:$P$38,MATCH($CV$2,bareme_points!$A:$A,0),MATCH(CV19,bareme_points!$A$2:$PN$2,0)),10),"")</f>
        <v/>
      </c>
      <c r="CX19" s="122"/>
      <c r="CY19" s="10" t="str">
        <f>IFERROR(IF(CX19&lt;=VLOOKUP($CX$2,bareme_points!$A$3:$B$38,2,0),INDEX(bareme_points!$A$1:$P$38,MATCH($CX$2,bareme_points!$A:$A,0),MATCH(CX19,bareme_points!$A$2:$PN$2,0)),10),"")</f>
        <v/>
      </c>
      <c r="CZ19" s="122"/>
      <c r="DA19" s="85" t="str">
        <f>IFERROR(IF(CZ19&lt;=VLOOKUP($CZ$2,bareme_points!$A$3:$B$38,2,0),INDEX(bareme_points!$A$1:$P$38,MATCH($CZ$2,bareme_points!$A:$A,0),MATCH(CZ19,bareme_points!$A$2:$PN$2,0)),10),"")</f>
        <v/>
      </c>
      <c r="DB19" s="84">
        <f xml:space="preserve"> SUM(CI19,CK19,CM19, CO19,CQ19,CS19,CU19,CW19,CY19,DA19)</f>
        <v>0</v>
      </c>
    </row>
    <row r="20" spans="1:106" x14ac:dyDescent="0.25">
      <c r="A20" s="87" t="s">
        <v>59</v>
      </c>
      <c r="B20" s="49">
        <f xml:space="preserve"> SUM(AG20,BL20,CG20)</f>
        <v>330.91</v>
      </c>
      <c r="C20" s="91"/>
      <c r="D20" s="79" t="str">
        <f>IFERROR(IF(C20&lt;=VLOOKUP($C$2,bareme_points!$A$3:$B$38,2,0),INDEX(bareme_points!$A$1:$P$38,MATCH($C$2,bareme_points!$A:$A,0),MATCH(C20,bareme_points!$A$2:$PN$2,0)),10),"")</f>
        <v/>
      </c>
      <c r="E20" s="94">
        <v>22</v>
      </c>
      <c r="F20" s="46">
        <f>IFERROR(IF(E20&lt;=VLOOKUP($E$2,bareme_points!$A$3:$B$38,2,0),INDEX(bareme_points!$A$1:$P$38,MATCH($E$2,bareme_points!$A:$A,0),MATCH(E20,bareme_points!$A$2:$PN$2,0)),10),"")</f>
        <v>10</v>
      </c>
      <c r="G20" s="94">
        <v>10</v>
      </c>
      <c r="H20" s="46">
        <f>IFERROR(IF(G20&lt;=VLOOKUP($G$2,bareme_points!$A$3:$B$38,2,0),INDEX(bareme_points!$A$1:$P$38,MATCH($G$2,bareme_points!$A:$A,0),MATCH(G20,bareme_points!$A$2:$PN$2,0)),10),"")</f>
        <v>10</v>
      </c>
      <c r="I20" s="94">
        <v>1</v>
      </c>
      <c r="J20" s="46">
        <f>IFERROR(IF(I20&lt;=VLOOKUP($I$2,bareme_points!$A$3:$B$38,2,0),INDEX(bareme_points!$A$1:$P$38,MATCH($I$2,bareme_points!$A:$A,0),MATCH(I20,bareme_points!$A$2:$PN$2,0)),10),"")</f>
        <v>183.18</v>
      </c>
      <c r="K20" s="94">
        <v>27</v>
      </c>
      <c r="L20" s="46">
        <f>IFERROR(IF(K20&lt;=VLOOKUP($K$2,bareme_points!$A$3:$B$38,2,0),INDEX(bareme_points!$A$1:$P$38,MATCH($K$2,bareme_points!$A:$A,0),MATCH(K20,bareme_points!$A$2:$PN$2,0)),10),"")</f>
        <v>10</v>
      </c>
      <c r="M20" s="94">
        <v>26</v>
      </c>
      <c r="N20" s="46">
        <f>IFERROR(IF(M20&lt;=VLOOKUP($M$2,bareme_points!$A$3:$B$38,2,0),INDEX(bareme_points!$A$1:$P$38,MATCH($M$2,bareme_points!$A:$A,0),MATCH(M20,bareme_points!$A$2:$PN$2,0)),10),"")</f>
        <v>10</v>
      </c>
      <c r="O20" s="94"/>
      <c r="P20" s="46" t="str">
        <f>IFERROR(IF(O20&lt;=VLOOKUP($O$2,bareme_points!$A$3:$B$38,2,0),INDEX(bareme_points!$A$1:$P$38,MATCH($O$2,bareme_points!$A:$A,0),MATCH(O20,bareme_points!$A$2:$PN$2,0)),10),"")</f>
        <v/>
      </c>
      <c r="Q20" s="94">
        <v>6</v>
      </c>
      <c r="R20" s="46">
        <f>IFERROR(IF(Q20&lt;=VLOOKUP($Q$2,bareme_points!$A$3:$B$38,2,0),INDEX(bareme_points!$A$1:$P$38,MATCH($Q$2,bareme_points!$A:$A,0),MATCH(Q20,bareme_points!$A$2:$PN$2,0)),10),"")</f>
        <v>57.73</v>
      </c>
      <c r="S20" s="98">
        <v>27</v>
      </c>
      <c r="T20" s="46">
        <f>IFERROR(IF(S20&lt;=VLOOKUP($S$2,bareme_points!$A$3:$B$38,2,0),INDEX(bareme_points!$A$1:$P$38,MATCH($S$2,bareme_points!$A:$A,0),MATCH(S20,bareme_points!$A$2:$PN$2,0)),10),"")</f>
        <v>10</v>
      </c>
      <c r="U20" s="112">
        <v>8</v>
      </c>
      <c r="V20" s="46">
        <f>IFERROR(IF(U20&lt;=VLOOKUP($U$2,bareme_points!$A$3:$B$38,2,0),INDEX(bareme_points!$A$1:$P$38,MATCH($U$2,bareme_points!$A:$A,0),MATCH(U20,bareme_points!$A$2:$PN$2,0)),10),"")</f>
        <v>20</v>
      </c>
      <c r="W20" s="105">
        <v>10</v>
      </c>
      <c r="X20" s="46">
        <f>IFERROR(IF(W20&lt;=VLOOKUP($W$2,bareme_points!$A$3:$B$38,2,0),INDEX(bareme_points!$A$1:$P$38,MATCH($W$2,bareme_points!$A:$A,0),MATCH(W20,bareme_points!$A$2:$PN$2,0)),10),"")</f>
        <v>10</v>
      </c>
      <c r="Y20" s="105">
        <v>25</v>
      </c>
      <c r="Z20" s="46">
        <f>IFERROR(IF(Y20&lt;=VLOOKUP($Y$2,bareme_points!$A$3:$B$38,2,0),INDEX(bareme_points!$A$1:$P$38,MATCH($Y$2,bareme_points!$A:$A,0),MATCH(Y20,bareme_points!$A$2:$PN$2,0)),10),"")</f>
        <v>10</v>
      </c>
      <c r="AA20" s="108"/>
      <c r="AB20" s="46" t="str">
        <f>IFERROR(IF(AA20&lt;=VLOOKUP($AA$2,bareme_points!$A$3:$B$38,2,0),INDEX(bareme_points!$A$1:$P$38,MATCH($AA$2,bareme_points!$A:$A,0),MATCH(AA20,bareme_points!$A$2:$PN$2,0)),10),"")</f>
        <v/>
      </c>
      <c r="AC20" s="105"/>
      <c r="AD20" s="46" t="str">
        <f>IFERROR(IF(AC20&lt;=VLOOKUP($AC$2,bareme_points!$A$3:$B$38,2,0),INDEX(bareme_points!$A$1:$P$38,MATCH($AC$2,bareme_points!$A:$A,0),MATCH(AC20,bareme_points!$A$2:$PN$2,0)),10),"")</f>
        <v/>
      </c>
      <c r="AE20" s="105"/>
      <c r="AF20" s="46" t="str">
        <f>IFERROR(IF(AE20&lt;=VLOOKUP($AE$2,bareme_points!$A$3:$B$38,2,0),INDEX(bareme_points!$A$1:$P$38,MATCH($AE$2,bareme_points!$A:$A,0),MATCH(AE20,bareme_points!$A$2:$PN$2,0)),10),"")</f>
        <v/>
      </c>
      <c r="AG20" s="15">
        <f xml:space="preserve"> SUM(D20,F20,H20,J20,L20,N20,P20,R20,T20,V20,X20,Z20,AB20,AD20,AF20)</f>
        <v>330.91</v>
      </c>
      <c r="AH20" s="105"/>
      <c r="AI20" s="46" t="str">
        <f>IFERROR(IF(AH20&lt;=VLOOKUP($AH$2,bareme_points!$A$3:$B$38,2,0),INDEX(bareme_points!$A$1:$P$38,MATCH($AH$2,bareme_points!$A:$A,0),MATCH(AH20,bareme_points!$A$2:$PN$2,0)),10),"")</f>
        <v/>
      </c>
      <c r="AJ20" s="105"/>
      <c r="AK20" s="45" t="str">
        <f>IFERROR(IF(AJ20&lt;=VLOOKUP($AJ$2,bareme_points!$A$3:$B$38,2,0),INDEX(bareme_points!$A$1:$P$38,MATCH($AJ$2,bareme_points!$A:$A,0),MATCH(AJ20,bareme_points!$A$2:$PN$2,0)),10),"")</f>
        <v/>
      </c>
      <c r="AL20" s="105"/>
      <c r="AM20" s="45" t="str">
        <f>IFERROR(IF(AL20&lt;=VLOOKUP($AL$2,bareme_points!$A$3:$B$38,2,0),INDEX(bareme_points!$A$1:$P$38,MATCH($AL$2,bareme_points!$A:$A,0),MATCH(AL20,bareme_points!$A$2:$PN$2,0)),10),"")</f>
        <v/>
      </c>
      <c r="AN20" s="112"/>
      <c r="AO20" s="24" t="str">
        <f>IFERROR(IF(AN20&lt;=VLOOKUP($AN$2,bareme_points!$A$3:$B$38,2,0),INDEX(bareme_points!$A$1:$P$38,MATCH($AN$2,bareme_points!$A:$A,0),MATCH(AN20,bareme_points!$A$2:$PN$2,0)),10),"")</f>
        <v/>
      </c>
      <c r="AP20" s="115"/>
      <c r="AQ20" s="24" t="str">
        <f>IFERROR(IF(AP20&lt;=VLOOKUP($AP$2,bareme_points!$A$3:$B$38,2,0),INDEX(bareme_points!$A$1:$P$38,MATCH($AP$2,bareme_points!$A:$A,0),MATCH(AP20,bareme_points!$A$2:$PN$2,0)),10),"")</f>
        <v/>
      </c>
      <c r="AR20" s="115"/>
      <c r="AS20" s="24" t="str">
        <f>IFERROR(IF(AR20&lt;=VLOOKUP($AR$2,bareme_points!$A$3:$B$38,2,0),INDEX(bareme_points!$A$1:$P$38,MATCH($AR$2,bareme_points!$A:$A,0),MATCH(AR20,bareme_points!$A$2:$PN$2,0)),10),"")</f>
        <v/>
      </c>
      <c r="AT20" s="115"/>
      <c r="AU20" s="24" t="str">
        <f>IFERROR(IF(AT20&lt;=VLOOKUP($AT$2,bareme_points!$A$3:$B$38,2,0),INDEX(bareme_points!$A$1:$P$38,MATCH($AT$2,bareme_points!$A:$A,0),MATCH(AT20,bareme_points!$A$2:$PN$2,0)),10),"")</f>
        <v/>
      </c>
      <c r="AV20" s="115"/>
      <c r="AW20" s="24" t="str">
        <f>IFERROR(IF(AV20&lt;=VLOOKUP($AV$2,bareme_points!$A$3:$B$38,2,0),INDEX(bareme_points!$A$1:$P$38,MATCH($AV$2,bareme_points!$A:$A,0),MATCH(AV20,bareme_points!$A$2:$PN$2,0)),10),"")</f>
        <v/>
      </c>
      <c r="AX20" s="118"/>
      <c r="AY20" s="24" t="str">
        <f>IFERROR(IF(AX20&lt;=VLOOKUP($AX$2,bareme_points!$A$3:$B$38,2,0),INDEX(bareme_points!$A$1:$P$38,MATCH($AX$2,bareme_points!$A:$A,0),MATCH(AX20,bareme_points!$A$2:$PN$2,0)),10),"")</f>
        <v/>
      </c>
      <c r="AZ20" s="118"/>
      <c r="BA20" s="24" t="str">
        <f>IFERROR(IF(AZ20&lt;=VLOOKUP($AZ$2,bareme_points!$A$3:$B$38,2,0),INDEX(bareme_points!$A$1:$P$38,MATCH($AZ$2,bareme_points!$A:$A,0),MATCH(AZ20,bareme_points!$A$2:$PN$2,0)),10),"")</f>
        <v/>
      </c>
      <c r="BB20" s="118"/>
      <c r="BC20" s="24" t="str">
        <f>IFERROR(IF(BB20&lt;=VLOOKUP($BB$2,bareme_points!$A$3:$B$38,2,0),INDEX(bareme_points!$A$1:$P$38,MATCH($BB$2,bareme_points!$A:$A,0),MATCH(BB20,bareme_points!$A$2:$PN$2,0)),10),"")</f>
        <v/>
      </c>
      <c r="BD20" s="118"/>
      <c r="BE20" s="24" t="str">
        <f>IFERROR(IF(BD20&lt;=VLOOKUP($BD$2,bareme_points!$A$3:$B$38,2,0),INDEX(bareme_points!$A$1:$P$38,MATCH($BD$2,bareme_points!$A:$A,0),MATCH(BD20,bareme_points!$A$2:$PN$2,0)),10),"")</f>
        <v/>
      </c>
      <c r="BF20" s="118"/>
      <c r="BG20" s="24" t="str">
        <f>IFERROR(IF(BF20&lt;=VLOOKUP($AZ$2,bareme_points!$A$3:$B$38,2,0),INDEX(bareme_points!$A$1:$P$38,MATCH($AZ$2,bareme_points!$A:$A,0),MATCH(BF20,bareme_points!$A$2:$PN$2,0)),10),"")</f>
        <v/>
      </c>
      <c r="BH20" s="118"/>
      <c r="BI20" s="24" t="str">
        <f>IFERROR(IF(BH20&lt;=VLOOKUP($BB$2,bareme_points!$A$3:$B$38,2,0),INDEX(bareme_points!$A$1:$P$38,MATCH($BB$2,bareme_points!$A:$A,0),MATCH(BH20,bareme_points!$A$2:$PN$2,0)),10),"")</f>
        <v/>
      </c>
      <c r="BJ20" s="336"/>
      <c r="BK20" s="337" t="str">
        <f>IFERROR(IF(BJ20&lt;=VLOOKUP($BD$2,bareme_points!$A$3:$B$38,2,0),INDEX(bareme_points!$A$1:$P$38,MATCH($BD$2,bareme_points!$A:$A,0),MATCH(BJ20,bareme_points!$A$2:$PN$2,0)),10),"")</f>
        <v/>
      </c>
      <c r="BL20" s="15">
        <f xml:space="preserve"> SUM(AI20,AK20,AM20,AO20,AQ20,AS20,AU20,AW20,AY20,BA20,BC20,BE20,BG20,BI20,BK20)</f>
        <v>0</v>
      </c>
      <c r="BM20" s="102"/>
      <c r="BN20" s="24" t="str">
        <f>IFERROR(IF(BM20&lt;=VLOOKUP($BM$2,bareme_points!$A$3:$B$38,2,0),INDEX(bareme_points!$A$1:$P$38,MATCH($BM$2,bareme_points!$A:$A,0),MATCH(BM20,bareme_points!$A$2:$PN$2,0)),10),"")</f>
        <v/>
      </c>
      <c r="BO20" s="119"/>
      <c r="BP20" s="24" t="str">
        <f>IFERROR(IF(BO20&lt;=VLOOKUP($BO$2,bareme_points!$A$3:$B$38,2,0),INDEX(bareme_points!$A$1:$P$38,MATCH($BO$2,bareme_points!$A:$A,0),MATCH(BO20,bareme_points!$A$2:$PN$2,0)),10),"")</f>
        <v/>
      </c>
      <c r="BQ20" s="119"/>
      <c r="BR20" s="24" t="str">
        <f>IFERROR(IF(BQ20&lt;=VLOOKUP($BQ$2,bareme_points!$A$3:$B$38,2,0),INDEX(bareme_points!$A$1:$P$38,MATCH($BQ$2,bareme_points!$A:$A,0),MATCH(BQ20,bareme_points!$A$2:$PN$2,0)),10),"")</f>
        <v/>
      </c>
      <c r="BS20" s="119"/>
      <c r="BT20" s="24" t="str">
        <f>IFERROR(IF(BS20&lt;=VLOOKUP($BS$2,bareme_points!$A$3:$B$38,2,0),INDEX(bareme_points!$A$1:$P$38,MATCH($BS$2,bareme_points!$A:$A,0),MATCH(BS20,bareme_points!$A$2:$PN$2,0)),10),"")</f>
        <v/>
      </c>
      <c r="BU20" s="119"/>
      <c r="BV20" s="9" t="str">
        <f>IFERROR(IF(BU20&lt;=VLOOKUP($BU$2,bareme_points!$A$3:$B$38,2,0),INDEX(bareme_points!$A$1:$P$38,MATCH($BU$2,bareme_points!$A:$A,0),MATCH(BU20,bareme_points!$A$2:$PN$2,0)),10),"")</f>
        <v/>
      </c>
      <c r="BW20" s="119"/>
      <c r="BX20" s="9" t="str">
        <f>IFERROR(IF(BW20&lt;=VLOOKUP($BW$2,bareme_points!$A$3:$B$38,2,0),INDEX(bareme_points!$A$1:$P$38,MATCH($BW$2,bareme_points!$A:$A,0),MATCH(BW20,bareme_points!$A$2:$PN$2,0)),10),"")</f>
        <v/>
      </c>
      <c r="BY20" s="122"/>
      <c r="BZ20" s="9" t="str">
        <f>IFERROR(IF(BY20&lt;=VLOOKUP($BY$2,bareme_points!$A$3:$B$38,2,0),INDEX(bareme_points!$A$1:$P$38,MATCH($BY$2,bareme_points!$A:$A,0),MATCH(BY20,bareme_points!$A$2:$PN$2,0)),10),"")</f>
        <v/>
      </c>
      <c r="CA20" s="122"/>
      <c r="CB20" s="9" t="str">
        <f>IFERROR(IF(CA20&lt;=VLOOKUP($CA$2,bareme_points!$A$3:$B$38,2,0),INDEX(bareme_points!$A$1:$P$38,MATCH($CA$2,bareme_points!$A:$A,0),MATCH(CA20,bareme_points!$A$2:$PN$2,0)),10),"")</f>
        <v/>
      </c>
      <c r="CC20" s="122"/>
      <c r="CD20" s="9" t="str">
        <f>IFERROR(IF(CC20&lt;=VLOOKUP($CC$2,bareme_points!$A$3:$B$38,2,0),INDEX(bareme_points!$A$1:$P$38,MATCH($CC$2,bareme_points!$A:$A,0),MATCH(CC20,bareme_points!$A$2:$PN$2,0)),10),"")</f>
        <v/>
      </c>
      <c r="CE20" s="126"/>
      <c r="CF20" s="10" t="str">
        <f>IFERROR(IF(CE20&lt;=VLOOKUP($CE$2,bareme_points!$A$3:$B$38,2,0),INDEX(bareme_points!$A$1:$P$38,MATCH($CE$2,bareme_points!$A:$A,0),MATCH(CE20,bareme_points!$A$2:$PN$2,0)),10),"")</f>
        <v/>
      </c>
      <c r="CG20" s="15">
        <f xml:space="preserve"> SUM(BN20,BP20,BR20, BT20,BV20,BX20,BZ20,CB20,CD20,CF20)</f>
        <v>0</v>
      </c>
      <c r="CH20" s="122"/>
      <c r="CI20" s="10" t="str">
        <f>IFERROR(IF(CH20&lt;=VLOOKUP($CH$2,bareme_points!$A$3:$B$38,2,0),INDEX(bareme_points!$A$1:$P$38,MATCH($CH$2,bareme_points!$A:$A,0),MATCH(CH20,bareme_points!$A$2:$PN$2,0)),10),"")</f>
        <v/>
      </c>
      <c r="CJ20" s="122"/>
      <c r="CK20" s="83" t="str">
        <f>IFERROR(IF(CJ20&lt;=VLOOKUP($CJ$2,bareme_points!$A$3:$B$38,2,0),INDEX(bareme_points!$A$1:$P$38,MATCH($CJ$2,bareme_points!$A:$A,0),MATCH(CJ20,bareme_points!$A$2:$PN$2,0)),10),"")</f>
        <v/>
      </c>
      <c r="CL20" s="122"/>
      <c r="CM20" s="10" t="str">
        <f>IFERROR(IF(CL20&lt;=VLOOKUP($CL$2,bareme_points!$A$3:$B$38,2,0),INDEX(bareme_points!$A$1:$P$38,MATCH($CL$2,bareme_points!$A:$A,0),MATCH(CL20,bareme_points!$A$2:$PN$2,0)),10),"")</f>
        <v/>
      </c>
      <c r="CN20" s="122"/>
      <c r="CO20" s="10" t="str">
        <f>IFERROR(IF(CN20&lt;=VLOOKUP($CN$2,bareme_points!$A$3:$B$38,2,0),INDEX(bareme_points!$A$1:$P$38,MATCH($CN$2,bareme_points!$A:$A,0),MATCH(CN20,bareme_points!$A$2:$PN$2,0)),10),"")</f>
        <v/>
      </c>
      <c r="CP20" s="122"/>
      <c r="CQ20" s="10" t="str">
        <f>IFERROR(IF(CP20&lt;=VLOOKUP($CP$2,bareme_points!$A$3:$B$38,2,0),INDEX(bareme_points!$A$1:$P$38,MATCH($CP$2,bareme_points!$A:$A,0),MATCH(CP20,bareme_points!$A$2:$PN$2,0)),10),"")</f>
        <v/>
      </c>
      <c r="CR20" s="122"/>
      <c r="CS20" s="10" t="str">
        <f>IFERROR(IF(CR20&lt;=VLOOKUP($CR$2,bareme_points!$A$3:$B$38,2,0),INDEX(bareme_points!$A$1:$P$38,MATCH($CR$2,bareme_points!$A:$A,0),MATCH(CR20,bareme_points!$A$2:$PN$2,0)),10),"")</f>
        <v/>
      </c>
      <c r="CT20" s="122"/>
      <c r="CU20" s="10" t="str">
        <f>IFERROR(IF(CT20&lt;=VLOOKUP($CT$2,bareme_points!$A$3:$B$38,2,0),INDEX(bareme_points!$A$1:$P$38,MATCH($CT$2,bareme_points!$A:$A,0),MATCH(CT20,bareme_points!$A$2:$PN$2,0)),10),"")</f>
        <v/>
      </c>
      <c r="CV20" s="122"/>
      <c r="CW20" s="10" t="str">
        <f>IFERROR(IF(CV20&lt;=VLOOKUP($CV$2,bareme_points!$A$3:$B$38,2,0),INDEX(bareme_points!$A$1:$P$38,MATCH($CV$2,bareme_points!$A:$A,0),MATCH(CV20,bareme_points!$A$2:$PN$2,0)),10),"")</f>
        <v/>
      </c>
      <c r="CX20" s="122"/>
      <c r="CY20" s="10" t="str">
        <f>IFERROR(IF(CX20&lt;=VLOOKUP($CX$2,bareme_points!$A$3:$B$38,2,0),INDEX(bareme_points!$A$1:$P$38,MATCH($CX$2,bareme_points!$A:$A,0),MATCH(CX20,bareme_points!$A$2:$PN$2,0)),10),"")</f>
        <v/>
      </c>
      <c r="CZ20" s="122"/>
      <c r="DA20" s="85" t="str">
        <f>IFERROR(IF(CZ20&lt;=VLOOKUP($CZ$2,bareme_points!$A$3:$B$38,2,0),INDEX(bareme_points!$A$1:$P$38,MATCH($CZ$2,bareme_points!$A:$A,0),MATCH(CZ20,bareme_points!$A$2:$PN$2,0)),10),"")</f>
        <v/>
      </c>
      <c r="DB20" s="84">
        <f xml:space="preserve"> SUM(CI20,CK20,CM20, CO20,CQ20,CS20,CU20,CW20,CY20,DA20)</f>
        <v>0</v>
      </c>
    </row>
    <row r="21" spans="1:106" x14ac:dyDescent="0.25">
      <c r="A21" s="87" t="s">
        <v>45</v>
      </c>
      <c r="B21" s="49">
        <f xml:space="preserve"> SUM(AG21,BL21,CG21)</f>
        <v>330.77</v>
      </c>
      <c r="C21" s="91">
        <v>7</v>
      </c>
      <c r="D21" s="79">
        <f>IFERROR(IF(C21&lt;=VLOOKUP($C$2,bareme_points!$A$3:$B$38,2,0),INDEX(bareme_points!$A$1:$P$38,MATCH($C$2,bareme_points!$A:$A,0),MATCH(C21,bareme_points!$A$2:$PN$2,0)),10),"")</f>
        <v>20</v>
      </c>
      <c r="E21" s="94">
        <v>2</v>
      </c>
      <c r="F21" s="46">
        <f>IFERROR(IF(E21&lt;=VLOOKUP($E$2,bareme_points!$A$3:$B$38,2,0),INDEX(bareme_points!$A$1:$P$38,MATCH($E$2,bareme_points!$A:$A,0),MATCH(E21,bareme_points!$A$2:$PN$2,0)),10),"")</f>
        <v>159.28</v>
      </c>
      <c r="G21" s="94"/>
      <c r="H21" s="46" t="str">
        <f>IFERROR(IF(G21&lt;=VLOOKUP($G$2,bareme_points!$A$3:$B$38,2,0),INDEX(bareme_points!$A$1:$P$38,MATCH($G$2,bareme_points!$A:$A,0),MATCH(G21,bareme_points!$A$2:$PN$2,0)),10),"")</f>
        <v/>
      </c>
      <c r="I21" s="94">
        <v>24</v>
      </c>
      <c r="J21" s="46">
        <f>IFERROR(IF(I21&lt;=VLOOKUP($I$2,bareme_points!$A$3:$B$38,2,0),INDEX(bareme_points!$A$1:$P$38,MATCH($I$2,bareme_points!$A:$A,0),MATCH(I21,bareme_points!$A$2:$PN$2,0)),10),"")</f>
        <v>10</v>
      </c>
      <c r="K21" s="94"/>
      <c r="L21" s="46" t="str">
        <f>IFERROR(IF(K21&lt;=VLOOKUP($K$2,bareme_points!$A$3:$B$38,2,0),INDEX(bareme_points!$A$1:$P$38,MATCH($K$2,bareme_points!$A:$A,0),MATCH(K21,bareme_points!$A$2:$PN$2,0)),10),"")</f>
        <v/>
      </c>
      <c r="M21" s="94">
        <v>8</v>
      </c>
      <c r="N21" s="46">
        <f>IFERROR(IF(M21&lt;=VLOOKUP($M$2,bareme_points!$A$3:$B$38,2,0),INDEX(bareme_points!$A$1:$P$38,MATCH($M$2,bareme_points!$A:$A,0),MATCH(M21,bareme_points!$A$2:$PN$2,0)),10),"")</f>
        <v>20</v>
      </c>
      <c r="O21" s="94">
        <v>25</v>
      </c>
      <c r="P21" s="46">
        <f>IFERROR(IF(O21&lt;=VLOOKUP($O$2,bareme_points!$A$3:$B$38,2,0),INDEX(bareme_points!$A$1:$P$38,MATCH($O$2,bareme_points!$A:$A,0),MATCH(O21,bareme_points!$A$2:$PN$2,0)),10),"")</f>
        <v>10</v>
      </c>
      <c r="Q21" s="94"/>
      <c r="R21" s="46" t="str">
        <f>IFERROR(IF(Q21&lt;=VLOOKUP($Q$2,bareme_points!$A$3:$B$38,2,0),INDEX(bareme_points!$A$1:$P$38,MATCH($Q$2,bareme_points!$A:$A,0),MATCH(Q21,bareme_points!$A$2:$PN$2,0)),10),"")</f>
        <v/>
      </c>
      <c r="S21" s="98">
        <v>5</v>
      </c>
      <c r="T21" s="46">
        <f>IFERROR(IF(S21&lt;=VLOOKUP($S$2,bareme_points!$A$3:$B$38,2,0),INDEX(bareme_points!$A$1:$P$38,MATCH($S$2,bareme_points!$A:$A,0),MATCH(S21,bareme_points!$A$2:$PN$2,0)),10),"")</f>
        <v>71.489999999999995</v>
      </c>
      <c r="U21" s="112">
        <v>7</v>
      </c>
      <c r="V21" s="46">
        <f>IFERROR(IF(U21&lt;=VLOOKUP($U$2,bareme_points!$A$3:$B$38,2,0),INDEX(bareme_points!$A$1:$P$38,MATCH($U$2,bareme_points!$A:$A,0),MATCH(U21,bareme_points!$A$2:$PN$2,0)),10),"")</f>
        <v>30</v>
      </c>
      <c r="W21" s="105">
        <v>23</v>
      </c>
      <c r="X21" s="46">
        <f>IFERROR(IF(W21&lt;=VLOOKUP($W$2,bareme_points!$A$3:$B$38,2,0),INDEX(bareme_points!$A$1:$P$38,MATCH($W$2,bareme_points!$A:$A,0),MATCH(W21,bareme_points!$A$2:$PN$2,0)),10),"")</f>
        <v>10</v>
      </c>
      <c r="Y21" s="105"/>
      <c r="Z21" s="46" t="str">
        <f>IFERROR(IF(Y21&lt;=VLOOKUP($Y$2,bareme_points!$A$3:$B$38,2,0),INDEX(bareme_points!$A$1:$P$38,MATCH($Y$2,bareme_points!$A:$A,0),MATCH(Y21,bareme_points!$A$2:$PN$2,0)),10),"")</f>
        <v/>
      </c>
      <c r="AA21" s="108"/>
      <c r="AB21" s="46" t="str">
        <f>IFERROR(IF(AA21&lt;=VLOOKUP($AA$2,bareme_points!$A$3:$B$38,2,0),INDEX(bareme_points!$A$1:$P$38,MATCH($AA$2,bareme_points!$A:$A,0),MATCH(AA21,bareme_points!$A$2:$PN$2,0)),10),"")</f>
        <v/>
      </c>
      <c r="AC21" s="105"/>
      <c r="AD21" s="46" t="str">
        <f>IFERROR(IF(AC21&lt;=VLOOKUP($AC$2,bareme_points!$A$3:$B$38,2,0),INDEX(bareme_points!$A$1:$P$38,MATCH($AC$2,bareme_points!$A:$A,0),MATCH(AC21,bareme_points!$A$2:$PN$2,0)),10),"")</f>
        <v/>
      </c>
      <c r="AE21" s="105"/>
      <c r="AF21" s="46" t="str">
        <f>IFERROR(IF(AE21&lt;=VLOOKUP($AE$2,bareme_points!$A$3:$B$38,2,0),INDEX(bareme_points!$A$1:$P$38,MATCH($AE$2,bareme_points!$A:$A,0),MATCH(AE21,bareme_points!$A$2:$PN$2,0)),10),"")</f>
        <v/>
      </c>
      <c r="AG21" s="15">
        <f xml:space="preserve"> SUM(D21,F21,H21,J21,L21,N21,P21,R21,T21,V21,X21,Z21,AB21,AD21,AF21)</f>
        <v>330.77</v>
      </c>
      <c r="AH21" s="105"/>
      <c r="AI21" s="46" t="str">
        <f>IFERROR(IF(AH21&lt;=VLOOKUP($AH$2,bareme_points!$A$3:$B$38,2,0),INDEX(bareme_points!$A$1:$P$38,MATCH($AH$2,bareme_points!$A:$A,0),MATCH(AH21,bareme_points!$A$2:$PN$2,0)),10),"")</f>
        <v/>
      </c>
      <c r="AJ21" s="105"/>
      <c r="AK21" s="45" t="str">
        <f>IFERROR(IF(AJ21&lt;=VLOOKUP($AJ$2,bareme_points!$A$3:$B$38,2,0),INDEX(bareme_points!$A$1:$P$38,MATCH($AJ$2,bareme_points!$A:$A,0),MATCH(AJ21,bareme_points!$A$2:$PN$2,0)),10),"")</f>
        <v/>
      </c>
      <c r="AL21" s="105"/>
      <c r="AM21" s="45" t="str">
        <f>IFERROR(IF(AL21&lt;=VLOOKUP($AL$2,bareme_points!$A$3:$B$38,2,0),INDEX(bareme_points!$A$1:$P$38,MATCH($AL$2,bareme_points!$A:$A,0),MATCH(AL21,bareme_points!$A$2:$PN$2,0)),10),"")</f>
        <v/>
      </c>
      <c r="AN21" s="112"/>
      <c r="AO21" s="24" t="str">
        <f>IFERROR(IF(AN21&lt;=VLOOKUP($AN$2,bareme_points!$A$3:$B$38,2,0),INDEX(bareme_points!$A$1:$P$38,MATCH($AN$2,bareme_points!$A:$A,0),MATCH(AN21,bareme_points!$A$2:$PN$2,0)),10),"")</f>
        <v/>
      </c>
      <c r="AP21" s="115"/>
      <c r="AQ21" s="24" t="str">
        <f>IFERROR(IF(AP21&lt;=VLOOKUP($AP$2,bareme_points!$A$3:$B$38,2,0),INDEX(bareme_points!$A$1:$P$38,MATCH($AP$2,bareme_points!$A:$A,0),MATCH(AP21,bareme_points!$A$2:$PN$2,0)),10),"")</f>
        <v/>
      </c>
      <c r="AR21" s="115"/>
      <c r="AS21" s="24" t="str">
        <f>IFERROR(IF(AR21&lt;=VLOOKUP($AR$2,bareme_points!$A$3:$B$38,2,0),INDEX(bareme_points!$A$1:$P$38,MATCH($AR$2,bareme_points!$A:$A,0),MATCH(AR21,bareme_points!$A$2:$PN$2,0)),10),"")</f>
        <v/>
      </c>
      <c r="AT21" s="115"/>
      <c r="AU21" s="24" t="str">
        <f>IFERROR(IF(AT21&lt;=VLOOKUP($AT$2,bareme_points!$A$3:$B$38,2,0),INDEX(bareme_points!$A$1:$P$38,MATCH($AT$2,bareme_points!$A:$A,0),MATCH(AT21,bareme_points!$A$2:$PN$2,0)),10),"")</f>
        <v/>
      </c>
      <c r="AV21" s="115"/>
      <c r="AW21" s="24" t="str">
        <f>IFERROR(IF(AV21&lt;=VLOOKUP($AV$2,bareme_points!$A$3:$B$38,2,0),INDEX(bareme_points!$A$1:$P$38,MATCH($AV$2,bareme_points!$A:$A,0),MATCH(AV21,bareme_points!$A$2:$PN$2,0)),10),"")</f>
        <v/>
      </c>
      <c r="AX21" s="118"/>
      <c r="AY21" s="24" t="str">
        <f>IFERROR(IF(AX21&lt;=VLOOKUP($AX$2,bareme_points!$A$3:$B$38,2,0),INDEX(bareme_points!$A$1:$P$38,MATCH($AX$2,bareme_points!$A:$A,0),MATCH(AX21,bareme_points!$A$2:$PN$2,0)),10),"")</f>
        <v/>
      </c>
      <c r="AZ21" s="118"/>
      <c r="BA21" s="24" t="str">
        <f>IFERROR(IF(AZ21&lt;=VLOOKUP($AZ$2,bareme_points!$A$3:$B$38,2,0),INDEX(bareme_points!$A$1:$P$38,MATCH($AZ$2,bareme_points!$A:$A,0),MATCH(AZ21,bareme_points!$A$2:$PN$2,0)),10),"")</f>
        <v/>
      </c>
      <c r="BB21" s="118"/>
      <c r="BC21" s="24" t="str">
        <f>IFERROR(IF(BB21&lt;=VLOOKUP($BB$2,bareme_points!$A$3:$B$38,2,0),INDEX(bareme_points!$A$1:$P$38,MATCH($BB$2,bareme_points!$A:$A,0),MATCH(BB21,bareme_points!$A$2:$PN$2,0)),10),"")</f>
        <v/>
      </c>
      <c r="BD21" s="118"/>
      <c r="BE21" s="24" t="str">
        <f>IFERROR(IF(BD21&lt;=VLOOKUP($BD$2,bareme_points!$A$3:$B$38,2,0),INDEX(bareme_points!$A$1:$P$38,MATCH($BD$2,bareme_points!$A:$A,0),MATCH(BD21,bareme_points!$A$2:$PN$2,0)),10),"")</f>
        <v/>
      </c>
      <c r="BF21" s="118"/>
      <c r="BG21" s="24" t="str">
        <f>IFERROR(IF(BF21&lt;=VLOOKUP($AZ$2,bareme_points!$A$3:$B$38,2,0),INDEX(bareme_points!$A$1:$P$38,MATCH($AZ$2,bareme_points!$A:$A,0),MATCH(BF21,bareme_points!$A$2:$PN$2,0)),10),"")</f>
        <v/>
      </c>
      <c r="BH21" s="118"/>
      <c r="BI21" s="24" t="str">
        <f>IFERROR(IF(BH21&lt;=VLOOKUP($BB$2,bareme_points!$A$3:$B$38,2,0),INDEX(bareme_points!$A$1:$P$38,MATCH($BB$2,bareme_points!$A:$A,0),MATCH(BH21,bareme_points!$A$2:$PN$2,0)),10),"")</f>
        <v/>
      </c>
      <c r="BJ21" s="336"/>
      <c r="BK21" s="337" t="str">
        <f>IFERROR(IF(BJ21&lt;=VLOOKUP($BD$2,bareme_points!$A$3:$B$38,2,0),INDEX(bareme_points!$A$1:$P$38,MATCH($BD$2,bareme_points!$A:$A,0),MATCH(BJ21,bareme_points!$A$2:$PN$2,0)),10),"")</f>
        <v/>
      </c>
      <c r="BL21" s="15">
        <f xml:space="preserve"> SUM(AI21,AK21,AM21,AO21,AQ21,AS21,AU21,AW21,AY21,BA21,BC21,BE21,BG21,BI21,BK21)</f>
        <v>0</v>
      </c>
      <c r="BM21" s="102"/>
      <c r="BN21" s="24" t="str">
        <f>IFERROR(IF(BM21&lt;=VLOOKUP($BM$2,bareme_points!$A$3:$B$38,2,0),INDEX(bareme_points!$A$1:$P$38,MATCH($BM$2,bareme_points!$A:$A,0),MATCH(BM21,bareme_points!$A$2:$PN$2,0)),10),"")</f>
        <v/>
      </c>
      <c r="BO21" s="120"/>
      <c r="BP21" s="24" t="str">
        <f>IFERROR(IF(BO21&lt;=VLOOKUP($BO$2,bareme_points!$A$3:$B$38,2,0),INDEX(bareme_points!$A$1:$P$38,MATCH($BO$2,bareme_points!$A:$A,0),MATCH(BO21,bareme_points!$A$2:$PN$2,0)),10),"")</f>
        <v/>
      </c>
      <c r="BQ21" s="120"/>
      <c r="BR21" s="24" t="str">
        <f>IFERROR(IF(BQ21&lt;=VLOOKUP($BQ$2,bareme_points!$A$3:$B$38,2,0),INDEX(bareme_points!$A$1:$P$38,MATCH($BQ$2,bareme_points!$A:$A,0),MATCH(BQ21,bareme_points!$A$2:$PN$2,0)),10),"")</f>
        <v/>
      </c>
      <c r="BS21" s="120"/>
      <c r="BT21" s="24" t="str">
        <f>IFERROR(IF(BS21&lt;=VLOOKUP($BS$2,bareme_points!$A$3:$B$38,2,0),INDEX(bareme_points!$A$1:$P$38,MATCH($BS$2,bareme_points!$A:$A,0),MATCH(BS21,bareme_points!$A$2:$PN$2,0)),10),"")</f>
        <v/>
      </c>
      <c r="BU21" s="120"/>
      <c r="BV21" s="9" t="str">
        <f>IFERROR(IF(BU21&lt;=VLOOKUP($BU$2,bareme_points!$A$3:$B$38,2,0),INDEX(bareme_points!$A$1:$P$38,MATCH($BU$2,bareme_points!$A:$A,0),MATCH(BU21,bareme_points!$A$2:$PN$2,0)),10),"")</f>
        <v/>
      </c>
      <c r="BW21" s="120"/>
      <c r="BX21" s="9" t="str">
        <f>IFERROR(IF(BW21&lt;=VLOOKUP($BW$2,bareme_points!$A$3:$B$38,2,0),INDEX(bareme_points!$A$1:$P$38,MATCH($BW$2,bareme_points!$A:$A,0),MATCH(BW21,bareme_points!$A$2:$PN$2,0)),10),"")</f>
        <v/>
      </c>
      <c r="BY21" s="121"/>
      <c r="BZ21" s="9" t="str">
        <f>IFERROR(IF(BY21&lt;=VLOOKUP($BY$2,bareme_points!$A$3:$B$38,2,0),INDEX(bareme_points!$A$1:$P$38,MATCH($BY$2,bareme_points!$A:$A,0),MATCH(BY21,bareme_points!$A$2:$PN$2,0)),10),"")</f>
        <v/>
      </c>
      <c r="CA21" s="122"/>
      <c r="CB21" s="9" t="str">
        <f>IFERROR(IF(CA21&lt;=VLOOKUP($CA$2,bareme_points!$A$3:$B$38,2,0),INDEX(bareme_points!$A$1:$P$38,MATCH($CA$2,bareme_points!$A:$A,0),MATCH(CA21,bareme_points!$A$2:$PN$2,0)),10),"")</f>
        <v/>
      </c>
      <c r="CC21" s="122"/>
      <c r="CD21" s="9" t="str">
        <f>IFERROR(IF(CC21&lt;=VLOOKUP($CC$2,bareme_points!$A$3:$B$38,2,0),INDEX(bareme_points!$A$1:$P$38,MATCH($CC$2,bareme_points!$A:$A,0),MATCH(CC21,bareme_points!$A$2:$PN$2,0)),10),"")</f>
        <v/>
      </c>
      <c r="CE21" s="126"/>
      <c r="CF21" s="10" t="str">
        <f>IFERROR(IF(CE21&lt;=VLOOKUP($CE$2,bareme_points!$A$3:$B$38,2,0),INDEX(bareme_points!$A$1:$P$38,MATCH($CE$2,bareme_points!$A:$A,0),MATCH(CE21,bareme_points!$A$2:$PN$2,0)),10),"")</f>
        <v/>
      </c>
      <c r="CG21" s="15">
        <f xml:space="preserve"> SUM(BN21,BP21,BR21, BT21,BV21,BX21,BZ21,CB21,CD21,CF21)</f>
        <v>0</v>
      </c>
      <c r="CH21" s="122"/>
      <c r="CI21" s="10" t="str">
        <f>IFERROR(IF(CH21&lt;=VLOOKUP($CH$2,bareme_points!$A$3:$B$38,2,0),INDEX(bareme_points!$A$1:$P$38,MATCH($CH$2,bareme_points!$A:$A,0),MATCH(CH21,bareme_points!$A$2:$PN$2,0)),10),"")</f>
        <v/>
      </c>
      <c r="CJ21" s="122"/>
      <c r="CK21" s="83" t="str">
        <f>IFERROR(IF(CJ21&lt;=VLOOKUP($CJ$2,bareme_points!$A$3:$B$38,2,0),INDEX(bareme_points!$A$1:$P$38,MATCH($CJ$2,bareme_points!$A:$A,0),MATCH(CJ21,bareme_points!$A$2:$PN$2,0)),10),"")</f>
        <v/>
      </c>
      <c r="CL21" s="122"/>
      <c r="CM21" s="10" t="str">
        <f>IFERROR(IF(CL21&lt;=VLOOKUP($CL$2,bareme_points!$A$3:$B$38,2,0),INDEX(bareme_points!$A$1:$P$38,MATCH($CL$2,bareme_points!$A:$A,0),MATCH(CL21,bareme_points!$A$2:$PN$2,0)),10),"")</f>
        <v/>
      </c>
      <c r="CN21" s="122"/>
      <c r="CO21" s="10" t="str">
        <f>IFERROR(IF(CN21&lt;=VLOOKUP($CN$2,bareme_points!$A$3:$B$38,2,0),INDEX(bareme_points!$A$1:$P$38,MATCH($CN$2,bareme_points!$A:$A,0),MATCH(CN21,bareme_points!$A$2:$PN$2,0)),10),"")</f>
        <v/>
      </c>
      <c r="CP21" s="122"/>
      <c r="CQ21" s="10" t="str">
        <f>IFERROR(IF(CP21&lt;=VLOOKUP($CP$2,bareme_points!$A$3:$B$38,2,0),INDEX(bareme_points!$A$1:$P$38,MATCH($CP$2,bareme_points!$A:$A,0),MATCH(CP21,bareme_points!$A$2:$PN$2,0)),10),"")</f>
        <v/>
      </c>
      <c r="CR21" s="122"/>
      <c r="CS21" s="10" t="str">
        <f>IFERROR(IF(CR21&lt;=VLOOKUP($CR$2,bareme_points!$A$3:$B$38,2,0),INDEX(bareme_points!$A$1:$P$38,MATCH($CR$2,bareme_points!$A:$A,0),MATCH(CR21,bareme_points!$A$2:$PN$2,0)),10),"")</f>
        <v/>
      </c>
      <c r="CT21" s="122"/>
      <c r="CU21" s="10" t="str">
        <f>IFERROR(IF(CT21&lt;=VLOOKUP($CT$2,bareme_points!$A$3:$B$38,2,0),INDEX(bareme_points!$A$1:$P$38,MATCH($CT$2,bareme_points!$A:$A,0),MATCH(CT21,bareme_points!$A$2:$PN$2,0)),10),"")</f>
        <v/>
      </c>
      <c r="CV21" s="122"/>
      <c r="CW21" s="10" t="str">
        <f>IFERROR(IF(CV21&lt;=VLOOKUP($CV$2,bareme_points!$A$3:$B$38,2,0),INDEX(bareme_points!$A$1:$P$38,MATCH($CV$2,bareme_points!$A:$A,0),MATCH(CV21,bareme_points!$A$2:$PN$2,0)),10),"")</f>
        <v/>
      </c>
      <c r="CX21" s="122"/>
      <c r="CY21" s="10" t="str">
        <f>IFERROR(IF(CX21&lt;=VLOOKUP($CX$2,bareme_points!$A$3:$B$38,2,0),INDEX(bareme_points!$A$1:$P$38,MATCH($CX$2,bareme_points!$A:$A,0),MATCH(CX21,bareme_points!$A$2:$PN$2,0)),10),"")</f>
        <v/>
      </c>
      <c r="CZ21" s="122"/>
      <c r="DA21" s="85" t="str">
        <f>IFERROR(IF(CZ21&lt;=VLOOKUP($CZ$2,bareme_points!$A$3:$B$38,2,0),INDEX(bareme_points!$A$1:$P$38,MATCH($CZ$2,bareme_points!$A:$A,0),MATCH(CZ21,bareme_points!$A$2:$PN$2,0)),10),"")</f>
        <v/>
      </c>
      <c r="DB21" s="84">
        <f xml:space="preserve"> SUM(CI21,CK21,CM21, CO21,CQ21,CS21,CU21,CW21,CY21,DA21)</f>
        <v>0</v>
      </c>
    </row>
    <row r="22" spans="1:106" x14ac:dyDescent="0.25">
      <c r="A22" s="87" t="s">
        <v>34</v>
      </c>
      <c r="B22" s="49">
        <f xml:space="preserve"> SUM(AG22,BL22,CG22)</f>
        <v>325.19</v>
      </c>
      <c r="C22" s="91">
        <v>16</v>
      </c>
      <c r="D22" s="79">
        <f>IFERROR(IF(C22&lt;=VLOOKUP($C$2,bareme_points!$A$3:$B$38,2,0),INDEX(bareme_points!$A$1:$P$38,MATCH($C$2,bareme_points!$A:$A,0),MATCH(C22,bareme_points!$A$2:$PN$2,0)),10),"")</f>
        <v>10</v>
      </c>
      <c r="E22" s="94">
        <v>11</v>
      </c>
      <c r="F22" s="46">
        <f>IFERROR(IF(E22&lt;=VLOOKUP($E$2,bareme_points!$A$3:$B$38,2,0),INDEX(bareme_points!$A$1:$P$38,MATCH($E$2,bareme_points!$A:$A,0),MATCH(E22,bareme_points!$A$2:$PN$2,0)),10),"")</f>
        <v>10</v>
      </c>
      <c r="G22" s="94">
        <v>25</v>
      </c>
      <c r="H22" s="46">
        <f>IFERROR(IF(G22&lt;=VLOOKUP($G$2,bareme_points!$A$3:$B$38,2,0),INDEX(bareme_points!$A$1:$P$38,MATCH($G$2,bareme_points!$A:$A,0),MATCH(G22,bareme_points!$A$2:$PN$2,0)),10),"")</f>
        <v>10</v>
      </c>
      <c r="I22" s="94">
        <v>21</v>
      </c>
      <c r="J22" s="46">
        <f>IFERROR(IF(I22&lt;=VLOOKUP($I$2,bareme_points!$A$3:$B$38,2,0),INDEX(bareme_points!$A$1:$P$38,MATCH($I$2,bareme_points!$A:$A,0),MATCH(I22,bareme_points!$A$2:$PN$2,0)),10),"")</f>
        <v>10</v>
      </c>
      <c r="K22" s="94">
        <v>3</v>
      </c>
      <c r="L22" s="46">
        <f>IFERROR(IF(K22&lt;=VLOOKUP($K$2,bareme_points!$A$3:$B$38,2,0),INDEX(bareme_points!$A$1:$P$38,MATCH($K$2,bareme_points!$A:$A,0),MATCH(K22,bareme_points!$A$2:$PN$2,0)),10),"")</f>
        <v>139.38</v>
      </c>
      <c r="M22" s="94">
        <v>14</v>
      </c>
      <c r="N22" s="46">
        <f>IFERROR(IF(M22&lt;=VLOOKUP($M$2,bareme_points!$A$3:$B$38,2,0),INDEX(bareme_points!$A$1:$P$38,MATCH($M$2,bareme_points!$A:$A,0),MATCH(M22,bareme_points!$A$2:$PN$2,0)),10),"")</f>
        <v>10</v>
      </c>
      <c r="O22" s="94">
        <v>8</v>
      </c>
      <c r="P22" s="46">
        <f>IFERROR(IF(O22&lt;=VLOOKUP($O$2,bareme_points!$A$3:$B$38,2,0),INDEX(bareme_points!$A$1:$P$38,MATCH($O$2,bareme_points!$A:$A,0),MATCH(O22,bareme_points!$A$2:$PN$2,0)),10),"")</f>
        <v>10</v>
      </c>
      <c r="Q22" s="94">
        <v>12</v>
      </c>
      <c r="R22" s="46">
        <f>IFERROR(IF(Q22&lt;=VLOOKUP($Q$2,bareme_points!$A$3:$B$38,2,0),INDEX(bareme_points!$A$1:$P$38,MATCH($Q$2,bareme_points!$A:$A,0),MATCH(Q22,bareme_points!$A$2:$PN$2,0)),10),"")</f>
        <v>10</v>
      </c>
      <c r="S22" s="98">
        <v>24</v>
      </c>
      <c r="T22" s="46">
        <f>IFERROR(IF(S22&lt;=VLOOKUP($S$2,bareme_points!$A$3:$B$38,2,0),INDEX(bareme_points!$A$1:$P$38,MATCH($S$2,bareme_points!$A:$A,0),MATCH(S22,bareme_points!$A$2:$PN$2,0)),10),"")</f>
        <v>10</v>
      </c>
      <c r="U22" s="112">
        <v>19</v>
      </c>
      <c r="V22" s="46">
        <f>IFERROR(IF(U22&lt;=VLOOKUP($U$2,bareme_points!$A$3:$B$38,2,0),INDEX(bareme_points!$A$1:$P$38,MATCH($U$2,bareme_points!$A:$A,0),MATCH(U22,bareme_points!$A$2:$PN$2,0)),10),"")</f>
        <v>10</v>
      </c>
      <c r="W22" s="105">
        <v>4</v>
      </c>
      <c r="X22" s="46">
        <f>IFERROR(IF(W22&lt;=VLOOKUP($W$2,bareme_points!$A$3:$B$38,2,0),INDEX(bareme_points!$A$1:$P$38,MATCH($W$2,bareme_points!$A:$A,0),MATCH(W22,bareme_points!$A$2:$PN$2,0)),10),"")</f>
        <v>85.81</v>
      </c>
      <c r="Y22" s="105">
        <v>23</v>
      </c>
      <c r="Z22" s="46">
        <f>IFERROR(IF(Y22&lt;=VLOOKUP($Y$2,bareme_points!$A$3:$B$38,2,0),INDEX(bareme_points!$A$1:$P$38,MATCH($Y$2,bareme_points!$A:$A,0),MATCH(Y22,bareme_points!$A$2:$PN$2,0)),10),"")</f>
        <v>10</v>
      </c>
      <c r="AA22" s="108"/>
      <c r="AB22" s="46" t="str">
        <f>IFERROR(IF(AA22&lt;=VLOOKUP($AA$2,bareme_points!$A$3:$B$38,2,0),INDEX(bareme_points!$A$1:$P$38,MATCH($AA$2,bareme_points!$A:$A,0),MATCH(AA22,bareme_points!$A$2:$PN$2,0)),10),"")</f>
        <v/>
      </c>
      <c r="AC22" s="105"/>
      <c r="AD22" s="46" t="str">
        <f>IFERROR(IF(AC22&lt;=VLOOKUP($AC$2,bareme_points!$A$3:$B$38,2,0),INDEX(bareme_points!$A$1:$P$38,MATCH($AC$2,bareme_points!$A:$A,0),MATCH(AC22,bareme_points!$A$2:$PN$2,0)),10),"")</f>
        <v/>
      </c>
      <c r="AE22" s="105"/>
      <c r="AF22" s="46" t="str">
        <f>IFERROR(IF(AE22&lt;=VLOOKUP($AE$2,bareme_points!$A$3:$B$38,2,0),INDEX(bareme_points!$A$1:$P$38,MATCH($AE$2,bareme_points!$A:$A,0),MATCH(AE22,bareme_points!$A$2:$PN$2,0)),10),"")</f>
        <v/>
      </c>
      <c r="AG22" s="15">
        <f xml:space="preserve"> SUM(D22,F22,H22,J22,L22,N22,P22,R22,T22,V22,X22,Z22,AB22,AD22,AF22)</f>
        <v>325.19</v>
      </c>
      <c r="AH22" s="105"/>
      <c r="AI22" s="46" t="str">
        <f>IFERROR(IF(AH22&lt;=VLOOKUP($AH$2,bareme_points!$A$3:$B$38,2,0),INDEX(bareme_points!$A$1:$P$38,MATCH($AH$2,bareme_points!$A:$A,0),MATCH(AH22,bareme_points!$A$2:$PN$2,0)),10),"")</f>
        <v/>
      </c>
      <c r="AJ22" s="105"/>
      <c r="AK22" s="45" t="str">
        <f>IFERROR(IF(AJ22&lt;=VLOOKUP($AJ$2,bareme_points!$A$3:$B$38,2,0),INDEX(bareme_points!$A$1:$P$38,MATCH($AJ$2,bareme_points!$A:$A,0),MATCH(AJ22,bareme_points!$A$2:$PN$2,0)),10),"")</f>
        <v/>
      </c>
      <c r="AL22" s="105"/>
      <c r="AM22" s="45" t="str">
        <f>IFERROR(IF(AL22&lt;=VLOOKUP($AL$2,bareme_points!$A$3:$B$38,2,0),INDEX(bareme_points!$A$1:$P$38,MATCH($AL$2,bareme_points!$A:$A,0),MATCH(AL22,bareme_points!$A$2:$PN$2,0)),10),"")</f>
        <v/>
      </c>
      <c r="AN22" s="112"/>
      <c r="AO22" s="24" t="str">
        <f>IFERROR(IF(AN22&lt;=VLOOKUP($AN$2,bareme_points!$A$3:$B$38,2,0),INDEX(bareme_points!$A$1:$P$38,MATCH($AN$2,bareme_points!$A:$A,0),MATCH(AN22,bareme_points!$A$2:$PN$2,0)),10),"")</f>
        <v/>
      </c>
      <c r="AP22" s="115"/>
      <c r="AQ22" s="24" t="str">
        <f>IFERROR(IF(AP22&lt;=VLOOKUP($AP$2,bareme_points!$A$3:$B$38,2,0),INDEX(bareme_points!$A$1:$P$38,MATCH($AP$2,bareme_points!$A:$A,0),MATCH(AP22,bareme_points!$A$2:$PN$2,0)),10),"")</f>
        <v/>
      </c>
      <c r="AR22" s="115"/>
      <c r="AS22" s="24" t="str">
        <f>IFERROR(IF(AR22&lt;=VLOOKUP($AR$2,bareme_points!$A$3:$B$38,2,0),INDEX(bareme_points!$A$1:$P$38,MATCH($AR$2,bareme_points!$A:$A,0),MATCH(AR22,bareme_points!$A$2:$PN$2,0)),10),"")</f>
        <v/>
      </c>
      <c r="AT22" s="115"/>
      <c r="AU22" s="24" t="str">
        <f>IFERROR(IF(AT22&lt;=VLOOKUP($AT$2,bareme_points!$A$3:$B$38,2,0),INDEX(bareme_points!$A$1:$P$38,MATCH($AT$2,bareme_points!$A:$A,0),MATCH(AT22,bareme_points!$A$2:$PN$2,0)),10),"")</f>
        <v/>
      </c>
      <c r="AV22" s="115"/>
      <c r="AW22" s="24" t="str">
        <f>IFERROR(IF(AV22&lt;=VLOOKUP($AV$2,bareme_points!$A$3:$B$38,2,0),INDEX(bareme_points!$A$1:$P$38,MATCH($AV$2,bareme_points!$A:$A,0),MATCH(AV22,bareme_points!$A$2:$PN$2,0)),10),"")</f>
        <v/>
      </c>
      <c r="AX22" s="118"/>
      <c r="AY22" s="24" t="str">
        <f>IFERROR(IF(AX22&lt;=VLOOKUP($AX$2,bareme_points!$A$3:$B$38,2,0),INDEX(bareme_points!$A$1:$P$38,MATCH($AX$2,bareme_points!$A:$A,0),MATCH(AX22,bareme_points!$A$2:$PN$2,0)),10),"")</f>
        <v/>
      </c>
      <c r="AZ22" s="118"/>
      <c r="BA22" s="24" t="str">
        <f>IFERROR(IF(AZ22&lt;=VLOOKUP($AZ$2,bareme_points!$A$3:$B$38,2,0),INDEX(bareme_points!$A$1:$P$38,MATCH($AZ$2,bareme_points!$A:$A,0),MATCH(AZ22,bareme_points!$A$2:$PN$2,0)),10),"")</f>
        <v/>
      </c>
      <c r="BB22" s="118"/>
      <c r="BC22" s="24" t="str">
        <f>IFERROR(IF(BB22&lt;=VLOOKUP($BB$2,bareme_points!$A$3:$B$38,2,0),INDEX(bareme_points!$A$1:$P$38,MATCH($BB$2,bareme_points!$A:$A,0),MATCH(BB22,bareme_points!$A$2:$PN$2,0)),10),"")</f>
        <v/>
      </c>
      <c r="BD22" s="118"/>
      <c r="BE22" s="24" t="str">
        <f>IFERROR(IF(BD22&lt;=VLOOKUP($BD$2,bareme_points!$A$3:$B$38,2,0),INDEX(bareme_points!$A$1:$P$38,MATCH($BD$2,bareme_points!$A:$A,0),MATCH(BD22,bareme_points!$A$2:$PN$2,0)),10),"")</f>
        <v/>
      </c>
      <c r="BF22" s="118"/>
      <c r="BG22" s="24" t="str">
        <f>IFERROR(IF(BF22&lt;=VLOOKUP($AZ$2,bareme_points!$A$3:$B$38,2,0),INDEX(bareme_points!$A$1:$P$38,MATCH($AZ$2,bareme_points!$A:$A,0),MATCH(BF22,bareme_points!$A$2:$PN$2,0)),10),"")</f>
        <v/>
      </c>
      <c r="BH22" s="118"/>
      <c r="BI22" s="24" t="str">
        <f>IFERROR(IF(BH22&lt;=VLOOKUP($BB$2,bareme_points!$A$3:$B$38,2,0),INDEX(bareme_points!$A$1:$P$38,MATCH($BB$2,bareme_points!$A:$A,0),MATCH(BH22,bareme_points!$A$2:$PN$2,0)),10),"")</f>
        <v/>
      </c>
      <c r="BJ22" s="336"/>
      <c r="BK22" s="337" t="str">
        <f>IFERROR(IF(BJ22&lt;=VLOOKUP($BD$2,bareme_points!$A$3:$B$38,2,0),INDEX(bareme_points!$A$1:$P$38,MATCH($BD$2,bareme_points!$A:$A,0),MATCH(BJ22,bareme_points!$A$2:$PN$2,0)),10),"")</f>
        <v/>
      </c>
      <c r="BL22" s="15">
        <f xml:space="preserve"> SUM(AI22,AK22,AM22,AO22,AQ22,AS22,AU22,AW22,AY22,BA22,BC22,BE22,BG22,BI22,BK22)</f>
        <v>0</v>
      </c>
      <c r="BM22" s="102"/>
      <c r="BN22" s="24" t="str">
        <f>IFERROR(IF(BM22&lt;=VLOOKUP($BM$2,bareme_points!$A$3:$B$38,2,0),INDEX(bareme_points!$A$1:$P$38,MATCH($BM$2,bareme_points!$A:$A,0),MATCH(BM22,bareme_points!$A$2:$PN$2,0)),10),"")</f>
        <v/>
      </c>
      <c r="BO22" s="120"/>
      <c r="BP22" s="24" t="str">
        <f>IFERROR(IF(BO22&lt;=VLOOKUP($BO$2,bareme_points!$A$3:$B$38,2,0),INDEX(bareme_points!$A$1:$P$38,MATCH($BO$2,bareme_points!$A:$A,0),MATCH(BO22,bareme_points!$A$2:$PN$2,0)),10),"")</f>
        <v/>
      </c>
      <c r="BQ22" s="120"/>
      <c r="BR22" s="24" t="str">
        <f>IFERROR(IF(BQ22&lt;=VLOOKUP($BQ$2,bareme_points!$A$3:$B$38,2,0),INDEX(bareme_points!$A$1:$P$38,MATCH($BQ$2,bareme_points!$A:$A,0),MATCH(BQ22,bareme_points!$A$2:$PN$2,0)),10),"")</f>
        <v/>
      </c>
      <c r="BS22" s="120"/>
      <c r="BT22" s="24" t="str">
        <f>IFERROR(IF(BS22&lt;=VLOOKUP($BS$2,bareme_points!$A$3:$B$38,2,0),INDEX(bareme_points!$A$1:$P$38,MATCH($BS$2,bareme_points!$A:$A,0),MATCH(BS22,bareme_points!$A$2:$PN$2,0)),10),"")</f>
        <v/>
      </c>
      <c r="BU22" s="120"/>
      <c r="BV22" s="9" t="str">
        <f>IFERROR(IF(BU22&lt;=VLOOKUP($BU$2,bareme_points!$A$3:$B$38,2,0),INDEX(bareme_points!$A$1:$P$38,MATCH($BU$2,bareme_points!$A:$A,0),MATCH(BU22,bareme_points!$A$2:$PN$2,0)),10),"")</f>
        <v/>
      </c>
      <c r="BW22" s="120"/>
      <c r="BX22" s="9" t="str">
        <f>IFERROR(IF(BW22&lt;=VLOOKUP($BW$2,bareme_points!$A$3:$B$38,2,0),INDEX(bareme_points!$A$1:$P$38,MATCH($BW$2,bareme_points!$A:$A,0),MATCH(BW22,bareme_points!$A$2:$PN$2,0)),10),"")</f>
        <v/>
      </c>
      <c r="BY22" s="121"/>
      <c r="BZ22" s="9" t="str">
        <f>IFERROR(IF(BY22&lt;=VLOOKUP($BY$2,bareme_points!$A$3:$B$38,2,0),INDEX(bareme_points!$A$1:$P$38,MATCH($BY$2,bareme_points!$A:$A,0),MATCH(BY22,bareme_points!$A$2:$PN$2,0)),10),"")</f>
        <v/>
      </c>
      <c r="CA22" s="122"/>
      <c r="CB22" s="9" t="str">
        <f>IFERROR(IF(CA22&lt;=VLOOKUP($CA$2,bareme_points!$A$3:$B$38,2,0),INDEX(bareme_points!$A$1:$P$38,MATCH($CA$2,bareme_points!$A:$A,0),MATCH(CA22,bareme_points!$A$2:$PN$2,0)),10),"")</f>
        <v/>
      </c>
      <c r="CC22" s="122"/>
      <c r="CD22" s="9" t="str">
        <f>IFERROR(IF(CC22&lt;=VLOOKUP($CC$2,bareme_points!$A$3:$B$38,2,0),INDEX(bareme_points!$A$1:$P$38,MATCH($CC$2,bareme_points!$A:$A,0),MATCH(CC22,bareme_points!$A$2:$PN$2,0)),10),"")</f>
        <v/>
      </c>
      <c r="CE22" s="126"/>
      <c r="CF22" s="10" t="str">
        <f>IFERROR(IF(CE22&lt;=VLOOKUP($CE$2,bareme_points!$A$3:$B$38,2,0),INDEX(bareme_points!$A$1:$P$38,MATCH($CE$2,bareme_points!$A:$A,0),MATCH(CE22,bareme_points!$A$2:$PN$2,0)),10),"")</f>
        <v/>
      </c>
      <c r="CG22" s="15">
        <f xml:space="preserve"> SUM(BN22,BP22,BR22, BT22,BV22,BX22,BZ22,CB22,CD22,CF22)</f>
        <v>0</v>
      </c>
      <c r="CH22" s="122"/>
      <c r="CI22" s="10" t="str">
        <f>IFERROR(IF(CH22&lt;=VLOOKUP($CH$2,bareme_points!$A$3:$B$38,2,0),INDEX(bareme_points!$A$1:$P$38,MATCH($CH$2,bareme_points!$A:$A,0),MATCH(CH22,bareme_points!$A$2:$PN$2,0)),10),"")</f>
        <v/>
      </c>
      <c r="CJ22" s="122"/>
      <c r="CK22" s="83" t="str">
        <f>IFERROR(IF(CJ22&lt;=VLOOKUP($CJ$2,bareme_points!$A$3:$B$38,2,0),INDEX(bareme_points!$A$1:$P$38,MATCH($CJ$2,bareme_points!$A:$A,0),MATCH(CJ22,bareme_points!$A$2:$PN$2,0)),10),"")</f>
        <v/>
      </c>
      <c r="CL22" s="122"/>
      <c r="CM22" s="10" t="str">
        <f>IFERROR(IF(CL22&lt;=VLOOKUP($CL$2,bareme_points!$A$3:$B$38,2,0),INDEX(bareme_points!$A$1:$P$38,MATCH($CL$2,bareme_points!$A:$A,0),MATCH(CL22,bareme_points!$A$2:$PN$2,0)),10),"")</f>
        <v/>
      </c>
      <c r="CN22" s="122"/>
      <c r="CO22" s="10" t="str">
        <f>IFERROR(IF(CN22&lt;=VLOOKUP($CN$2,bareme_points!$A$3:$B$38,2,0),INDEX(bareme_points!$A$1:$P$38,MATCH($CN$2,bareme_points!$A:$A,0),MATCH(CN22,bareme_points!$A$2:$PN$2,0)),10),"")</f>
        <v/>
      </c>
      <c r="CP22" s="122"/>
      <c r="CQ22" s="10" t="str">
        <f>IFERROR(IF(CP22&lt;=VLOOKUP($CP$2,bareme_points!$A$3:$B$38,2,0),INDEX(bareme_points!$A$1:$P$38,MATCH($CP$2,bareme_points!$A:$A,0),MATCH(CP22,bareme_points!$A$2:$PN$2,0)),10),"")</f>
        <v/>
      </c>
      <c r="CR22" s="122"/>
      <c r="CS22" s="10" t="str">
        <f>IFERROR(IF(CR22&lt;=VLOOKUP($CR$2,bareme_points!$A$3:$B$38,2,0),INDEX(bareme_points!$A$1:$P$38,MATCH($CR$2,bareme_points!$A:$A,0),MATCH(CR22,bareme_points!$A$2:$PN$2,0)),10),"")</f>
        <v/>
      </c>
      <c r="CT22" s="122"/>
      <c r="CU22" s="10" t="str">
        <f>IFERROR(IF(CT22&lt;=VLOOKUP($CT$2,bareme_points!$A$3:$B$38,2,0),INDEX(bareme_points!$A$1:$P$38,MATCH($CT$2,bareme_points!$A:$A,0),MATCH(CT22,bareme_points!$A$2:$PN$2,0)),10),"")</f>
        <v/>
      </c>
      <c r="CV22" s="122"/>
      <c r="CW22" s="10" t="str">
        <f>IFERROR(IF(CV22&lt;=VLOOKUP($CV$2,bareme_points!$A$3:$B$38,2,0),INDEX(bareme_points!$A$1:$P$38,MATCH($CV$2,bareme_points!$A:$A,0),MATCH(CV22,bareme_points!$A$2:$PN$2,0)),10),"")</f>
        <v/>
      </c>
      <c r="CX22" s="122"/>
      <c r="CY22" s="10" t="str">
        <f>IFERROR(IF(CX22&lt;=VLOOKUP($CX$2,bareme_points!$A$3:$B$38,2,0),INDEX(bareme_points!$A$1:$P$38,MATCH($CX$2,bareme_points!$A:$A,0),MATCH(CX22,bareme_points!$A$2:$PN$2,0)),10),"")</f>
        <v/>
      </c>
      <c r="CZ22" s="122"/>
      <c r="DA22" s="85" t="str">
        <f>IFERROR(IF(CZ22&lt;=VLOOKUP($CZ$2,bareme_points!$A$3:$B$38,2,0),INDEX(bareme_points!$A$1:$P$38,MATCH($CZ$2,bareme_points!$A:$A,0),MATCH(CZ22,bareme_points!$A$2:$PN$2,0)),10),"")</f>
        <v/>
      </c>
      <c r="DB22" s="84">
        <f xml:space="preserve"> SUM(CI22,CK22,CM22, CO22,CQ22,CS22,CU22,CW22,CY22,DA22)</f>
        <v>0</v>
      </c>
    </row>
    <row r="23" spans="1:106" x14ac:dyDescent="0.25">
      <c r="A23" s="87" t="s">
        <v>36</v>
      </c>
      <c r="B23" s="49">
        <f xml:space="preserve"> SUM(AG23,BL23,CG23)</f>
        <v>303.18</v>
      </c>
      <c r="C23" s="91">
        <v>17</v>
      </c>
      <c r="D23" s="79">
        <f>IFERROR(IF(C23&lt;=VLOOKUP($C$2,bareme_points!$A$3:$B$38,2,0),INDEX(bareme_points!$A$1:$P$38,MATCH($C$2,bareme_points!$A:$A,0),MATCH(C23,bareme_points!$A$2:$PN$2,0)),10),"")</f>
        <v>10</v>
      </c>
      <c r="E23" s="94">
        <v>15</v>
      </c>
      <c r="F23" s="46">
        <f>IFERROR(IF(E23&lt;=VLOOKUP($E$2,bareme_points!$A$3:$B$38,2,0),INDEX(bareme_points!$A$1:$P$38,MATCH($E$2,bareme_points!$A:$A,0),MATCH(E23,bareme_points!$A$2:$PN$2,0)),10),"")</f>
        <v>10</v>
      </c>
      <c r="G23" s="94">
        <v>19</v>
      </c>
      <c r="H23" s="46">
        <f>IFERROR(IF(G23&lt;=VLOOKUP($G$2,bareme_points!$A$3:$B$38,2,0),INDEX(bareme_points!$A$1:$P$38,MATCH($G$2,bareme_points!$A:$A,0),MATCH(G23,bareme_points!$A$2:$PN$2,0)),10),"")</f>
        <v>10</v>
      </c>
      <c r="I23" s="94">
        <v>17</v>
      </c>
      <c r="J23" s="46">
        <f>IFERROR(IF(I23&lt;=VLOOKUP($I$2,bareme_points!$A$3:$B$38,2,0),INDEX(bareme_points!$A$1:$P$38,MATCH($I$2,bareme_points!$A:$A,0),MATCH(I23,bareme_points!$A$2:$PN$2,0)),10),"")</f>
        <v>10</v>
      </c>
      <c r="K23" s="94">
        <v>23</v>
      </c>
      <c r="L23" s="46">
        <f>IFERROR(IF(K23&lt;=VLOOKUP($K$2,bareme_points!$A$3:$B$38,2,0),INDEX(bareme_points!$A$1:$P$38,MATCH($K$2,bareme_points!$A:$A,0),MATCH(K23,bareme_points!$A$2:$PN$2,0)),10),"")</f>
        <v>10</v>
      </c>
      <c r="M23" s="94">
        <v>22</v>
      </c>
      <c r="N23" s="46">
        <f>IFERROR(IF(M23&lt;=VLOOKUP($M$2,bareme_points!$A$3:$B$38,2,0),INDEX(bareme_points!$A$1:$P$38,MATCH($M$2,bareme_points!$A:$A,0),MATCH(M23,bareme_points!$A$2:$PN$2,0)),10),"")</f>
        <v>10</v>
      </c>
      <c r="O23" s="94">
        <v>7</v>
      </c>
      <c r="P23" s="46">
        <f>IFERROR(IF(O23&lt;=VLOOKUP($O$2,bareme_points!$A$3:$B$38,2,0),INDEX(bareme_points!$A$1:$P$38,MATCH($O$2,bareme_points!$A:$A,0),MATCH(O23,bareme_points!$A$2:$PN$2,0)),10),"")</f>
        <v>20</v>
      </c>
      <c r="Q23" s="94">
        <v>1</v>
      </c>
      <c r="R23" s="46">
        <f>IFERROR(IF(Q23&lt;=VLOOKUP($Q$2,bareme_points!$A$3:$B$38,2,0),INDEX(bareme_points!$A$1:$P$38,MATCH($Q$2,bareme_points!$A:$A,0),MATCH(Q23,bareme_points!$A$2:$PN$2,0)),10),"")</f>
        <v>183.18</v>
      </c>
      <c r="S23" s="98">
        <v>12</v>
      </c>
      <c r="T23" s="46">
        <f>IFERROR(IF(S23&lt;=VLOOKUP($S$2,bareme_points!$A$3:$B$38,2,0),INDEX(bareme_points!$A$1:$P$38,MATCH($S$2,bareme_points!$A:$A,0),MATCH(S23,bareme_points!$A$2:$PN$2,0)),10),"")</f>
        <v>10</v>
      </c>
      <c r="U23" s="112">
        <v>9</v>
      </c>
      <c r="V23" s="46">
        <f>IFERROR(IF(U23&lt;=VLOOKUP($U$2,bareme_points!$A$3:$B$38,2,0),INDEX(bareme_points!$A$1:$P$38,MATCH($U$2,bareme_points!$A:$A,0),MATCH(U23,bareme_points!$A$2:$PN$2,0)),10),"")</f>
        <v>10</v>
      </c>
      <c r="W23" s="105">
        <v>25</v>
      </c>
      <c r="X23" s="46">
        <f>IFERROR(IF(W23&lt;=VLOOKUP($W$2,bareme_points!$A$3:$B$38,2,0),INDEX(bareme_points!$A$1:$P$38,MATCH($W$2,bareme_points!$A:$A,0),MATCH(W23,bareme_points!$A$2:$PN$2,0)),10),"")</f>
        <v>10</v>
      </c>
      <c r="Y23" s="105">
        <v>30</v>
      </c>
      <c r="Z23" s="46">
        <f>IFERROR(IF(Y23&lt;=VLOOKUP($Y$2,bareme_points!$A$3:$B$38,2,0),INDEX(bareme_points!$A$1:$P$38,MATCH($Y$2,bareme_points!$A:$A,0),MATCH(Y23,bareme_points!$A$2:$PN$2,0)),10),"")</f>
        <v>10</v>
      </c>
      <c r="AA23" s="108"/>
      <c r="AB23" s="46" t="str">
        <f>IFERROR(IF(AA23&lt;=VLOOKUP($AA$2,bareme_points!$A$3:$B$38,2,0),INDEX(bareme_points!$A$1:$P$38,MATCH($AA$2,bareme_points!$A:$A,0),MATCH(AA23,bareme_points!$A$2:$PN$2,0)),10),"")</f>
        <v/>
      </c>
      <c r="AC23" s="105"/>
      <c r="AD23" s="46" t="str">
        <f>IFERROR(IF(AC23&lt;=VLOOKUP($AC$2,bareme_points!$A$3:$B$38,2,0),INDEX(bareme_points!$A$1:$P$38,MATCH($AC$2,bareme_points!$A:$A,0),MATCH(AC23,bareme_points!$A$2:$PN$2,0)),10),"")</f>
        <v/>
      </c>
      <c r="AE23" s="105"/>
      <c r="AF23" s="46" t="str">
        <f>IFERROR(IF(AE23&lt;=VLOOKUP($AE$2,bareme_points!$A$3:$B$38,2,0),INDEX(bareme_points!$A$1:$P$38,MATCH($AE$2,bareme_points!$A:$A,0),MATCH(AE23,bareme_points!$A$2:$PN$2,0)),10),"")</f>
        <v/>
      </c>
      <c r="AG23" s="15">
        <f xml:space="preserve"> SUM(D23,F23,H23,J23,L23,N23,P23,R23,T23,V23,X23,Z23,AB23,AD23,AF23)</f>
        <v>303.18</v>
      </c>
      <c r="AH23" s="105"/>
      <c r="AI23" s="46" t="str">
        <f>IFERROR(IF(AH23&lt;=VLOOKUP($AH$2,bareme_points!$A$3:$B$38,2,0),INDEX(bareme_points!$A$1:$P$38,MATCH($AH$2,bareme_points!$A:$A,0),MATCH(AH23,bareme_points!$A$2:$PN$2,0)),10),"")</f>
        <v/>
      </c>
      <c r="AJ23" s="105"/>
      <c r="AK23" s="45" t="str">
        <f>IFERROR(IF(AJ23&lt;=VLOOKUP($AJ$2,bareme_points!$A$3:$B$38,2,0),INDEX(bareme_points!$A$1:$P$38,MATCH($AJ$2,bareme_points!$A:$A,0),MATCH(AJ23,bareme_points!$A$2:$PN$2,0)),10),"")</f>
        <v/>
      </c>
      <c r="AL23" s="105"/>
      <c r="AM23" s="45" t="str">
        <f>IFERROR(IF(AL23&lt;=VLOOKUP($AL$2,bareme_points!$A$3:$B$38,2,0),INDEX(bareme_points!$A$1:$P$38,MATCH($AL$2,bareme_points!$A:$A,0),MATCH(AL23,bareme_points!$A$2:$PN$2,0)),10),"")</f>
        <v/>
      </c>
      <c r="AN23" s="112"/>
      <c r="AO23" s="24" t="str">
        <f>IFERROR(IF(AN23&lt;=VLOOKUP($AN$2,bareme_points!$A$3:$B$38,2,0),INDEX(bareme_points!$A$1:$P$38,MATCH($AN$2,bareme_points!$A:$A,0),MATCH(AN23,bareme_points!$A$2:$PN$2,0)),10),"")</f>
        <v/>
      </c>
      <c r="AP23" s="115"/>
      <c r="AQ23" s="24" t="str">
        <f>IFERROR(IF(AP23&lt;=VLOOKUP($AP$2,bareme_points!$A$3:$B$38,2,0),INDEX(bareme_points!$A$1:$P$38,MATCH($AP$2,bareme_points!$A:$A,0),MATCH(AP23,bareme_points!$A$2:$PN$2,0)),10),"")</f>
        <v/>
      </c>
      <c r="AR23" s="115"/>
      <c r="AS23" s="24" t="str">
        <f>IFERROR(IF(AR23&lt;=VLOOKUP($AR$2,bareme_points!$A$3:$B$38,2,0),INDEX(bareme_points!$A$1:$P$38,MATCH($AR$2,bareme_points!$A:$A,0),MATCH(AR23,bareme_points!$A$2:$PN$2,0)),10),"")</f>
        <v/>
      </c>
      <c r="AT23" s="115"/>
      <c r="AU23" s="24" t="str">
        <f>IFERROR(IF(AT23&lt;=VLOOKUP($AT$2,bareme_points!$A$3:$B$38,2,0),INDEX(bareme_points!$A$1:$P$38,MATCH($AT$2,bareme_points!$A:$A,0),MATCH(AT23,bareme_points!$A$2:$PN$2,0)),10),"")</f>
        <v/>
      </c>
      <c r="AV23" s="115"/>
      <c r="AW23" s="24" t="str">
        <f>IFERROR(IF(AV23&lt;=VLOOKUP($AV$2,bareme_points!$A$3:$B$38,2,0),INDEX(bareme_points!$A$1:$P$38,MATCH($AV$2,bareme_points!$A:$A,0),MATCH(AV23,bareme_points!$A$2:$PN$2,0)),10),"")</f>
        <v/>
      </c>
      <c r="AX23" s="118"/>
      <c r="AY23" s="24" t="str">
        <f>IFERROR(IF(AX23&lt;=VLOOKUP($AX$2,bareme_points!$A$3:$B$38,2,0),INDEX(bareme_points!$A$1:$P$38,MATCH($AX$2,bareme_points!$A:$A,0),MATCH(AX23,bareme_points!$A$2:$PN$2,0)),10),"")</f>
        <v/>
      </c>
      <c r="AZ23" s="118"/>
      <c r="BA23" s="24" t="str">
        <f>IFERROR(IF(AZ23&lt;=VLOOKUP($AZ$2,bareme_points!$A$3:$B$38,2,0),INDEX(bareme_points!$A$1:$P$38,MATCH($AZ$2,bareme_points!$A:$A,0),MATCH(AZ23,bareme_points!$A$2:$PN$2,0)),10),"")</f>
        <v/>
      </c>
      <c r="BB23" s="118"/>
      <c r="BC23" s="24" t="str">
        <f>IFERROR(IF(BB23&lt;=VLOOKUP($BB$2,bareme_points!$A$3:$B$38,2,0),INDEX(bareme_points!$A$1:$P$38,MATCH($BB$2,bareme_points!$A:$A,0),MATCH(BB23,bareme_points!$A$2:$PN$2,0)),10),"")</f>
        <v/>
      </c>
      <c r="BD23" s="118"/>
      <c r="BE23" s="24" t="str">
        <f>IFERROR(IF(BD23&lt;=VLOOKUP($BD$2,bareme_points!$A$3:$B$38,2,0),INDEX(bareme_points!$A$1:$P$38,MATCH($BD$2,bareme_points!$A:$A,0),MATCH(BD23,bareme_points!$A$2:$PN$2,0)),10),"")</f>
        <v/>
      </c>
      <c r="BF23" s="118"/>
      <c r="BG23" s="24" t="str">
        <f>IFERROR(IF(BF23&lt;=VLOOKUP($AZ$2,bareme_points!$A$3:$B$38,2,0),INDEX(bareme_points!$A$1:$P$38,MATCH($AZ$2,bareme_points!$A:$A,0),MATCH(BF23,bareme_points!$A$2:$PN$2,0)),10),"")</f>
        <v/>
      </c>
      <c r="BH23" s="118"/>
      <c r="BI23" s="24" t="str">
        <f>IFERROR(IF(BH23&lt;=VLOOKUP($BB$2,bareme_points!$A$3:$B$38,2,0),INDEX(bareme_points!$A$1:$P$38,MATCH($BB$2,bareme_points!$A:$A,0),MATCH(BH23,bareme_points!$A$2:$PN$2,0)),10),"")</f>
        <v/>
      </c>
      <c r="BJ23" s="336"/>
      <c r="BK23" s="337" t="str">
        <f>IFERROR(IF(BJ23&lt;=VLOOKUP($BD$2,bareme_points!$A$3:$B$38,2,0),INDEX(bareme_points!$A$1:$P$38,MATCH($BD$2,bareme_points!$A:$A,0),MATCH(BJ23,bareme_points!$A$2:$PN$2,0)),10),"")</f>
        <v/>
      </c>
      <c r="BL23" s="15">
        <f xml:space="preserve"> SUM(AI23,AK23,AM23,AO23,AQ23,AS23,AU23,AW23,AY23,BA23,BC23,BE23,BG23,BI23,BK23)</f>
        <v>0</v>
      </c>
      <c r="BM23" s="102"/>
      <c r="BN23" s="24" t="str">
        <f>IFERROR(IF(BM23&lt;=VLOOKUP($BM$2,bareme_points!$A$3:$B$38,2,0),INDEX(bareme_points!$A$1:$P$38,MATCH($BM$2,bareme_points!$A:$A,0),MATCH(BM23,bareme_points!$A$2:$PN$2,0)),10),"")</f>
        <v/>
      </c>
      <c r="BO23" s="120"/>
      <c r="BP23" s="24" t="str">
        <f>IFERROR(IF(BO23&lt;=VLOOKUP($BO$2,bareme_points!$A$3:$B$38,2,0),INDEX(bareme_points!$A$1:$P$38,MATCH($BO$2,bareme_points!$A:$A,0),MATCH(BO23,bareme_points!$A$2:$PN$2,0)),10),"")</f>
        <v/>
      </c>
      <c r="BQ23" s="120"/>
      <c r="BR23" s="24" t="str">
        <f>IFERROR(IF(BQ23&lt;=VLOOKUP($BQ$2,bareme_points!$A$3:$B$38,2,0),INDEX(bareme_points!$A$1:$P$38,MATCH($BQ$2,bareme_points!$A:$A,0),MATCH(BQ23,bareme_points!$A$2:$PN$2,0)),10),"")</f>
        <v/>
      </c>
      <c r="BS23" s="120"/>
      <c r="BT23" s="24" t="str">
        <f>IFERROR(IF(BS23&lt;=VLOOKUP($BS$2,bareme_points!$A$3:$B$38,2,0),INDEX(bareme_points!$A$1:$P$38,MATCH($BS$2,bareme_points!$A:$A,0),MATCH(BS23,bareme_points!$A$2:$PN$2,0)),10),"")</f>
        <v/>
      </c>
      <c r="BU23" s="120"/>
      <c r="BV23" s="9" t="str">
        <f>IFERROR(IF(BU23&lt;=VLOOKUP($BU$2,bareme_points!$A$3:$B$38,2,0),INDEX(bareme_points!$A$1:$P$38,MATCH($BU$2,bareme_points!$A:$A,0),MATCH(BU23,bareme_points!$A$2:$PN$2,0)),10),"")</f>
        <v/>
      </c>
      <c r="BW23" s="120"/>
      <c r="BX23" s="9" t="str">
        <f>IFERROR(IF(BW23&lt;=VLOOKUP($BW$2,bareme_points!$A$3:$B$38,2,0),INDEX(bareme_points!$A$1:$P$38,MATCH($BW$2,bareme_points!$A:$A,0),MATCH(BW23,bareme_points!$A$2:$PN$2,0)),10),"")</f>
        <v/>
      </c>
      <c r="BY23" s="121"/>
      <c r="BZ23" s="9" t="str">
        <f>IFERROR(IF(BY23&lt;=VLOOKUP($BY$2,bareme_points!$A$3:$B$38,2,0),INDEX(bareme_points!$A$1:$P$38,MATCH($BY$2,bareme_points!$A:$A,0),MATCH(BY23,bareme_points!$A$2:$PN$2,0)),10),"")</f>
        <v/>
      </c>
      <c r="CA23" s="122"/>
      <c r="CB23" s="9" t="str">
        <f>IFERROR(IF(CA23&lt;=VLOOKUP($CA$2,bareme_points!$A$3:$B$38,2,0),INDEX(bareme_points!$A$1:$P$38,MATCH($CA$2,bareme_points!$A:$A,0),MATCH(CA23,bareme_points!$A$2:$PN$2,0)),10),"")</f>
        <v/>
      </c>
      <c r="CC23" s="122"/>
      <c r="CD23" s="9" t="str">
        <f>IFERROR(IF(CC23&lt;=VLOOKUP($CC$2,bareme_points!$A$3:$B$38,2,0),INDEX(bareme_points!$A$1:$P$38,MATCH($CC$2,bareme_points!$A:$A,0),MATCH(CC23,bareme_points!$A$2:$PN$2,0)),10),"")</f>
        <v/>
      </c>
      <c r="CE23" s="126"/>
      <c r="CF23" s="10" t="str">
        <f>IFERROR(IF(CE23&lt;=VLOOKUP($CE$2,bareme_points!$A$3:$B$38,2,0),INDEX(bareme_points!$A$1:$P$38,MATCH($CE$2,bareme_points!$A:$A,0),MATCH(CE23,bareme_points!$A$2:$PN$2,0)),10),"")</f>
        <v/>
      </c>
      <c r="CG23" s="15">
        <f xml:space="preserve"> SUM(BN23,BP23,BR23, BT23,BV23,BX23,BZ23,CB23,CD23,CF23)</f>
        <v>0</v>
      </c>
      <c r="CH23" s="122"/>
      <c r="CI23" s="10" t="str">
        <f>IFERROR(IF(CH23&lt;=VLOOKUP($CH$2,bareme_points!$A$3:$B$38,2,0),INDEX(bareme_points!$A$1:$P$38,MATCH($CH$2,bareme_points!$A:$A,0),MATCH(CH23,bareme_points!$A$2:$PN$2,0)),10),"")</f>
        <v/>
      </c>
      <c r="CJ23" s="122"/>
      <c r="CK23" s="83" t="str">
        <f>IFERROR(IF(CJ23&lt;=VLOOKUP($CJ$2,bareme_points!$A$3:$B$38,2,0),INDEX(bareme_points!$A$1:$P$38,MATCH($CJ$2,bareme_points!$A:$A,0),MATCH(CJ23,bareme_points!$A$2:$PN$2,0)),10),"")</f>
        <v/>
      </c>
      <c r="CL23" s="122"/>
      <c r="CM23" s="10" t="str">
        <f>IFERROR(IF(CL23&lt;=VLOOKUP($CL$2,bareme_points!$A$3:$B$38,2,0),INDEX(bareme_points!$A$1:$P$38,MATCH($CL$2,bareme_points!$A:$A,0),MATCH(CL23,bareme_points!$A$2:$PN$2,0)),10),"")</f>
        <v/>
      </c>
      <c r="CN23" s="122"/>
      <c r="CO23" s="10" t="str">
        <f>IFERROR(IF(CN23&lt;=VLOOKUP($CN$2,bareme_points!$A$3:$B$38,2,0),INDEX(bareme_points!$A$1:$P$38,MATCH($CN$2,bareme_points!$A:$A,0),MATCH(CN23,bareme_points!$A$2:$PN$2,0)),10),"")</f>
        <v/>
      </c>
      <c r="CP23" s="122"/>
      <c r="CQ23" s="10" t="str">
        <f>IFERROR(IF(CP23&lt;=VLOOKUP($CP$2,bareme_points!$A$3:$B$38,2,0),INDEX(bareme_points!$A$1:$P$38,MATCH($CP$2,bareme_points!$A:$A,0),MATCH(CP23,bareme_points!$A$2:$PN$2,0)),10),"")</f>
        <v/>
      </c>
      <c r="CR23" s="122"/>
      <c r="CS23" s="10" t="str">
        <f>IFERROR(IF(CR23&lt;=VLOOKUP($CR$2,bareme_points!$A$3:$B$38,2,0),INDEX(bareme_points!$A$1:$P$38,MATCH($CR$2,bareme_points!$A:$A,0),MATCH(CR23,bareme_points!$A$2:$PN$2,0)),10),"")</f>
        <v/>
      </c>
      <c r="CT23" s="122"/>
      <c r="CU23" s="10" t="str">
        <f>IFERROR(IF(CT23&lt;=VLOOKUP($CT$2,bareme_points!$A$3:$B$38,2,0),INDEX(bareme_points!$A$1:$P$38,MATCH($CT$2,bareme_points!$A:$A,0),MATCH(CT23,bareme_points!$A$2:$PN$2,0)),10),"")</f>
        <v/>
      </c>
      <c r="CV23" s="122"/>
      <c r="CW23" s="10" t="str">
        <f>IFERROR(IF(CV23&lt;=VLOOKUP($CV$2,bareme_points!$A$3:$B$38,2,0),INDEX(bareme_points!$A$1:$P$38,MATCH($CV$2,bareme_points!$A:$A,0),MATCH(CV23,bareme_points!$A$2:$PN$2,0)),10),"")</f>
        <v/>
      </c>
      <c r="CX23" s="122"/>
      <c r="CY23" s="10" t="str">
        <f>IFERROR(IF(CX23&lt;=VLOOKUP($CX$2,bareme_points!$A$3:$B$38,2,0),INDEX(bareme_points!$A$1:$P$38,MATCH($CX$2,bareme_points!$A:$A,0),MATCH(CX23,bareme_points!$A$2:$PN$2,0)),10),"")</f>
        <v/>
      </c>
      <c r="CZ23" s="122"/>
      <c r="DA23" s="85" t="str">
        <f>IFERROR(IF(CZ23&lt;=VLOOKUP($CZ$2,bareme_points!$A$3:$B$38,2,0),INDEX(bareme_points!$A$1:$P$38,MATCH($CZ$2,bareme_points!$A:$A,0),MATCH(CZ23,bareme_points!$A$2:$PN$2,0)),10),"")</f>
        <v/>
      </c>
      <c r="DB23" s="84">
        <f xml:space="preserve"> SUM(CI23,CK23,CM23, CO23,CQ23,CS23,CU23,CW23,CY23,DA23)</f>
        <v>0</v>
      </c>
    </row>
    <row r="24" spans="1:106" x14ac:dyDescent="0.25">
      <c r="A24" s="87" t="s">
        <v>33</v>
      </c>
      <c r="B24" s="49">
        <f xml:space="preserve"> SUM(AG24,BL24,CG24)</f>
        <v>292.18</v>
      </c>
      <c r="C24" s="91">
        <v>23</v>
      </c>
      <c r="D24" s="79">
        <f>IFERROR(IF(C24&lt;=VLOOKUP($C$2,bareme_points!$A$3:$B$38,2,0),INDEX(bareme_points!$A$1:$P$38,MATCH($C$2,bareme_points!$A:$A,0),MATCH(C24,bareme_points!$A$2:$PN$2,0)),10),"")</f>
        <v>10</v>
      </c>
      <c r="E24" s="94">
        <v>12</v>
      </c>
      <c r="F24" s="46">
        <f>IFERROR(IF(E24&lt;=VLOOKUP($E$2,bareme_points!$A$3:$B$38,2,0),INDEX(bareme_points!$A$1:$P$38,MATCH($E$2,bareme_points!$A:$A,0),MATCH(E24,bareme_points!$A$2:$PN$2,0)),10),"")</f>
        <v>10</v>
      </c>
      <c r="G24" s="94">
        <v>5</v>
      </c>
      <c r="H24" s="46">
        <f>IFERROR(IF(G24&lt;=VLOOKUP($G$2,bareme_points!$A$3:$B$38,2,0),INDEX(bareme_points!$A$1:$P$38,MATCH($G$2,bareme_points!$A:$A,0),MATCH(G24,bareme_points!$A$2:$PN$2,0)),10),"")</f>
        <v>83.08</v>
      </c>
      <c r="I24" s="94">
        <v>12</v>
      </c>
      <c r="J24" s="46">
        <f>IFERROR(IF(I24&lt;=VLOOKUP($I$2,bareme_points!$A$3:$B$38,2,0),INDEX(bareme_points!$A$1:$P$38,MATCH($I$2,bareme_points!$A:$A,0),MATCH(I24,bareme_points!$A$2:$PN$2,0)),10),"")</f>
        <v>10</v>
      </c>
      <c r="K24" s="94">
        <v>12</v>
      </c>
      <c r="L24" s="46">
        <f>IFERROR(IF(K24&lt;=VLOOKUP($K$2,bareme_points!$A$3:$B$38,2,0),INDEX(bareme_points!$A$1:$P$38,MATCH($K$2,bareme_points!$A:$A,0),MATCH(K24,bareme_points!$A$2:$PN$2,0)),10),"")</f>
        <v>10</v>
      </c>
      <c r="M24" s="94">
        <v>6</v>
      </c>
      <c r="N24" s="46">
        <f>IFERROR(IF(M24&lt;=VLOOKUP($M$2,bareme_points!$A$3:$B$38,2,0),INDEX(bareme_points!$A$1:$P$38,MATCH($M$2,bareme_points!$A:$A,0),MATCH(M24,bareme_points!$A$2:$PN$2,0)),10),"")</f>
        <v>57.73</v>
      </c>
      <c r="O24" s="94">
        <v>5</v>
      </c>
      <c r="P24" s="46">
        <f>IFERROR(IF(O24&lt;=VLOOKUP($O$2,bareme_points!$A$3:$B$38,2,0),INDEX(bareme_points!$A$1:$P$38,MATCH($O$2,bareme_points!$A:$A,0),MATCH(O24,bareme_points!$A$2:$PN$2,0)),10),"")</f>
        <v>61.37</v>
      </c>
      <c r="Q24" s="94">
        <v>18</v>
      </c>
      <c r="R24" s="46">
        <f>IFERROR(IF(Q24&lt;=VLOOKUP($Q$2,bareme_points!$A$3:$B$38,2,0),INDEX(bareme_points!$A$1:$P$38,MATCH($Q$2,bareme_points!$A:$A,0),MATCH(Q24,bareme_points!$A$2:$PN$2,0)),10),"")</f>
        <v>10</v>
      </c>
      <c r="S24" s="98">
        <v>22</v>
      </c>
      <c r="T24" s="46">
        <f>IFERROR(IF(S24&lt;=VLOOKUP($S$2,bareme_points!$A$3:$B$38,2,0),INDEX(bareme_points!$A$1:$P$38,MATCH($S$2,bareme_points!$A:$A,0),MATCH(S24,bareme_points!$A$2:$PN$2,0)),10),"")</f>
        <v>10</v>
      </c>
      <c r="U24" s="112">
        <v>22</v>
      </c>
      <c r="V24" s="46">
        <f>IFERROR(IF(U24&lt;=VLOOKUP($U$2,bareme_points!$A$3:$B$38,2,0),INDEX(bareme_points!$A$1:$P$38,MATCH($U$2,bareme_points!$A:$A,0),MATCH(U24,bareme_points!$A$2:$PN$2,0)),10),"")</f>
        <v>10</v>
      </c>
      <c r="W24" s="105">
        <v>12</v>
      </c>
      <c r="X24" s="46">
        <f>IFERROR(IF(W24&lt;=VLOOKUP($W$2,bareme_points!$A$3:$B$38,2,0),INDEX(bareme_points!$A$1:$P$38,MATCH($W$2,bareme_points!$A:$A,0),MATCH(W24,bareme_points!$A$2:$PN$2,0)),10),"")</f>
        <v>10</v>
      </c>
      <c r="Y24" s="105">
        <v>16</v>
      </c>
      <c r="Z24" s="46">
        <f>IFERROR(IF(Y24&lt;=VLOOKUP($Y$2,bareme_points!$A$3:$B$38,2,0),INDEX(bareme_points!$A$1:$P$38,MATCH($Y$2,bareme_points!$A:$A,0),MATCH(Y24,bareme_points!$A$2:$PN$2,0)),10),"")</f>
        <v>10</v>
      </c>
      <c r="AA24" s="108"/>
      <c r="AB24" s="46" t="str">
        <f>IFERROR(IF(AA24&lt;=VLOOKUP($AA$2,bareme_points!$A$3:$B$38,2,0),INDEX(bareme_points!$A$1:$P$38,MATCH($AA$2,bareme_points!$A:$A,0),MATCH(AA24,bareme_points!$A$2:$PN$2,0)),10),"")</f>
        <v/>
      </c>
      <c r="AC24" s="105"/>
      <c r="AD24" s="46" t="str">
        <f>IFERROR(IF(AC24&lt;=VLOOKUP($AC$2,bareme_points!$A$3:$B$38,2,0),INDEX(bareme_points!$A$1:$P$38,MATCH($AC$2,bareme_points!$A:$A,0),MATCH(AC24,bareme_points!$A$2:$PN$2,0)),10),"")</f>
        <v/>
      </c>
      <c r="AE24" s="105"/>
      <c r="AF24" s="46" t="str">
        <f>IFERROR(IF(AE24&lt;=VLOOKUP($AE$2,bareme_points!$A$3:$B$38,2,0),INDEX(bareme_points!$A$1:$P$38,MATCH($AE$2,bareme_points!$A:$A,0),MATCH(AE24,bareme_points!$A$2:$PN$2,0)),10),"")</f>
        <v/>
      </c>
      <c r="AG24" s="15">
        <f xml:space="preserve"> SUM(D24,F24,H24,J24,L24,N24,P24,R24,T24,V24,X24,Z24,AB24,AD24,AF24)</f>
        <v>292.18</v>
      </c>
      <c r="AH24" s="105"/>
      <c r="AI24" s="46" t="str">
        <f>IFERROR(IF(AH24&lt;=VLOOKUP($AH$2,bareme_points!$A$3:$B$38,2,0),INDEX(bareme_points!$A$1:$P$38,MATCH($AH$2,bareme_points!$A:$A,0),MATCH(AH24,bareme_points!$A$2:$PN$2,0)),10),"")</f>
        <v/>
      </c>
      <c r="AJ24" s="105"/>
      <c r="AK24" s="45" t="str">
        <f>IFERROR(IF(AJ24&lt;=VLOOKUP($AJ$2,bareme_points!$A$3:$B$38,2,0),INDEX(bareme_points!$A$1:$P$38,MATCH($AJ$2,bareme_points!$A:$A,0),MATCH(AJ24,bareme_points!$A$2:$PN$2,0)),10),"")</f>
        <v/>
      </c>
      <c r="AL24" s="105"/>
      <c r="AM24" s="45" t="str">
        <f>IFERROR(IF(AL24&lt;=VLOOKUP($AL$2,bareme_points!$A$3:$B$38,2,0),INDEX(bareme_points!$A$1:$P$38,MATCH($AL$2,bareme_points!$A:$A,0),MATCH(AL24,bareme_points!$A$2:$PN$2,0)),10),"")</f>
        <v/>
      </c>
      <c r="AN24" s="112"/>
      <c r="AO24" s="24" t="str">
        <f>IFERROR(IF(AN24&lt;=VLOOKUP($AN$2,bareme_points!$A$3:$B$38,2,0),INDEX(bareme_points!$A$1:$P$38,MATCH($AN$2,bareme_points!$A:$A,0),MATCH(AN24,bareme_points!$A$2:$PN$2,0)),10),"")</f>
        <v/>
      </c>
      <c r="AP24" s="115"/>
      <c r="AQ24" s="24" t="str">
        <f>IFERROR(IF(AP24&lt;=VLOOKUP($AP$2,bareme_points!$A$3:$B$38,2,0),INDEX(bareme_points!$A$1:$P$38,MATCH($AP$2,bareme_points!$A:$A,0),MATCH(AP24,bareme_points!$A$2:$PN$2,0)),10),"")</f>
        <v/>
      </c>
      <c r="AR24" s="115"/>
      <c r="AS24" s="24" t="str">
        <f>IFERROR(IF(AR24&lt;=VLOOKUP($AR$2,bareme_points!$A$3:$B$38,2,0),INDEX(bareme_points!$A$1:$P$38,MATCH($AR$2,bareme_points!$A:$A,0),MATCH(AR24,bareme_points!$A$2:$PN$2,0)),10),"")</f>
        <v/>
      </c>
      <c r="AT24" s="115"/>
      <c r="AU24" s="24" t="str">
        <f>IFERROR(IF(AT24&lt;=VLOOKUP($AT$2,bareme_points!$A$3:$B$38,2,0),INDEX(bareme_points!$A$1:$P$38,MATCH($AT$2,bareme_points!$A:$A,0),MATCH(AT24,bareme_points!$A$2:$PN$2,0)),10),"")</f>
        <v/>
      </c>
      <c r="AV24" s="115"/>
      <c r="AW24" s="24" t="str">
        <f>IFERROR(IF(AV24&lt;=VLOOKUP($AV$2,bareme_points!$A$3:$B$38,2,0),INDEX(bareme_points!$A$1:$P$38,MATCH($AV$2,bareme_points!$A:$A,0),MATCH(AV24,bareme_points!$A$2:$PN$2,0)),10),"")</f>
        <v/>
      </c>
      <c r="AX24" s="118"/>
      <c r="AY24" s="24" t="str">
        <f>IFERROR(IF(AX24&lt;=VLOOKUP($AX$2,bareme_points!$A$3:$B$38,2,0),INDEX(bareme_points!$A$1:$P$38,MATCH($AX$2,bareme_points!$A:$A,0),MATCH(AX24,bareme_points!$A$2:$PN$2,0)),10),"")</f>
        <v/>
      </c>
      <c r="AZ24" s="118"/>
      <c r="BA24" s="24" t="str">
        <f>IFERROR(IF(AZ24&lt;=VLOOKUP($AZ$2,bareme_points!$A$3:$B$38,2,0),INDEX(bareme_points!$A$1:$P$38,MATCH($AZ$2,bareme_points!$A:$A,0),MATCH(AZ24,bareme_points!$A$2:$PN$2,0)),10),"")</f>
        <v/>
      </c>
      <c r="BB24" s="118"/>
      <c r="BC24" s="24" t="str">
        <f>IFERROR(IF(BB24&lt;=VLOOKUP($BB$2,bareme_points!$A$3:$B$38,2,0),INDEX(bareme_points!$A$1:$P$38,MATCH($BB$2,bareme_points!$A:$A,0),MATCH(BB24,bareme_points!$A$2:$PN$2,0)),10),"")</f>
        <v/>
      </c>
      <c r="BD24" s="118"/>
      <c r="BE24" s="24" t="str">
        <f>IFERROR(IF(BD24&lt;=VLOOKUP($BD$2,bareme_points!$A$3:$B$38,2,0),INDEX(bareme_points!$A$1:$P$38,MATCH($BD$2,bareme_points!$A:$A,0),MATCH(BD24,bareme_points!$A$2:$PN$2,0)),10),"")</f>
        <v/>
      </c>
      <c r="BF24" s="118"/>
      <c r="BG24" s="24" t="str">
        <f>IFERROR(IF(BF24&lt;=VLOOKUP($AZ$2,bareme_points!$A$3:$B$38,2,0),INDEX(bareme_points!$A$1:$P$38,MATCH($AZ$2,bareme_points!$A:$A,0),MATCH(BF24,bareme_points!$A$2:$PN$2,0)),10),"")</f>
        <v/>
      </c>
      <c r="BH24" s="118"/>
      <c r="BI24" s="24" t="str">
        <f>IFERROR(IF(BH24&lt;=VLOOKUP($BB$2,bareme_points!$A$3:$B$38,2,0),INDEX(bareme_points!$A$1:$P$38,MATCH($BB$2,bareme_points!$A:$A,0),MATCH(BH24,bareme_points!$A$2:$PN$2,0)),10),"")</f>
        <v/>
      </c>
      <c r="BJ24" s="336"/>
      <c r="BK24" s="337" t="str">
        <f>IFERROR(IF(BJ24&lt;=VLOOKUP($BD$2,bareme_points!$A$3:$B$38,2,0),INDEX(bareme_points!$A$1:$P$38,MATCH($BD$2,bareme_points!$A:$A,0),MATCH(BJ24,bareme_points!$A$2:$PN$2,0)),10),"")</f>
        <v/>
      </c>
      <c r="BL24" s="15">
        <f xml:space="preserve"> SUM(AI24,AK24,AM24,AO24,AQ24,AS24,AU24,AW24,AY24,BA24,BC24,BE24,BG24,BI24,BK24)</f>
        <v>0</v>
      </c>
      <c r="BM24" s="102"/>
      <c r="BN24" s="24" t="str">
        <f>IFERROR(IF(BM24&lt;=VLOOKUP($BM$2,bareme_points!$A$3:$B$38,2,0),INDEX(bareme_points!$A$1:$P$38,MATCH($BM$2,bareme_points!$A:$A,0),MATCH(BM24,bareme_points!$A$2:$PN$2,0)),10),"")</f>
        <v/>
      </c>
      <c r="BO24" s="120"/>
      <c r="BP24" s="24" t="str">
        <f>IFERROR(IF(BO24&lt;=VLOOKUP($BO$2,bareme_points!$A$3:$B$38,2,0),INDEX(bareme_points!$A$1:$P$38,MATCH($BO$2,bareme_points!$A:$A,0),MATCH(BO24,bareme_points!$A$2:$PN$2,0)),10),"")</f>
        <v/>
      </c>
      <c r="BQ24" s="120"/>
      <c r="BR24" s="24" t="str">
        <f>IFERROR(IF(BQ24&lt;=VLOOKUP($BQ$2,bareme_points!$A$3:$B$38,2,0),INDEX(bareme_points!$A$1:$P$38,MATCH($BQ$2,bareme_points!$A:$A,0),MATCH(BQ24,bareme_points!$A$2:$PN$2,0)),10),"")</f>
        <v/>
      </c>
      <c r="BS24" s="120"/>
      <c r="BT24" s="24" t="str">
        <f>IFERROR(IF(BS24&lt;=VLOOKUP($BS$2,bareme_points!$A$3:$B$38,2,0),INDEX(bareme_points!$A$1:$P$38,MATCH($BS$2,bareme_points!$A:$A,0),MATCH(BS24,bareme_points!$A$2:$PN$2,0)),10),"")</f>
        <v/>
      </c>
      <c r="BU24" s="120"/>
      <c r="BV24" s="9" t="str">
        <f>IFERROR(IF(BU24&lt;=VLOOKUP($BU$2,bareme_points!$A$3:$B$38,2,0),INDEX(bareme_points!$A$1:$P$38,MATCH($BU$2,bareme_points!$A:$A,0),MATCH(BU24,bareme_points!$A$2:$PN$2,0)),10),"")</f>
        <v/>
      </c>
      <c r="BW24" s="120"/>
      <c r="BX24" s="9" t="str">
        <f>IFERROR(IF(BW24&lt;=VLOOKUP($BW$2,bareme_points!$A$3:$B$38,2,0),INDEX(bareme_points!$A$1:$P$38,MATCH($BW$2,bareme_points!$A:$A,0),MATCH(BW24,bareme_points!$A$2:$PN$2,0)),10),"")</f>
        <v/>
      </c>
      <c r="BY24" s="121"/>
      <c r="BZ24" s="9" t="str">
        <f>IFERROR(IF(BY24&lt;=VLOOKUP($BY$2,bareme_points!$A$3:$B$38,2,0),INDEX(bareme_points!$A$1:$P$38,MATCH($BY$2,bareme_points!$A:$A,0),MATCH(BY24,bareme_points!$A$2:$PN$2,0)),10),"")</f>
        <v/>
      </c>
      <c r="CA24" s="122"/>
      <c r="CB24" s="9" t="str">
        <f>IFERROR(IF(CA24&lt;=VLOOKUP($CA$2,bareme_points!$A$3:$B$38,2,0),INDEX(bareme_points!$A$1:$P$38,MATCH($CA$2,bareme_points!$A:$A,0),MATCH(CA24,bareme_points!$A$2:$PN$2,0)),10),"")</f>
        <v/>
      </c>
      <c r="CC24" s="122"/>
      <c r="CD24" s="9" t="str">
        <f>IFERROR(IF(CC24&lt;=VLOOKUP($CC$2,bareme_points!$A$3:$B$38,2,0),INDEX(bareme_points!$A$1:$P$38,MATCH($CC$2,bareme_points!$A:$A,0),MATCH(CC24,bareme_points!$A$2:$PN$2,0)),10),"")</f>
        <v/>
      </c>
      <c r="CE24" s="126"/>
      <c r="CF24" s="10" t="str">
        <f>IFERROR(IF(CE24&lt;=VLOOKUP($CE$2,bareme_points!$A$3:$B$38,2,0),INDEX(bareme_points!$A$1:$P$38,MATCH($CE$2,bareme_points!$A:$A,0),MATCH(CE24,bareme_points!$A$2:$PN$2,0)),10),"")</f>
        <v/>
      </c>
      <c r="CG24" s="15">
        <f xml:space="preserve"> SUM(BN24,BP24,BR24, BT24,BV24,BX24,BZ24,CB24,CD24,CF24)</f>
        <v>0</v>
      </c>
      <c r="CH24" s="122"/>
      <c r="CI24" s="10" t="str">
        <f>IFERROR(IF(CH24&lt;=VLOOKUP($CH$2,bareme_points!$A$3:$B$38,2,0),INDEX(bareme_points!$A$1:$P$38,MATCH($CH$2,bareme_points!$A:$A,0),MATCH(CH24,bareme_points!$A$2:$PN$2,0)),10),"")</f>
        <v/>
      </c>
      <c r="CJ24" s="122"/>
      <c r="CK24" s="83" t="str">
        <f>IFERROR(IF(CJ24&lt;=VLOOKUP($CJ$2,bareme_points!$A$3:$B$38,2,0),INDEX(bareme_points!$A$1:$P$38,MATCH($CJ$2,bareme_points!$A:$A,0),MATCH(CJ24,bareme_points!$A$2:$PN$2,0)),10),"")</f>
        <v/>
      </c>
      <c r="CL24" s="122"/>
      <c r="CM24" s="10" t="str">
        <f>IFERROR(IF(CL24&lt;=VLOOKUP($CL$2,bareme_points!$A$3:$B$38,2,0),INDEX(bareme_points!$A$1:$P$38,MATCH($CL$2,bareme_points!$A:$A,0),MATCH(CL24,bareme_points!$A$2:$PN$2,0)),10),"")</f>
        <v/>
      </c>
      <c r="CN24" s="122"/>
      <c r="CO24" s="10" t="str">
        <f>IFERROR(IF(CN24&lt;=VLOOKUP($CN$2,bareme_points!$A$3:$B$38,2,0),INDEX(bareme_points!$A$1:$P$38,MATCH($CN$2,bareme_points!$A:$A,0),MATCH(CN24,bareme_points!$A$2:$PN$2,0)),10),"")</f>
        <v/>
      </c>
      <c r="CP24" s="122"/>
      <c r="CQ24" s="10" t="str">
        <f>IFERROR(IF(CP24&lt;=VLOOKUP($CP$2,bareme_points!$A$3:$B$38,2,0),INDEX(bareme_points!$A$1:$P$38,MATCH($CP$2,bareme_points!$A:$A,0),MATCH(CP24,bareme_points!$A$2:$PN$2,0)),10),"")</f>
        <v/>
      </c>
      <c r="CR24" s="122"/>
      <c r="CS24" s="10" t="str">
        <f>IFERROR(IF(CR24&lt;=VLOOKUP($CR$2,bareme_points!$A$3:$B$38,2,0),INDEX(bareme_points!$A$1:$P$38,MATCH($CR$2,bareme_points!$A:$A,0),MATCH(CR24,bareme_points!$A$2:$PN$2,0)),10),"")</f>
        <v/>
      </c>
      <c r="CT24" s="122"/>
      <c r="CU24" s="10" t="str">
        <f>IFERROR(IF(CT24&lt;=VLOOKUP($CT$2,bareme_points!$A$3:$B$38,2,0),INDEX(bareme_points!$A$1:$P$38,MATCH($CT$2,bareme_points!$A:$A,0),MATCH(CT24,bareme_points!$A$2:$PN$2,0)),10),"")</f>
        <v/>
      </c>
      <c r="CV24" s="122"/>
      <c r="CW24" s="10" t="str">
        <f>IFERROR(IF(CV24&lt;=VLOOKUP($CV$2,bareme_points!$A$3:$B$38,2,0),INDEX(bareme_points!$A$1:$P$38,MATCH($CV$2,bareme_points!$A:$A,0),MATCH(CV24,bareme_points!$A$2:$PN$2,0)),10),"")</f>
        <v/>
      </c>
      <c r="CX24" s="122"/>
      <c r="CY24" s="10" t="str">
        <f>IFERROR(IF(CX24&lt;=VLOOKUP($CX$2,bareme_points!$A$3:$B$38,2,0),INDEX(bareme_points!$A$1:$P$38,MATCH($CX$2,bareme_points!$A:$A,0),MATCH(CX24,bareme_points!$A$2:$PN$2,0)),10),"")</f>
        <v/>
      </c>
      <c r="CZ24" s="122"/>
      <c r="DA24" s="85" t="str">
        <f>IFERROR(IF(CZ24&lt;=VLOOKUP($CZ$2,bareme_points!$A$3:$B$38,2,0),INDEX(bareme_points!$A$1:$P$38,MATCH($CZ$2,bareme_points!$A:$A,0),MATCH(CZ24,bareme_points!$A$2:$PN$2,0)),10),"")</f>
        <v/>
      </c>
      <c r="DB24" s="84">
        <f xml:space="preserve"> SUM(CI24,CK24,CM24, CO24,CQ24,CS24,CU24,CW24,CY24,DA24)</f>
        <v>0</v>
      </c>
    </row>
    <row r="25" spans="1:106" x14ac:dyDescent="0.25">
      <c r="A25" s="87" t="s">
        <v>41</v>
      </c>
      <c r="B25" s="49">
        <f xml:space="preserve"> SUM(AG25,BL25,CG25)</f>
        <v>236.11</v>
      </c>
      <c r="C25" s="91">
        <v>24</v>
      </c>
      <c r="D25" s="79">
        <f>IFERROR(IF(C25&lt;=VLOOKUP($C$2,bareme_points!$A$3:$B$38,2,0),INDEX(bareme_points!$A$1:$P$38,MATCH($C$2,bareme_points!$A:$A,0),MATCH(C25,bareme_points!$A$2:$PN$2,0)),10),"")</f>
        <v>10</v>
      </c>
      <c r="E25" s="94">
        <v>17</v>
      </c>
      <c r="F25" s="46">
        <f>IFERROR(IF(E25&lt;=VLOOKUP($E$2,bareme_points!$A$3:$B$38,2,0),INDEX(bareme_points!$A$1:$P$38,MATCH($E$2,bareme_points!$A:$A,0),MATCH(E25,bareme_points!$A$2:$PN$2,0)),10),"")</f>
        <v>10</v>
      </c>
      <c r="G25" s="94">
        <v>20</v>
      </c>
      <c r="H25" s="46">
        <f>IFERROR(IF(G25&lt;=VLOOKUP($G$2,bareme_points!$A$3:$B$38,2,0),INDEX(bareme_points!$A$1:$P$38,MATCH($G$2,bareme_points!$A:$A,0),MATCH(G25,bareme_points!$A$2:$PN$2,0)),10),"")</f>
        <v>10</v>
      </c>
      <c r="I25" s="94">
        <v>23</v>
      </c>
      <c r="J25" s="46">
        <f>IFERROR(IF(I25&lt;=VLOOKUP($I$2,bareme_points!$A$3:$B$38,2,0),INDEX(bareme_points!$A$1:$P$38,MATCH($I$2,bareme_points!$A:$A,0),MATCH(I25,bareme_points!$A$2:$PN$2,0)),10),"")</f>
        <v>10</v>
      </c>
      <c r="K25" s="94">
        <v>15</v>
      </c>
      <c r="L25" s="46">
        <f>IFERROR(IF(K25&lt;=VLOOKUP($K$2,bareme_points!$A$3:$B$38,2,0),INDEX(bareme_points!$A$1:$P$38,MATCH($K$2,bareme_points!$A:$A,0),MATCH(K25,bareme_points!$A$2:$PN$2,0)),10),"")</f>
        <v>10</v>
      </c>
      <c r="M25" s="94"/>
      <c r="N25" s="46" t="str">
        <f>IFERROR(IF(M25&lt;=VLOOKUP($M$2,bareme_points!$A$3:$B$38,2,0),INDEX(bareme_points!$A$1:$P$38,MATCH($M$2,bareme_points!$A:$A,0),MATCH(M25,bareme_points!$A$2:$PN$2,0)),10),"")</f>
        <v/>
      </c>
      <c r="O25" s="94">
        <v>4</v>
      </c>
      <c r="P25" s="46">
        <f>IFERROR(IF(O25&lt;=VLOOKUP($O$2,bareme_points!$A$3:$B$38,2,0),INDEX(bareme_points!$A$1:$P$38,MATCH($O$2,bareme_points!$A:$A,0),MATCH(O25,bareme_points!$A$2:$PN$2,0)),10),"")</f>
        <v>75.650000000000006</v>
      </c>
      <c r="Q25" s="94">
        <v>20</v>
      </c>
      <c r="R25" s="46">
        <f>IFERROR(IF(Q25&lt;=VLOOKUP($Q$2,bareme_points!$A$3:$B$38,2,0),INDEX(bareme_points!$A$1:$P$38,MATCH($Q$2,bareme_points!$A:$A,0),MATCH(Q25,bareme_points!$A$2:$PN$2,0)),10),"")</f>
        <v>10</v>
      </c>
      <c r="S25" s="98"/>
      <c r="T25" s="46" t="str">
        <f>IFERROR(IF(S25&lt;=VLOOKUP($S$2,bareme_points!$A$3:$B$38,2,0),INDEX(bareme_points!$A$1:$P$38,MATCH($S$2,bareme_points!$A:$A,0),MATCH(S25,bareme_points!$A$2:$PN$2,0)),10),"")</f>
        <v/>
      </c>
      <c r="U25" s="112">
        <v>27</v>
      </c>
      <c r="V25" s="46">
        <f>IFERROR(IF(U25&lt;=VLOOKUP($U$2,bareme_points!$A$3:$B$38,2,0),INDEX(bareme_points!$A$1:$P$38,MATCH($U$2,bareme_points!$A:$A,0),MATCH(U25,bareme_points!$A$2:$PN$2,0)),10),"")</f>
        <v>10</v>
      </c>
      <c r="W25" s="105"/>
      <c r="X25" s="46" t="str">
        <f>IFERROR(IF(W25&lt;=VLOOKUP($W$2,bareme_points!$A$3:$B$38,2,0),INDEX(bareme_points!$A$1:$P$38,MATCH($W$2,bareme_points!$A:$A,0),MATCH(W25,bareme_points!$A$2:$PN$2,0)),10),"")</f>
        <v/>
      </c>
      <c r="Y25" s="105">
        <v>6</v>
      </c>
      <c r="Z25" s="169">
        <v>90.46</v>
      </c>
      <c r="AA25" s="108"/>
      <c r="AB25" s="46" t="str">
        <f>IFERROR(IF(AA25&lt;=VLOOKUP($AA$2,bareme_points!$A$3:$B$38,2,0),INDEX(bareme_points!$A$1:$P$38,MATCH($AA$2,bareme_points!$A:$A,0),MATCH(AA25,bareme_points!$A$2:$PN$2,0)),10),"")</f>
        <v/>
      </c>
      <c r="AC25" s="105"/>
      <c r="AD25" s="46" t="str">
        <f>IFERROR(IF(AC25&lt;=VLOOKUP($AC$2,bareme_points!$A$3:$B$38,2,0),INDEX(bareme_points!$A$1:$P$38,MATCH($AC$2,bareme_points!$A:$A,0),MATCH(AC25,bareme_points!$A$2:$PN$2,0)),10),"")</f>
        <v/>
      </c>
      <c r="AE25" s="105"/>
      <c r="AF25" s="46" t="str">
        <f>IFERROR(IF(AE25&lt;=VLOOKUP($AE$2,bareme_points!$A$3:$B$38,2,0),INDEX(bareme_points!$A$1:$P$38,MATCH($AE$2,bareme_points!$A:$A,0),MATCH(AE25,bareme_points!$A$2:$PN$2,0)),10),"")</f>
        <v/>
      </c>
      <c r="AG25" s="15">
        <f xml:space="preserve"> SUM(D25,F25,H25,J25,L25,N25,P25,R25,T25,V25,X25,Z25,AB25,AD25,AF25)</f>
        <v>236.11</v>
      </c>
      <c r="AH25" s="105"/>
      <c r="AI25" s="46" t="str">
        <f>IFERROR(IF(AH25&lt;=VLOOKUP($AH$2,bareme_points!$A$3:$B$38,2,0),INDEX(bareme_points!$A$1:$P$38,MATCH($AH$2,bareme_points!$A:$A,0),MATCH(AH25,bareme_points!$A$2:$PN$2,0)),10),"")</f>
        <v/>
      </c>
      <c r="AJ25" s="105"/>
      <c r="AK25" s="45" t="str">
        <f>IFERROR(IF(AJ25&lt;=VLOOKUP($AJ$2,bareme_points!$A$3:$B$38,2,0),INDEX(bareme_points!$A$1:$P$38,MATCH($AJ$2,bareme_points!$A:$A,0),MATCH(AJ25,bareme_points!$A$2:$PN$2,0)),10),"")</f>
        <v/>
      </c>
      <c r="AL25" s="105"/>
      <c r="AM25" s="45" t="str">
        <f>IFERROR(IF(AL25&lt;=VLOOKUP($AL$2,bareme_points!$A$3:$B$38,2,0),INDEX(bareme_points!$A$1:$P$38,MATCH($AL$2,bareme_points!$A:$A,0),MATCH(AL25,bareme_points!$A$2:$PN$2,0)),10),"")</f>
        <v/>
      </c>
      <c r="AN25" s="112"/>
      <c r="AO25" s="24" t="str">
        <f>IFERROR(IF(AN25&lt;=VLOOKUP($AN$2,bareme_points!$A$3:$B$38,2,0),INDEX(bareme_points!$A$1:$P$38,MATCH($AN$2,bareme_points!$A:$A,0),MATCH(AN25,bareme_points!$A$2:$PN$2,0)),10),"")</f>
        <v/>
      </c>
      <c r="AP25" s="115"/>
      <c r="AQ25" s="24" t="str">
        <f>IFERROR(IF(AP25&lt;=VLOOKUP($AP$2,bareme_points!$A$3:$B$38,2,0),INDEX(bareme_points!$A$1:$P$38,MATCH($AP$2,bareme_points!$A:$A,0),MATCH(AP25,bareme_points!$A$2:$PN$2,0)),10),"")</f>
        <v/>
      </c>
      <c r="AR25" s="115"/>
      <c r="AS25" s="24" t="str">
        <f>IFERROR(IF(AR25&lt;=VLOOKUP($AR$2,bareme_points!$A$3:$B$38,2,0),INDEX(bareme_points!$A$1:$P$38,MATCH($AR$2,bareme_points!$A:$A,0),MATCH(AR25,bareme_points!$A$2:$PN$2,0)),10),"")</f>
        <v/>
      </c>
      <c r="AT25" s="115"/>
      <c r="AU25" s="24" t="str">
        <f>IFERROR(IF(AT25&lt;=VLOOKUP($AT$2,bareme_points!$A$3:$B$38,2,0),INDEX(bareme_points!$A$1:$P$38,MATCH($AT$2,bareme_points!$A:$A,0),MATCH(AT25,bareme_points!$A$2:$PN$2,0)),10),"")</f>
        <v/>
      </c>
      <c r="AV25" s="115"/>
      <c r="AW25" s="24" t="str">
        <f>IFERROR(IF(AV25&lt;=VLOOKUP($AV$2,bareme_points!$A$3:$B$38,2,0),INDEX(bareme_points!$A$1:$P$38,MATCH($AV$2,bareme_points!$A:$A,0),MATCH(AV25,bareme_points!$A$2:$PN$2,0)),10),"")</f>
        <v/>
      </c>
      <c r="AX25" s="118"/>
      <c r="AY25" s="24" t="str">
        <f>IFERROR(IF(AX25&lt;=VLOOKUP($AX$2,bareme_points!$A$3:$B$38,2,0),INDEX(bareme_points!$A$1:$P$38,MATCH($AX$2,bareme_points!$A:$A,0),MATCH(AX25,bareme_points!$A$2:$PN$2,0)),10),"")</f>
        <v/>
      </c>
      <c r="AZ25" s="118"/>
      <c r="BA25" s="24" t="str">
        <f>IFERROR(IF(AZ25&lt;=VLOOKUP($AZ$2,bareme_points!$A$3:$B$38,2,0),INDEX(bareme_points!$A$1:$P$38,MATCH($AZ$2,bareme_points!$A:$A,0),MATCH(AZ25,bareme_points!$A$2:$PN$2,0)),10),"")</f>
        <v/>
      </c>
      <c r="BB25" s="118"/>
      <c r="BC25" s="24" t="str">
        <f>IFERROR(IF(BB25&lt;=VLOOKUP($BB$2,bareme_points!$A$3:$B$38,2,0),INDEX(bareme_points!$A$1:$P$38,MATCH($BB$2,bareme_points!$A:$A,0),MATCH(BB25,bareme_points!$A$2:$PN$2,0)),10),"")</f>
        <v/>
      </c>
      <c r="BD25" s="118"/>
      <c r="BE25" s="24" t="str">
        <f>IFERROR(IF(BD25&lt;=VLOOKUP($BD$2,bareme_points!$A$3:$B$38,2,0),INDEX(bareme_points!$A$1:$P$38,MATCH($BD$2,bareme_points!$A:$A,0),MATCH(BD25,bareme_points!$A$2:$PN$2,0)),10),"")</f>
        <v/>
      </c>
      <c r="BF25" s="118"/>
      <c r="BG25" s="24" t="str">
        <f>IFERROR(IF(BF25&lt;=VLOOKUP($AZ$2,bareme_points!$A$3:$B$38,2,0),INDEX(bareme_points!$A$1:$P$38,MATCH($AZ$2,bareme_points!$A:$A,0),MATCH(BF25,bareme_points!$A$2:$PN$2,0)),10),"")</f>
        <v/>
      </c>
      <c r="BH25" s="118"/>
      <c r="BI25" s="24" t="str">
        <f>IFERROR(IF(BH25&lt;=VLOOKUP($BB$2,bareme_points!$A$3:$B$38,2,0),INDEX(bareme_points!$A$1:$P$38,MATCH($BB$2,bareme_points!$A:$A,0),MATCH(BH25,bareme_points!$A$2:$PN$2,0)),10),"")</f>
        <v/>
      </c>
      <c r="BJ25" s="336"/>
      <c r="BK25" s="337" t="str">
        <f>IFERROR(IF(BJ25&lt;=VLOOKUP($BD$2,bareme_points!$A$3:$B$38,2,0),INDEX(bareme_points!$A$1:$P$38,MATCH($BD$2,bareme_points!$A:$A,0),MATCH(BJ25,bareme_points!$A$2:$PN$2,0)),10),"")</f>
        <v/>
      </c>
      <c r="BL25" s="15">
        <f xml:space="preserve"> SUM(AI25,AK25,AM25,AO25,AQ25,AS25,AU25,AW25,AY25,BA25,BC25,BE25,BG25,BI25,BK25)</f>
        <v>0</v>
      </c>
      <c r="BM25" s="102"/>
      <c r="BN25" s="24" t="str">
        <f>IFERROR(IF(BM25&lt;=VLOOKUP($BM$2,bareme_points!$A$3:$B$38,2,0),INDEX(bareme_points!$A$1:$P$38,MATCH($BM$2,bareme_points!$A:$A,0),MATCH(BM25,bareme_points!$A$2:$PN$2,0)),10),"")</f>
        <v/>
      </c>
      <c r="BO25" s="120"/>
      <c r="BP25" s="24" t="str">
        <f>IFERROR(IF(BO25&lt;=VLOOKUP($BO$2,bareme_points!$A$3:$B$38,2,0),INDEX(bareme_points!$A$1:$P$38,MATCH($BO$2,bareme_points!$A:$A,0),MATCH(BO25,bareme_points!$A$2:$PN$2,0)),10),"")</f>
        <v/>
      </c>
      <c r="BQ25" s="120"/>
      <c r="BR25" s="24" t="str">
        <f>IFERROR(IF(BQ25&lt;=VLOOKUP($BQ$2,bareme_points!$A$3:$B$38,2,0),INDEX(bareme_points!$A$1:$P$38,MATCH($BQ$2,bareme_points!$A:$A,0),MATCH(BQ25,bareme_points!$A$2:$PN$2,0)),10),"")</f>
        <v/>
      </c>
      <c r="BS25" s="120"/>
      <c r="BT25" s="24" t="str">
        <f>IFERROR(IF(BS25&lt;=VLOOKUP($BS$2,bareme_points!$A$3:$B$38,2,0),INDEX(bareme_points!$A$1:$P$38,MATCH($BS$2,bareme_points!$A:$A,0),MATCH(BS25,bareme_points!$A$2:$PN$2,0)),10),"")</f>
        <v/>
      </c>
      <c r="BU25" s="120"/>
      <c r="BV25" s="9" t="str">
        <f>IFERROR(IF(BU25&lt;=VLOOKUP($BU$2,bareme_points!$A$3:$B$38,2,0),INDEX(bareme_points!$A$1:$P$38,MATCH($BU$2,bareme_points!$A:$A,0),MATCH(BU25,bareme_points!$A$2:$PN$2,0)),10),"")</f>
        <v/>
      </c>
      <c r="BW25" s="120"/>
      <c r="BX25" s="9" t="str">
        <f>IFERROR(IF(BW25&lt;=VLOOKUP($BW$2,bareme_points!$A$3:$B$38,2,0),INDEX(bareme_points!$A$1:$P$38,MATCH($BW$2,bareme_points!$A:$A,0),MATCH(BW25,bareme_points!$A$2:$PN$2,0)),10),"")</f>
        <v/>
      </c>
      <c r="BY25" s="121"/>
      <c r="BZ25" s="9" t="str">
        <f>IFERROR(IF(BY25&lt;=VLOOKUP($BY$2,bareme_points!$A$3:$B$38,2,0),INDEX(bareme_points!$A$1:$P$38,MATCH($BY$2,bareme_points!$A:$A,0),MATCH(BY25,bareme_points!$A$2:$PN$2,0)),10),"")</f>
        <v/>
      </c>
      <c r="CA25" s="122"/>
      <c r="CB25" s="9" t="str">
        <f>IFERROR(IF(CA25&lt;=VLOOKUP($CA$2,bareme_points!$A$3:$B$38,2,0),INDEX(bareme_points!$A$1:$P$38,MATCH($CA$2,bareme_points!$A:$A,0),MATCH(CA25,bareme_points!$A$2:$PN$2,0)),10),"")</f>
        <v/>
      </c>
      <c r="CC25" s="122"/>
      <c r="CD25" s="9" t="str">
        <f>IFERROR(IF(CC25&lt;=VLOOKUP($CC$2,bareme_points!$A$3:$B$38,2,0),INDEX(bareme_points!$A$1:$P$38,MATCH($CC$2,bareme_points!$A:$A,0),MATCH(CC25,bareme_points!$A$2:$PN$2,0)),10),"")</f>
        <v/>
      </c>
      <c r="CE25" s="126"/>
      <c r="CF25" s="10" t="str">
        <f>IFERROR(IF(CE25&lt;=VLOOKUP($CE$2,bareme_points!$A$3:$B$38,2,0),INDEX(bareme_points!$A$1:$P$38,MATCH($CE$2,bareme_points!$A:$A,0),MATCH(CE25,bareme_points!$A$2:$PN$2,0)),10),"")</f>
        <v/>
      </c>
      <c r="CG25" s="15">
        <f xml:space="preserve"> SUM(BN25,BP25,BR25, BT25,BV25,BX25,BZ25,CB25,CD25,CF25)</f>
        <v>0</v>
      </c>
      <c r="CH25" s="122"/>
      <c r="CI25" s="10" t="str">
        <f>IFERROR(IF(CH25&lt;=VLOOKUP($CH$2,bareme_points!$A$3:$B$38,2,0),INDEX(bareme_points!$A$1:$P$38,MATCH($CH$2,bareme_points!$A:$A,0),MATCH(CH25,bareme_points!$A$2:$PN$2,0)),10),"")</f>
        <v/>
      </c>
      <c r="CJ25" s="122"/>
      <c r="CK25" s="83" t="str">
        <f>IFERROR(IF(CJ25&lt;=VLOOKUP($CJ$2,bareme_points!$A$3:$B$38,2,0),INDEX(bareme_points!$A$1:$P$38,MATCH($CJ$2,bareme_points!$A:$A,0),MATCH(CJ25,bareme_points!$A$2:$PN$2,0)),10),"")</f>
        <v/>
      </c>
      <c r="CL25" s="122"/>
      <c r="CM25" s="10" t="str">
        <f>IFERROR(IF(CL25&lt;=VLOOKUP($CL$2,bareme_points!$A$3:$B$38,2,0),INDEX(bareme_points!$A$1:$P$38,MATCH($CL$2,bareme_points!$A:$A,0),MATCH(CL25,bareme_points!$A$2:$PN$2,0)),10),"")</f>
        <v/>
      </c>
      <c r="CN25" s="122"/>
      <c r="CO25" s="10" t="str">
        <f>IFERROR(IF(CN25&lt;=VLOOKUP($CN$2,bareme_points!$A$3:$B$38,2,0),INDEX(bareme_points!$A$1:$P$38,MATCH($CN$2,bareme_points!$A:$A,0),MATCH(CN25,bareme_points!$A$2:$PN$2,0)),10),"")</f>
        <v/>
      </c>
      <c r="CP25" s="122"/>
      <c r="CQ25" s="10" t="str">
        <f>IFERROR(IF(CP25&lt;=VLOOKUP($CP$2,bareme_points!$A$3:$B$38,2,0),INDEX(bareme_points!$A$1:$P$38,MATCH($CP$2,bareme_points!$A:$A,0),MATCH(CP25,bareme_points!$A$2:$PN$2,0)),10),"")</f>
        <v/>
      </c>
      <c r="CR25" s="122"/>
      <c r="CS25" s="10" t="str">
        <f>IFERROR(IF(CR25&lt;=VLOOKUP($CR$2,bareme_points!$A$3:$B$38,2,0),INDEX(bareme_points!$A$1:$P$38,MATCH($CR$2,bareme_points!$A:$A,0),MATCH(CR25,bareme_points!$A$2:$PN$2,0)),10),"")</f>
        <v/>
      </c>
      <c r="CT25" s="122"/>
      <c r="CU25" s="10" t="str">
        <f>IFERROR(IF(CT25&lt;=VLOOKUP($CT$2,bareme_points!$A$3:$B$38,2,0),INDEX(bareme_points!$A$1:$P$38,MATCH($CT$2,bareme_points!$A:$A,0),MATCH(CT25,bareme_points!$A$2:$PN$2,0)),10),"")</f>
        <v/>
      </c>
      <c r="CV25" s="122"/>
      <c r="CW25" s="10" t="str">
        <f>IFERROR(IF(CV25&lt;=VLOOKUP($CV$2,bareme_points!$A$3:$B$38,2,0),INDEX(bareme_points!$A$1:$P$38,MATCH($CV$2,bareme_points!$A:$A,0),MATCH(CV25,bareme_points!$A$2:$PN$2,0)),10),"")</f>
        <v/>
      </c>
      <c r="CX25" s="122"/>
      <c r="CY25" s="10" t="str">
        <f>IFERROR(IF(CX25&lt;=VLOOKUP($CX$2,bareme_points!$A$3:$B$38,2,0),INDEX(bareme_points!$A$1:$P$38,MATCH($CX$2,bareme_points!$A:$A,0),MATCH(CX25,bareme_points!$A$2:$PN$2,0)),10),"")</f>
        <v/>
      </c>
      <c r="CZ25" s="122"/>
      <c r="DA25" s="85" t="str">
        <f>IFERROR(IF(CZ25&lt;=VLOOKUP($CZ$2,bareme_points!$A$3:$B$38,2,0),INDEX(bareme_points!$A$1:$P$38,MATCH($CZ$2,bareme_points!$A:$A,0),MATCH(CZ25,bareme_points!$A$2:$PN$2,0)),10),"")</f>
        <v/>
      </c>
      <c r="DB25" s="84">
        <f xml:space="preserve"> SUM(CI25,CK25,CM25, CO25,CQ25,CS25,CU25,CW25,CY25,DA25)</f>
        <v>0</v>
      </c>
    </row>
    <row r="26" spans="1:106" x14ac:dyDescent="0.25">
      <c r="A26" s="87" t="s">
        <v>48</v>
      </c>
      <c r="B26" s="49">
        <f xml:space="preserve"> SUM(AG26,BL26,CG26)</f>
        <v>232.73000000000002</v>
      </c>
      <c r="C26" s="91">
        <v>3</v>
      </c>
      <c r="D26" s="79">
        <f>IFERROR(IF(C26&lt;=VLOOKUP($C$2,bareme_points!$A$3:$B$38,2,0),INDEX(bareme_points!$A$1:$P$38,MATCH($C$2,bareme_points!$A:$A,0),MATCH(C26,bareme_points!$A$2:$PN$2,0)),10),"")</f>
        <v>102.73</v>
      </c>
      <c r="E26" s="94">
        <v>7</v>
      </c>
      <c r="F26" s="169">
        <v>60</v>
      </c>
      <c r="G26" s="94">
        <v>18</v>
      </c>
      <c r="H26" s="46">
        <f>IFERROR(IF(G26&lt;=VLOOKUP($G$2,bareme_points!$A$3:$B$38,2,0),INDEX(bareme_points!$A$1:$P$38,MATCH($G$2,bareme_points!$A:$A,0),MATCH(G26,bareme_points!$A$2:$PN$2,0)),10),"")</f>
        <v>10</v>
      </c>
      <c r="I26" s="94"/>
      <c r="J26" s="46" t="str">
        <f>IFERROR(IF(I26&lt;=VLOOKUP($I$2,bareme_points!$A$3:$B$38,2,0),INDEX(bareme_points!$A$1:$P$38,MATCH($I$2,bareme_points!$A:$A,0),MATCH(I26,bareme_points!$A$2:$PN$2,0)),10),"")</f>
        <v/>
      </c>
      <c r="K26" s="94">
        <v>29</v>
      </c>
      <c r="L26" s="46">
        <f>IFERROR(IF(K26&lt;=VLOOKUP($K$2,bareme_points!$A$3:$B$38,2,0),INDEX(bareme_points!$A$1:$P$38,MATCH($K$2,bareme_points!$A:$A,0),MATCH(K26,bareme_points!$A$2:$PN$2,0)),10),"")</f>
        <v>10</v>
      </c>
      <c r="M26" s="94">
        <v>15</v>
      </c>
      <c r="N26" s="169">
        <v>30</v>
      </c>
      <c r="O26" s="94"/>
      <c r="P26" s="46" t="str">
        <f>IFERROR(IF(O26&lt;=VLOOKUP($O$2,bareme_points!$A$3:$B$38,2,0),INDEX(bareme_points!$A$1:$P$38,MATCH($O$2,bareme_points!$A:$A,0),MATCH(O26,bareme_points!$A$2:$PN$2,0)),10),"")</f>
        <v/>
      </c>
      <c r="Q26" s="94"/>
      <c r="R26" s="46" t="str">
        <f>IFERROR(IF(Q26&lt;=VLOOKUP($Q$2,bareme_points!$A$3:$B$38,2,0),INDEX(bareme_points!$A$1:$P$38,MATCH($Q$2,bareme_points!$A:$A,0),MATCH(Q26,bareme_points!$A$2:$PN$2,0)),10),"")</f>
        <v/>
      </c>
      <c r="S26" s="98">
        <v>20</v>
      </c>
      <c r="T26" s="46">
        <f>IFERROR(IF(S26&lt;=VLOOKUP($S$2,bareme_points!$A$3:$B$38,2,0),INDEX(bareme_points!$A$1:$P$38,MATCH($S$2,bareme_points!$A:$A,0),MATCH(S26,bareme_points!$A$2:$PN$2,0)),10),"")</f>
        <v>10</v>
      </c>
      <c r="U26" s="112"/>
      <c r="V26" s="46" t="str">
        <f>IFERROR(IF(U26&lt;=VLOOKUP($U$2,bareme_points!$A$3:$B$38,2,0),INDEX(bareme_points!$A$1:$P$38,MATCH($U$2,bareme_points!$A:$A,0),MATCH(U26,bareme_points!$A$2:$PN$2,0)),10),"")</f>
        <v/>
      </c>
      <c r="W26" s="105">
        <v>26</v>
      </c>
      <c r="X26" s="46">
        <f>IFERROR(IF(W26&lt;=VLOOKUP($W$2,bareme_points!$A$3:$B$38,2,0),INDEX(bareme_points!$A$1:$P$38,MATCH($W$2,bareme_points!$A:$A,0),MATCH(W26,bareme_points!$A$2:$PN$2,0)),10),"")</f>
        <v>10</v>
      </c>
      <c r="Y26" s="105"/>
      <c r="Z26" s="46" t="str">
        <f>IFERROR(IF(Y26&lt;=VLOOKUP($Y$2,bareme_points!$A$3:$B$38,2,0),INDEX(bareme_points!$A$1:$P$38,MATCH($Y$2,bareme_points!$A:$A,0),MATCH(Y26,bareme_points!$A$2:$PN$2,0)),10),"")</f>
        <v/>
      </c>
      <c r="AA26" s="108"/>
      <c r="AB26" s="46" t="str">
        <f>IFERROR(IF(AA26&lt;=VLOOKUP($AA$2,bareme_points!$A$3:$B$38,2,0),INDEX(bareme_points!$A$1:$P$38,MATCH($AA$2,bareme_points!$A:$A,0),MATCH(AA26,bareme_points!$A$2:$PN$2,0)),10),"")</f>
        <v/>
      </c>
      <c r="AC26" s="105"/>
      <c r="AD26" s="46" t="str">
        <f>IFERROR(IF(AC26&lt;=VLOOKUP($AC$2,bareme_points!$A$3:$B$38,2,0),INDEX(bareme_points!$A$1:$P$38,MATCH($AC$2,bareme_points!$A:$A,0),MATCH(AC26,bareme_points!$A$2:$PN$2,0)),10),"")</f>
        <v/>
      </c>
      <c r="AE26" s="105"/>
      <c r="AF26" s="46" t="str">
        <f>IFERROR(IF(AE26&lt;=VLOOKUP($AE$2,bareme_points!$A$3:$B$38,2,0),INDEX(bareme_points!$A$1:$P$38,MATCH($AE$2,bareme_points!$A:$A,0),MATCH(AE26,bareme_points!$A$2:$PN$2,0)),10),"")</f>
        <v/>
      </c>
      <c r="AG26" s="15">
        <f xml:space="preserve"> SUM(D26,F26,H26,J26,L26,N26,P26,R26,T26,V26,X26,Z26,AB26,AD26,AF26)</f>
        <v>232.73000000000002</v>
      </c>
      <c r="AH26" s="105"/>
      <c r="AI26" s="46" t="str">
        <f>IFERROR(IF(AH26&lt;=VLOOKUP($AH$2,bareme_points!$A$3:$B$38,2,0),INDEX(bareme_points!$A$1:$P$38,MATCH($AH$2,bareme_points!$A:$A,0),MATCH(AH26,bareme_points!$A$2:$PN$2,0)),10),"")</f>
        <v/>
      </c>
      <c r="AJ26" s="105"/>
      <c r="AK26" s="45" t="str">
        <f>IFERROR(IF(AJ26&lt;=VLOOKUP($AJ$2,bareme_points!$A$3:$B$38,2,0),INDEX(bareme_points!$A$1:$P$38,MATCH($AJ$2,bareme_points!$A:$A,0),MATCH(AJ26,bareme_points!$A$2:$PN$2,0)),10),"")</f>
        <v/>
      </c>
      <c r="AL26" s="105"/>
      <c r="AM26" s="45" t="str">
        <f>IFERROR(IF(AL26&lt;=VLOOKUP($AL$2,bareme_points!$A$3:$B$38,2,0),INDEX(bareme_points!$A$1:$P$38,MATCH($AL$2,bareme_points!$A:$A,0),MATCH(AL26,bareme_points!$A$2:$PN$2,0)),10),"")</f>
        <v/>
      </c>
      <c r="AN26" s="112"/>
      <c r="AO26" s="24" t="str">
        <f>IFERROR(IF(AN26&lt;=VLOOKUP($AN$2,bareme_points!$A$3:$B$38,2,0),INDEX(bareme_points!$A$1:$P$38,MATCH($AN$2,bareme_points!$A:$A,0),MATCH(AN26,bareme_points!$A$2:$PN$2,0)),10),"")</f>
        <v/>
      </c>
      <c r="AP26" s="115"/>
      <c r="AQ26" s="24" t="str">
        <f>IFERROR(IF(AP26&lt;=VLOOKUP($AP$2,bareme_points!$A$3:$B$38,2,0),INDEX(bareme_points!$A$1:$P$38,MATCH($AP$2,bareme_points!$A:$A,0),MATCH(AP26,bareme_points!$A$2:$PN$2,0)),10),"")</f>
        <v/>
      </c>
      <c r="AR26" s="115"/>
      <c r="AS26" s="24" t="str">
        <f>IFERROR(IF(AR26&lt;=VLOOKUP($AR$2,bareme_points!$A$3:$B$38,2,0),INDEX(bareme_points!$A$1:$P$38,MATCH($AR$2,bareme_points!$A:$A,0),MATCH(AR26,bareme_points!$A$2:$PN$2,0)),10),"")</f>
        <v/>
      </c>
      <c r="AT26" s="115"/>
      <c r="AU26" s="24" t="str">
        <f>IFERROR(IF(AT26&lt;=VLOOKUP($AT$2,bareme_points!$A$3:$B$38,2,0),INDEX(bareme_points!$A$1:$P$38,MATCH($AT$2,bareme_points!$A:$A,0),MATCH(AT26,bareme_points!$A$2:$PN$2,0)),10),"")</f>
        <v/>
      </c>
      <c r="AV26" s="115"/>
      <c r="AW26" s="24" t="str">
        <f>IFERROR(IF(AV26&lt;=VLOOKUP($AV$2,bareme_points!$A$3:$B$38,2,0),INDEX(bareme_points!$A$1:$P$38,MATCH($AV$2,bareme_points!$A:$A,0),MATCH(AV26,bareme_points!$A$2:$PN$2,0)),10),"")</f>
        <v/>
      </c>
      <c r="AX26" s="118"/>
      <c r="AY26" s="24" t="str">
        <f>IFERROR(IF(AX26&lt;=VLOOKUP($AX$2,bareme_points!$A$3:$B$38,2,0),INDEX(bareme_points!$A$1:$P$38,MATCH($AX$2,bareme_points!$A:$A,0),MATCH(AX26,bareme_points!$A$2:$PN$2,0)),10),"")</f>
        <v/>
      </c>
      <c r="AZ26" s="118"/>
      <c r="BA26" s="24" t="str">
        <f>IFERROR(IF(AZ26&lt;=VLOOKUP($AZ$2,bareme_points!$A$3:$B$38,2,0),INDEX(bareme_points!$A$1:$P$38,MATCH($AZ$2,bareme_points!$A:$A,0),MATCH(AZ26,bareme_points!$A$2:$PN$2,0)),10),"")</f>
        <v/>
      </c>
      <c r="BB26" s="118"/>
      <c r="BC26" s="24" t="str">
        <f>IFERROR(IF(BB26&lt;=VLOOKUP($BB$2,bareme_points!$A$3:$B$38,2,0),INDEX(bareme_points!$A$1:$P$38,MATCH($BB$2,bareme_points!$A:$A,0),MATCH(BB26,bareme_points!$A$2:$PN$2,0)),10),"")</f>
        <v/>
      </c>
      <c r="BD26" s="118"/>
      <c r="BE26" s="24" t="str">
        <f>IFERROR(IF(BD26&lt;=VLOOKUP($BD$2,bareme_points!$A$3:$B$38,2,0),INDEX(bareme_points!$A$1:$P$38,MATCH($BD$2,bareme_points!$A:$A,0),MATCH(BD26,bareme_points!$A$2:$PN$2,0)),10),"")</f>
        <v/>
      </c>
      <c r="BF26" s="118"/>
      <c r="BG26" s="24" t="str">
        <f>IFERROR(IF(BF26&lt;=VLOOKUP($AZ$2,bareme_points!$A$3:$B$38,2,0),INDEX(bareme_points!$A$1:$P$38,MATCH($AZ$2,bareme_points!$A:$A,0),MATCH(BF26,bareme_points!$A$2:$PN$2,0)),10),"")</f>
        <v/>
      </c>
      <c r="BH26" s="118"/>
      <c r="BI26" s="24" t="str">
        <f>IFERROR(IF(BH26&lt;=VLOOKUP($BB$2,bareme_points!$A$3:$B$38,2,0),INDEX(bareme_points!$A$1:$P$38,MATCH($BB$2,bareme_points!$A:$A,0),MATCH(BH26,bareme_points!$A$2:$PN$2,0)),10),"")</f>
        <v/>
      </c>
      <c r="BJ26" s="336"/>
      <c r="BK26" s="337" t="str">
        <f>IFERROR(IF(BJ26&lt;=VLOOKUP($BD$2,bareme_points!$A$3:$B$38,2,0),INDEX(bareme_points!$A$1:$P$38,MATCH($BD$2,bareme_points!$A:$A,0),MATCH(BJ26,bareme_points!$A$2:$PN$2,0)),10),"")</f>
        <v/>
      </c>
      <c r="BL26" s="15">
        <f xml:space="preserve"> SUM(AI26,AK26,AM26,AO26,AQ26,AS26,AU26,AW26,AY26,BA26,BC26,BE26,BG26,BI26,BK26)</f>
        <v>0</v>
      </c>
      <c r="BM26" s="102"/>
      <c r="BN26" s="24" t="str">
        <f>IFERROR(IF(BM26&lt;=VLOOKUP($BM$2,bareme_points!$A$3:$B$38,2,0),INDEX(bareme_points!$A$1:$P$38,MATCH($BM$2,bareme_points!$A:$A,0),MATCH(BM26,bareme_points!$A$2:$PN$2,0)),10),"")</f>
        <v/>
      </c>
      <c r="BO26" s="120"/>
      <c r="BP26" s="24" t="str">
        <f>IFERROR(IF(BO26&lt;=VLOOKUP($BO$2,bareme_points!$A$3:$B$38,2,0),INDEX(bareme_points!$A$1:$P$38,MATCH($BO$2,bareme_points!$A:$A,0),MATCH(BO26,bareme_points!$A$2:$PN$2,0)),10),"")</f>
        <v/>
      </c>
      <c r="BQ26" s="120"/>
      <c r="BR26" s="24" t="str">
        <f>IFERROR(IF(BQ26&lt;=VLOOKUP($BQ$2,bareme_points!$A$3:$B$38,2,0),INDEX(bareme_points!$A$1:$P$38,MATCH($BQ$2,bareme_points!$A:$A,0),MATCH(BQ26,bareme_points!$A$2:$PN$2,0)),10),"")</f>
        <v/>
      </c>
      <c r="BS26" s="120"/>
      <c r="BT26" s="24" t="str">
        <f>IFERROR(IF(BS26&lt;=VLOOKUP($BS$2,bareme_points!$A$3:$B$38,2,0),INDEX(bareme_points!$A$1:$P$38,MATCH($BS$2,bareme_points!$A:$A,0),MATCH(BS26,bareme_points!$A$2:$PN$2,0)),10),"")</f>
        <v/>
      </c>
      <c r="BU26" s="120"/>
      <c r="BV26" s="9" t="str">
        <f>IFERROR(IF(BU26&lt;=VLOOKUP($BU$2,bareme_points!$A$3:$B$38,2,0),INDEX(bareme_points!$A$1:$P$38,MATCH($BU$2,bareme_points!$A:$A,0),MATCH(BU26,bareme_points!$A$2:$PN$2,0)),10),"")</f>
        <v/>
      </c>
      <c r="BW26" s="120"/>
      <c r="BX26" s="9" t="str">
        <f>IFERROR(IF(BW26&lt;=VLOOKUP($BW$2,bareme_points!$A$3:$B$38,2,0),INDEX(bareme_points!$A$1:$P$38,MATCH($BW$2,bareme_points!$A:$A,0),MATCH(BW26,bareme_points!$A$2:$PN$2,0)),10),"")</f>
        <v/>
      </c>
      <c r="BY26" s="121"/>
      <c r="BZ26" s="9" t="str">
        <f>IFERROR(IF(BY26&lt;=VLOOKUP($BY$2,bareme_points!$A$3:$B$38,2,0),INDEX(bareme_points!$A$1:$P$38,MATCH($BY$2,bareme_points!$A:$A,0),MATCH(BY26,bareme_points!$A$2:$PN$2,0)),10),"")</f>
        <v/>
      </c>
      <c r="CA26" s="122"/>
      <c r="CB26" s="9" t="str">
        <f>IFERROR(IF(CA26&lt;=VLOOKUP($CA$2,bareme_points!$A$3:$B$38,2,0),INDEX(bareme_points!$A$1:$P$38,MATCH($CA$2,bareme_points!$A:$A,0),MATCH(CA26,bareme_points!$A$2:$PN$2,0)),10),"")</f>
        <v/>
      </c>
      <c r="CC26" s="122"/>
      <c r="CD26" s="9" t="str">
        <f>IFERROR(IF(CC26&lt;=VLOOKUP($CC$2,bareme_points!$A$3:$B$38,2,0),INDEX(bareme_points!$A$1:$P$38,MATCH($CC$2,bareme_points!$A:$A,0),MATCH(CC26,bareme_points!$A$2:$PN$2,0)),10),"")</f>
        <v/>
      </c>
      <c r="CE26" s="126"/>
      <c r="CF26" s="10" t="str">
        <f>IFERROR(IF(CE26&lt;=VLOOKUP($CE$2,bareme_points!$A$3:$B$38,2,0),INDEX(bareme_points!$A$1:$P$38,MATCH($CE$2,bareme_points!$A:$A,0),MATCH(CE26,bareme_points!$A$2:$PN$2,0)),10),"")</f>
        <v/>
      </c>
      <c r="CG26" s="15">
        <f xml:space="preserve"> SUM(BN26,BP26,BR26, BT26,BV26,BX26,BZ26,CB26,CD26,CF26)</f>
        <v>0</v>
      </c>
      <c r="CH26" s="122"/>
      <c r="CI26" s="83" t="str">
        <f>IFERROR(IF(CH26&lt;=VLOOKUP($CH$2,bareme_points!$A$3:$B$38,2,0),INDEX(bareme_points!$A$1:$P$38,MATCH($CH$2,bareme_points!$A:$A,0),MATCH(CH26,bareme_points!$A$2:$PN$2,0)),10),"")</f>
        <v/>
      </c>
      <c r="CJ26" s="122"/>
      <c r="CK26" s="83" t="str">
        <f>IFERROR(IF(CJ26&lt;=VLOOKUP($CJ$2,bareme_points!$A$3:$B$38,2,0),INDEX(bareme_points!$A$1:$P$38,MATCH($CJ$2,bareme_points!$A:$A,0),MATCH(CJ26,bareme_points!$A$2:$PN$2,0)),10),"")</f>
        <v/>
      </c>
      <c r="CL26" s="122"/>
      <c r="CM26" s="83" t="str">
        <f>IFERROR(IF(CL26&lt;=VLOOKUP($CL$2,bareme_points!$A$3:$B$38,2,0),INDEX(bareme_points!$A$1:$P$38,MATCH($CL$2,bareme_points!$A:$A,0),MATCH(CL26,bareme_points!$A$2:$PN$2,0)),10),"")</f>
        <v/>
      </c>
      <c r="CN26" s="122"/>
      <c r="CO26" s="83" t="str">
        <f>IFERROR(IF(CN26&lt;=VLOOKUP($CN$2,bareme_points!$A$3:$B$38,2,0),INDEX(bareme_points!$A$1:$P$38,MATCH($CN$2,bareme_points!$A:$A,0),MATCH(CN26,bareme_points!$A$2:$PN$2,0)),10),"")</f>
        <v/>
      </c>
      <c r="CP26" s="122"/>
      <c r="CQ26" s="83" t="str">
        <f>IFERROR(IF(CP26&lt;=VLOOKUP($CP$2,bareme_points!$A$3:$B$38,2,0),INDEX(bareme_points!$A$1:$P$38,MATCH($CP$2,bareme_points!$A:$A,0),MATCH(CP26,bareme_points!$A$2:$PN$2,0)),10),"")</f>
        <v/>
      </c>
      <c r="CR26" s="122"/>
      <c r="CS26" s="83" t="str">
        <f>IFERROR(IF(CR26&lt;=VLOOKUP($CR$2,bareme_points!$A$3:$B$38,2,0),INDEX(bareme_points!$A$1:$P$38,MATCH($CR$2,bareme_points!$A:$A,0),MATCH(CR26,bareme_points!$A$2:$PN$2,0)),10),"")</f>
        <v/>
      </c>
      <c r="CT26" s="122"/>
      <c r="CU26" s="83" t="str">
        <f>IFERROR(IF(CT26&lt;=VLOOKUP($CT$2,bareme_points!$A$3:$B$38,2,0),INDEX(bareme_points!$A$1:$P$38,MATCH($CT$2,bareme_points!$A:$A,0),MATCH(CT26,bareme_points!$A$2:$PN$2,0)),10),"")</f>
        <v/>
      </c>
      <c r="CV26" s="122"/>
      <c r="CW26" s="83" t="str">
        <f>IFERROR(IF(CV26&lt;=VLOOKUP($CV$2,bareme_points!$A$3:$B$38,2,0),INDEX(bareme_points!$A$1:$P$38,MATCH($CV$2,bareme_points!$A:$A,0),MATCH(CV26,bareme_points!$A$2:$PN$2,0)),10),"")</f>
        <v/>
      </c>
      <c r="CX26" s="122"/>
      <c r="CY26" s="83" t="str">
        <f>IFERROR(IF(CX26&lt;=VLOOKUP($CX$2,bareme_points!$A$3:$B$38,2,0),INDEX(bareme_points!$A$1:$P$38,MATCH($CX$2,bareme_points!$A:$A,0),MATCH(CX26,bareme_points!$A$2:$PN$2,0)),10),"")</f>
        <v/>
      </c>
      <c r="CZ26" s="122"/>
      <c r="DA26" s="157" t="str">
        <f>IFERROR(IF(CZ26&lt;=VLOOKUP($CZ$2,bareme_points!$A$3:$B$38,2,0),INDEX(bareme_points!$A$1:$P$38,MATCH($CZ$2,bareme_points!$A:$A,0),MATCH(CZ26,bareme_points!$A$2:$PN$2,0)),10),"")</f>
        <v/>
      </c>
      <c r="DB26" s="84">
        <f xml:space="preserve"> SUM(CI26,CK26,CM26, CO26,CQ26,CS26,CU26,CW26,CY26,DA26)</f>
        <v>0</v>
      </c>
    </row>
    <row r="27" spans="1:106" x14ac:dyDescent="0.25">
      <c r="A27" s="87" t="s">
        <v>29</v>
      </c>
      <c r="B27" s="49">
        <f xml:space="preserve"> SUM(AG27,BL27,CG27)</f>
        <v>230.92000000000002</v>
      </c>
      <c r="C27" s="91">
        <v>13</v>
      </c>
      <c r="D27" s="79">
        <f>IFERROR(IF(C27&lt;=VLOOKUP($C$2,bareme_points!$A$3:$B$38,2,0),INDEX(bareme_points!$A$1:$P$38,MATCH($C$2,bareme_points!$A:$A,0),MATCH(C27,bareme_points!$A$2:$PN$2,0)),10),"")</f>
        <v>10</v>
      </c>
      <c r="E27" s="94">
        <v>6</v>
      </c>
      <c r="F27" s="46">
        <f>IFERROR(IF(E27&lt;=VLOOKUP($E$2,bareme_points!$A$3:$B$38,2,0),INDEX(bareme_points!$A$1:$P$38,MATCH($E$2,bareme_points!$A:$A,0),MATCH(E27,bareme_points!$A$2:$PN$2,0)),10),"")</f>
        <v>69.78</v>
      </c>
      <c r="G27" s="94">
        <v>16</v>
      </c>
      <c r="H27" s="46">
        <f>IFERROR(IF(G27&lt;=VLOOKUP($G$2,bareme_points!$A$3:$B$38,2,0),INDEX(bareme_points!$A$1:$P$38,MATCH($G$2,bareme_points!$A:$A,0),MATCH(G27,bareme_points!$A$2:$PN$2,0)),10),"")</f>
        <v>10</v>
      </c>
      <c r="I27" s="94">
        <v>11</v>
      </c>
      <c r="J27" s="46">
        <f>IFERROR(IF(I27&lt;=VLOOKUP($I$2,bareme_points!$A$3:$B$38,2,0),INDEX(bareme_points!$A$1:$P$38,MATCH($I$2,bareme_points!$A:$A,0),MATCH(I27,bareme_points!$A$2:$PN$2,0)),10),"")</f>
        <v>10</v>
      </c>
      <c r="K27" s="94">
        <v>6</v>
      </c>
      <c r="L27" s="46">
        <f>IFERROR(IF(K27&lt;=VLOOKUP($K$2,bareme_points!$A$3:$B$38,2,0),INDEX(bareme_points!$A$1:$P$38,MATCH($K$2,bareme_points!$A:$A,0),MATCH(K27,bareme_points!$A$2:$PN$2,0)),10),"")</f>
        <v>81.14</v>
      </c>
      <c r="M27" s="94">
        <v>24</v>
      </c>
      <c r="N27" s="46">
        <f>IFERROR(IF(M27&lt;=VLOOKUP($M$2,bareme_points!$A$3:$B$38,2,0),INDEX(bareme_points!$A$1:$P$38,MATCH($M$2,bareme_points!$A:$A,0),MATCH(M27,bareme_points!$A$2:$PN$2,0)),10),"")</f>
        <v>10</v>
      </c>
      <c r="O27" s="94"/>
      <c r="P27" s="46" t="str">
        <f>IFERROR(IF(O27&lt;=VLOOKUP($O$2,bareme_points!$A$3:$B$38,2,0),INDEX(bareme_points!$A$1:$P$38,MATCH($O$2,bareme_points!$A:$A,0),MATCH(O27,bareme_points!$A$2:$PN$2,0)),10),"")</f>
        <v/>
      </c>
      <c r="Q27" s="94">
        <v>15</v>
      </c>
      <c r="R27" s="46">
        <f>IFERROR(IF(Q27&lt;=VLOOKUP($Q$2,bareme_points!$A$3:$B$38,2,0),INDEX(bareme_points!$A$1:$P$38,MATCH($Q$2,bareme_points!$A:$A,0),MATCH(Q27,bareme_points!$A$2:$PN$2,0)),10),"")</f>
        <v>10</v>
      </c>
      <c r="S27" s="98">
        <v>18</v>
      </c>
      <c r="T27" s="46">
        <f>IFERROR(IF(S27&lt;=VLOOKUP($S$2,bareme_points!$A$3:$B$38,2,0),INDEX(bareme_points!$A$1:$P$38,MATCH($S$2,bareme_points!$A:$A,0),MATCH(S27,bareme_points!$A$2:$PN$2,0)),10),"")</f>
        <v>10</v>
      </c>
      <c r="U27" s="112">
        <v>23</v>
      </c>
      <c r="V27" s="46">
        <f>IFERROR(IF(U27&lt;=VLOOKUP($U$2,bareme_points!$A$3:$B$38,2,0),INDEX(bareme_points!$A$1:$P$38,MATCH($U$2,bareme_points!$A:$A,0),MATCH(U27,bareme_points!$A$2:$PN$2,0)),10),"")</f>
        <v>10</v>
      </c>
      <c r="W27" s="105"/>
      <c r="X27" s="46" t="str">
        <f>IFERROR(IF(W27&lt;=VLOOKUP($W$2,bareme_points!$A$3:$B$38,2,0),INDEX(bareme_points!$A$1:$P$38,MATCH($W$2,bareme_points!$A:$A,0),MATCH(W27,bareme_points!$A$2:$PN$2,0)),10),"")</f>
        <v/>
      </c>
      <c r="Y27" s="105">
        <v>13</v>
      </c>
      <c r="Z27" s="46">
        <f>IFERROR(IF(Y27&lt;=VLOOKUP($Y$2,bareme_points!$A$3:$B$38,2,0),INDEX(bareme_points!$A$1:$P$38,MATCH($Y$2,bareme_points!$A:$A,0),MATCH(Y27,bareme_points!$A$2:$PN$2,0)),10),"")</f>
        <v>10</v>
      </c>
      <c r="AA27" s="108"/>
      <c r="AB27" s="46" t="str">
        <f>IFERROR(IF(AA27&lt;=VLOOKUP($AA$2,bareme_points!$A$3:$B$38,2,0),INDEX(bareme_points!$A$1:$P$38,MATCH($AA$2,bareme_points!$A:$A,0),MATCH(AA27,bareme_points!$A$2:$PN$2,0)),10),"")</f>
        <v/>
      </c>
      <c r="AC27" s="105"/>
      <c r="AD27" s="46" t="str">
        <f>IFERROR(IF(AC27&lt;=VLOOKUP($AC$2,bareme_points!$A$3:$B$38,2,0),INDEX(bareme_points!$A$1:$P$38,MATCH($AC$2,bareme_points!$A:$A,0),MATCH(AC27,bareme_points!$A$2:$PN$2,0)),10),"")</f>
        <v/>
      </c>
      <c r="AE27" s="105"/>
      <c r="AF27" s="46" t="str">
        <f>IFERROR(IF(AE27&lt;=VLOOKUP($AE$2,bareme_points!$A$3:$B$38,2,0),INDEX(bareme_points!$A$1:$P$38,MATCH($AE$2,bareme_points!$A:$A,0),MATCH(AE27,bareme_points!$A$2:$PN$2,0)),10),"")</f>
        <v/>
      </c>
      <c r="AG27" s="15">
        <f xml:space="preserve"> SUM(D27,F27,H27,J27,L27,N27,P27,R27,T27,V27,X27,Z27,AB27,AD27,AF27)</f>
        <v>230.92000000000002</v>
      </c>
      <c r="AH27" s="105"/>
      <c r="AI27" s="46" t="str">
        <f>IFERROR(IF(AH27&lt;=VLOOKUP($AH$2,bareme_points!$A$3:$B$38,2,0),INDEX(bareme_points!$A$1:$P$38,MATCH($AH$2,bareme_points!$A:$A,0),MATCH(AH27,bareme_points!$A$2:$PN$2,0)),10),"")</f>
        <v/>
      </c>
      <c r="AJ27" s="105"/>
      <c r="AK27" s="45" t="str">
        <f>IFERROR(IF(AJ27&lt;=VLOOKUP($AJ$2,bareme_points!$A$3:$B$38,2,0),INDEX(bareme_points!$A$1:$P$38,MATCH($AJ$2,bareme_points!$A:$A,0),MATCH(AJ27,bareme_points!$A$2:$PN$2,0)),10),"")</f>
        <v/>
      </c>
      <c r="AL27" s="105"/>
      <c r="AM27" s="45" t="str">
        <f>IFERROR(IF(AL27&lt;=VLOOKUP($AL$2,bareme_points!$A$3:$B$38,2,0),INDEX(bareme_points!$A$1:$P$38,MATCH($AL$2,bareme_points!$A:$A,0),MATCH(AL27,bareme_points!$A$2:$PN$2,0)),10),"")</f>
        <v/>
      </c>
      <c r="AN27" s="112"/>
      <c r="AO27" s="24" t="str">
        <f>IFERROR(IF(AN27&lt;=VLOOKUP($AN$2,bareme_points!$A$3:$B$38,2,0),INDEX(bareme_points!$A$1:$P$38,MATCH($AN$2,bareme_points!$A:$A,0),MATCH(AN27,bareme_points!$A$2:$PN$2,0)),10),"")</f>
        <v/>
      </c>
      <c r="AP27" s="115"/>
      <c r="AQ27" s="24" t="str">
        <f>IFERROR(IF(AP27&lt;=VLOOKUP($AP$2,bareme_points!$A$3:$B$38,2,0),INDEX(bareme_points!$A$1:$P$38,MATCH($AP$2,bareme_points!$A:$A,0),MATCH(AP27,bareme_points!$A$2:$PN$2,0)),10),"")</f>
        <v/>
      </c>
      <c r="AR27" s="115"/>
      <c r="AS27" s="24" t="str">
        <f>IFERROR(IF(AR27&lt;=VLOOKUP($AR$2,bareme_points!$A$3:$B$38,2,0),INDEX(bareme_points!$A$1:$P$38,MATCH($AR$2,bareme_points!$A:$A,0),MATCH(AR27,bareme_points!$A$2:$PN$2,0)),10),"")</f>
        <v/>
      </c>
      <c r="AT27" s="115"/>
      <c r="AU27" s="24" t="str">
        <f>IFERROR(IF(AT27&lt;=VLOOKUP($AT$2,bareme_points!$A$3:$B$38,2,0),INDEX(bareme_points!$A$1:$P$38,MATCH($AT$2,bareme_points!$A:$A,0),MATCH(AT27,bareme_points!$A$2:$PN$2,0)),10),"")</f>
        <v/>
      </c>
      <c r="AV27" s="115"/>
      <c r="AW27" s="24" t="str">
        <f>IFERROR(IF(AV27&lt;=VLOOKUP($AV$2,bareme_points!$A$3:$B$38,2,0),INDEX(bareme_points!$A$1:$P$38,MATCH($AV$2,bareme_points!$A:$A,0),MATCH(AV27,bareme_points!$A$2:$PN$2,0)),10),"")</f>
        <v/>
      </c>
      <c r="AX27" s="118"/>
      <c r="AY27" s="24" t="str">
        <f>IFERROR(IF(AX27&lt;=VLOOKUP($AX$2,bareme_points!$A$3:$B$38,2,0),INDEX(bareme_points!$A$1:$P$38,MATCH($AX$2,bareme_points!$A:$A,0),MATCH(AX27,bareme_points!$A$2:$PN$2,0)),10),"")</f>
        <v/>
      </c>
      <c r="AZ27" s="118"/>
      <c r="BA27" s="24" t="str">
        <f>IFERROR(IF(AZ27&lt;=VLOOKUP($AZ$2,bareme_points!$A$3:$B$38,2,0),INDEX(bareme_points!$A$1:$P$38,MATCH($AZ$2,bareme_points!$A:$A,0),MATCH(AZ27,bareme_points!$A$2:$PN$2,0)),10),"")</f>
        <v/>
      </c>
      <c r="BB27" s="118"/>
      <c r="BC27" s="24" t="str">
        <f>IFERROR(IF(BB27&lt;=VLOOKUP($BB$2,bareme_points!$A$3:$B$38,2,0),INDEX(bareme_points!$A$1:$P$38,MATCH($BB$2,bareme_points!$A:$A,0),MATCH(BB27,bareme_points!$A$2:$PN$2,0)),10),"")</f>
        <v/>
      </c>
      <c r="BD27" s="118"/>
      <c r="BE27" s="24" t="str">
        <f>IFERROR(IF(BD27&lt;=VLOOKUP($BD$2,bareme_points!$A$3:$B$38,2,0),INDEX(bareme_points!$A$1:$P$38,MATCH($BD$2,bareme_points!$A:$A,0),MATCH(BD27,bareme_points!$A$2:$PN$2,0)),10),"")</f>
        <v/>
      </c>
      <c r="BF27" s="118"/>
      <c r="BG27" s="24" t="str">
        <f>IFERROR(IF(BF27&lt;=VLOOKUP($AZ$2,bareme_points!$A$3:$B$38,2,0),INDEX(bareme_points!$A$1:$P$38,MATCH($AZ$2,bareme_points!$A:$A,0),MATCH(BF27,bareme_points!$A$2:$PN$2,0)),10),"")</f>
        <v/>
      </c>
      <c r="BH27" s="118"/>
      <c r="BI27" s="24" t="str">
        <f>IFERROR(IF(BH27&lt;=VLOOKUP($BB$2,bareme_points!$A$3:$B$38,2,0),INDEX(bareme_points!$A$1:$P$38,MATCH($BB$2,bareme_points!$A:$A,0),MATCH(BH27,bareme_points!$A$2:$PN$2,0)),10),"")</f>
        <v/>
      </c>
      <c r="BJ27" s="336"/>
      <c r="BK27" s="337" t="str">
        <f>IFERROR(IF(BJ27&lt;=VLOOKUP($BD$2,bareme_points!$A$3:$B$38,2,0),INDEX(bareme_points!$A$1:$P$38,MATCH($BD$2,bareme_points!$A:$A,0),MATCH(BJ27,bareme_points!$A$2:$PN$2,0)),10),"")</f>
        <v/>
      </c>
      <c r="BL27" s="15">
        <f xml:space="preserve"> SUM(AI27,AK27,AM27,AO27,AQ27,AS27,AU27,AW27,AY27,BA27,BC27,BE27,BG27,BI27,BK27)</f>
        <v>0</v>
      </c>
      <c r="BM27" s="102"/>
      <c r="BN27" s="24" t="str">
        <f>IFERROR(IF(BM27&lt;=VLOOKUP($BM$2,bareme_points!$A$3:$B$38,2,0),INDEX(bareme_points!$A$1:$P$38,MATCH($BM$2,bareme_points!$A:$A,0),MATCH(BM27,bareme_points!$A$2:$PN$2,0)),10),"")</f>
        <v/>
      </c>
      <c r="BO27" s="119"/>
      <c r="BP27" s="24" t="str">
        <f>IFERROR(IF(BO27&lt;=VLOOKUP($BO$2,bareme_points!$A$3:$B$38,2,0),INDEX(bareme_points!$A$1:$P$38,MATCH($BO$2,bareme_points!$A:$A,0),MATCH(BO27,bareme_points!$A$2:$PN$2,0)),10),"")</f>
        <v/>
      </c>
      <c r="BQ27" s="119"/>
      <c r="BR27" s="24" t="str">
        <f>IFERROR(IF(BQ27&lt;=VLOOKUP($BQ$2,bareme_points!$A$3:$B$38,2,0),INDEX(bareme_points!$A$1:$P$38,MATCH($BQ$2,bareme_points!$A:$A,0),MATCH(BQ27,bareme_points!$A$2:$PN$2,0)),10),"")</f>
        <v/>
      </c>
      <c r="BS27" s="119"/>
      <c r="BT27" s="24" t="str">
        <f>IFERROR(IF(BS27&lt;=VLOOKUP($BS$2,bareme_points!$A$3:$B$38,2,0),INDEX(bareme_points!$A$1:$P$38,MATCH($BS$2,bareme_points!$A:$A,0),MATCH(BS27,bareme_points!$A$2:$PN$2,0)),10),"")</f>
        <v/>
      </c>
      <c r="BU27" s="119"/>
      <c r="BV27" s="9" t="str">
        <f>IFERROR(IF(BU27&lt;=VLOOKUP($BU$2,bareme_points!$A$3:$B$38,2,0),INDEX(bareme_points!$A$1:$P$38,MATCH($BU$2,bareme_points!$A:$A,0),MATCH(BU27,bareme_points!$A$2:$PN$2,0)),10),"")</f>
        <v/>
      </c>
      <c r="BW27" s="119"/>
      <c r="BX27" s="9" t="str">
        <f>IFERROR(IF(BW27&lt;=VLOOKUP($BW$2,bareme_points!$A$3:$B$38,2,0),INDEX(bareme_points!$A$1:$P$38,MATCH($BW$2,bareme_points!$A:$A,0),MATCH(BW27,bareme_points!$A$2:$PN$2,0)),10),"")</f>
        <v/>
      </c>
      <c r="BY27" s="122"/>
      <c r="BZ27" s="9" t="str">
        <f>IFERROR(IF(BY27&lt;=VLOOKUP($BY$2,bareme_points!$A$3:$B$38,2,0),INDEX(bareme_points!$A$1:$P$38,MATCH($BY$2,bareme_points!$A:$A,0),MATCH(BY27,bareme_points!$A$2:$PN$2,0)),10),"")</f>
        <v/>
      </c>
      <c r="CA27" s="122"/>
      <c r="CB27" s="9" t="str">
        <f>IFERROR(IF(CA27&lt;=VLOOKUP($CA$2,bareme_points!$A$3:$B$38,2,0),INDEX(bareme_points!$A$1:$P$38,MATCH($CA$2,bareme_points!$A:$A,0),MATCH(CA27,bareme_points!$A$2:$PN$2,0)),10),"")</f>
        <v/>
      </c>
      <c r="CC27" s="122"/>
      <c r="CD27" s="9" t="str">
        <f>IFERROR(IF(CC27&lt;=VLOOKUP($CC$2,bareme_points!$A$3:$B$38,2,0),INDEX(bareme_points!$A$1:$P$38,MATCH($CC$2,bareme_points!$A:$A,0),MATCH(CC27,bareme_points!$A$2:$PN$2,0)),10),"")</f>
        <v/>
      </c>
      <c r="CE27" s="126"/>
      <c r="CF27" s="10" t="str">
        <f>IFERROR(IF(CE27&lt;=VLOOKUP($CE$2,bareme_points!$A$3:$B$38,2,0),INDEX(bareme_points!$A$1:$P$38,MATCH($CE$2,bareme_points!$A:$A,0),MATCH(CE27,bareme_points!$A$2:$PN$2,0)),10),"")</f>
        <v/>
      </c>
      <c r="CG27" s="15">
        <f xml:space="preserve"> SUM(BN27,BP27,BR27, BT27,BV27,BX27,BZ27,CB27,CD27,CF27)</f>
        <v>0</v>
      </c>
      <c r="CH27" s="122"/>
      <c r="CI27" s="10" t="str">
        <f>IFERROR(IF(CH27&lt;=VLOOKUP($CH$2,bareme_points!$A$3:$B$38,2,0),INDEX(bareme_points!$A$1:$P$38,MATCH($CH$2,bareme_points!$A:$A,0),MATCH(CH27,bareme_points!$A$2:$PN$2,0)),10),"")</f>
        <v/>
      </c>
      <c r="CJ27" s="122"/>
      <c r="CK27" s="83" t="str">
        <f>IFERROR(IF(CJ27&lt;=VLOOKUP($CJ$2,bareme_points!$A$3:$B$38,2,0),INDEX(bareme_points!$A$1:$P$38,MATCH($CJ$2,bareme_points!$A:$A,0),MATCH(CJ27,bareme_points!$A$2:$PN$2,0)),10),"")</f>
        <v/>
      </c>
      <c r="CL27" s="122"/>
      <c r="CM27" s="10" t="str">
        <f>IFERROR(IF(CL27&lt;=VLOOKUP($CL$2,bareme_points!$A$3:$B$38,2,0),INDEX(bareme_points!$A$1:$P$38,MATCH($CL$2,bareme_points!$A:$A,0),MATCH(CL27,bareme_points!$A$2:$PN$2,0)),10),"")</f>
        <v/>
      </c>
      <c r="CN27" s="122"/>
      <c r="CO27" s="10" t="str">
        <f>IFERROR(IF(CN27&lt;=VLOOKUP($CN$2,bareme_points!$A$3:$B$38,2,0),INDEX(bareme_points!$A$1:$P$38,MATCH($CN$2,bareme_points!$A:$A,0),MATCH(CN27,bareme_points!$A$2:$PN$2,0)),10),"")</f>
        <v/>
      </c>
      <c r="CP27" s="122"/>
      <c r="CQ27" s="10" t="str">
        <f>IFERROR(IF(CP27&lt;=VLOOKUP($CP$2,bareme_points!$A$3:$B$38,2,0),INDEX(bareme_points!$A$1:$P$38,MATCH($CP$2,bareme_points!$A:$A,0),MATCH(CP27,bareme_points!$A$2:$PN$2,0)),10),"")</f>
        <v/>
      </c>
      <c r="CR27" s="122"/>
      <c r="CS27" s="10" t="str">
        <f>IFERROR(IF(CR27&lt;=VLOOKUP($CR$2,bareme_points!$A$3:$B$38,2,0),INDEX(bareme_points!$A$1:$P$38,MATCH($CR$2,bareme_points!$A:$A,0),MATCH(CR27,bareme_points!$A$2:$PN$2,0)),10),"")</f>
        <v/>
      </c>
      <c r="CT27" s="122"/>
      <c r="CU27" s="10" t="str">
        <f>IFERROR(IF(CT27&lt;=VLOOKUP($CT$2,bareme_points!$A$3:$B$38,2,0),INDEX(bareme_points!$A$1:$P$38,MATCH($CT$2,bareme_points!$A:$A,0),MATCH(CT27,bareme_points!$A$2:$PN$2,0)),10),"")</f>
        <v/>
      </c>
      <c r="CV27" s="122"/>
      <c r="CW27" s="10" t="str">
        <f>IFERROR(IF(CV27&lt;=VLOOKUP($CV$2,bareme_points!$A$3:$B$38,2,0),INDEX(bareme_points!$A$1:$P$38,MATCH($CV$2,bareme_points!$A:$A,0),MATCH(CV27,bareme_points!$A$2:$PN$2,0)),10),"")</f>
        <v/>
      </c>
      <c r="CX27" s="122"/>
      <c r="CY27" s="10" t="str">
        <f>IFERROR(IF(CX27&lt;=VLOOKUP($CX$2,bareme_points!$A$3:$B$38,2,0),INDEX(bareme_points!$A$1:$P$38,MATCH($CX$2,bareme_points!$A:$A,0),MATCH(CX27,bareme_points!$A$2:$PN$2,0)),10),"")</f>
        <v/>
      </c>
      <c r="CZ27" s="122"/>
      <c r="DA27" s="85" t="str">
        <f>IFERROR(IF(CZ27&lt;=VLOOKUP($CZ$2,bareme_points!$A$3:$B$38,2,0),INDEX(bareme_points!$A$1:$P$38,MATCH($CZ$2,bareme_points!$A:$A,0),MATCH(CZ27,bareme_points!$A$2:$PN$2,0)),10),"")</f>
        <v/>
      </c>
      <c r="DB27" s="84">
        <f xml:space="preserve"> SUM(CI27,CK27,CM27, CO27,CQ27,CS27,CU27,CW27,CY27,DA27)</f>
        <v>0</v>
      </c>
    </row>
    <row r="28" spans="1:106" x14ac:dyDescent="0.25">
      <c r="A28" s="87" t="s">
        <v>30</v>
      </c>
      <c r="B28" s="49">
        <f xml:space="preserve"> SUM(AG28,BL28,CG28)</f>
        <v>229.12</v>
      </c>
      <c r="C28" s="91">
        <v>12</v>
      </c>
      <c r="D28" s="79">
        <f>IFERROR(IF(C28&lt;=VLOOKUP($C$2,bareme_points!$A$3:$B$38,2,0),INDEX(bareme_points!$A$1:$P$38,MATCH($C$2,bareme_points!$A:$A,0),MATCH(C28,bareme_points!$A$2:$PN$2,0)),10),"")</f>
        <v>10</v>
      </c>
      <c r="E28" s="94">
        <v>25</v>
      </c>
      <c r="F28" s="46">
        <f>IFERROR(IF(E28&lt;=VLOOKUP($E$2,bareme_points!$A$3:$B$38,2,0),INDEX(bareme_points!$A$1:$P$38,MATCH($E$2,bareme_points!$A:$A,0),MATCH(E28,bareme_points!$A$2:$PN$2,0)),10),"")</f>
        <v>10</v>
      </c>
      <c r="G28" s="94">
        <v>27</v>
      </c>
      <c r="H28" s="46">
        <f>IFERROR(IF(G28&lt;=VLOOKUP($G$2,bareme_points!$A$3:$B$38,2,0),INDEX(bareme_points!$A$1:$P$38,MATCH($G$2,bareme_points!$A:$A,0),MATCH(G28,bareme_points!$A$2:$PN$2,0)),10),"")</f>
        <v>10</v>
      </c>
      <c r="I28" s="94">
        <v>19</v>
      </c>
      <c r="J28" s="46">
        <f>IFERROR(IF(I28&lt;=VLOOKUP($I$2,bareme_points!$A$3:$B$38,2,0),INDEX(bareme_points!$A$1:$P$38,MATCH($I$2,bareme_points!$A:$A,0),MATCH(I28,bareme_points!$A$2:$PN$2,0)),10),"")</f>
        <v>10</v>
      </c>
      <c r="K28" s="94">
        <v>18</v>
      </c>
      <c r="L28" s="46">
        <f>IFERROR(IF(K28&lt;=VLOOKUP($K$2,bareme_points!$A$3:$B$38,2,0),INDEX(bareme_points!$A$1:$P$38,MATCH($K$2,bareme_points!$A:$A,0),MATCH(K28,bareme_points!$A$2:$PN$2,0)),10),"")</f>
        <v>10</v>
      </c>
      <c r="M28" s="94">
        <v>5</v>
      </c>
      <c r="N28" s="46">
        <f>IFERROR(IF(M28&lt;=VLOOKUP($M$2,bareme_points!$A$3:$B$38,2,0),INDEX(bareme_points!$A$1:$P$38,MATCH($M$2,bareme_points!$A:$A,0),MATCH(M28,bareme_points!$A$2:$PN$2,0)),10),"")</f>
        <v>70.7</v>
      </c>
      <c r="O28" s="94">
        <v>17</v>
      </c>
      <c r="P28" s="46">
        <f>IFERROR(IF(O28&lt;=VLOOKUP($O$2,bareme_points!$A$3:$B$38,2,0),INDEX(bareme_points!$A$1:$P$38,MATCH($O$2,bareme_points!$A:$A,0),MATCH(O28,bareme_points!$A$2:$PN$2,0)),10),"")</f>
        <v>10</v>
      </c>
      <c r="Q28" s="94">
        <v>11</v>
      </c>
      <c r="R28" s="46">
        <f>IFERROR(IF(Q28&lt;=VLOOKUP($Q$2,bareme_points!$A$3:$B$38,2,0),INDEX(bareme_points!$A$1:$P$38,MATCH($Q$2,bareme_points!$A:$A,0),MATCH(Q28,bareme_points!$A$2:$PN$2,0)),10),"")</f>
        <v>10</v>
      </c>
      <c r="S28" s="98">
        <v>6</v>
      </c>
      <c r="T28" s="46">
        <f>IFERROR(IF(S28&lt;=VLOOKUP($S$2,bareme_points!$A$3:$B$38,2,0),INDEX(bareme_points!$A$1:$P$38,MATCH($S$2,bareme_points!$A:$A,0),MATCH(S28,bareme_points!$A$2:$PN$2,0)),10),"")</f>
        <v>58.42</v>
      </c>
      <c r="U28" s="112">
        <v>26</v>
      </c>
      <c r="V28" s="46">
        <f>IFERROR(IF(U28&lt;=VLOOKUP($U$2,bareme_points!$A$3:$B$38,2,0),INDEX(bareme_points!$A$1:$P$38,MATCH($U$2,bareme_points!$A:$A,0),MATCH(U28,bareme_points!$A$2:$PN$2,0)),10),"")</f>
        <v>10</v>
      </c>
      <c r="W28" s="105">
        <v>13</v>
      </c>
      <c r="X28" s="46">
        <f>IFERROR(IF(W28&lt;=VLOOKUP($W$2,bareme_points!$A$3:$B$38,2,0),INDEX(bareme_points!$A$1:$P$38,MATCH($W$2,bareme_points!$A:$A,0),MATCH(W28,bareme_points!$A$2:$PN$2,0)),10),"")</f>
        <v>10</v>
      </c>
      <c r="Y28" s="105">
        <v>28</v>
      </c>
      <c r="Z28" s="46">
        <f>IFERROR(IF(Y28&lt;=VLOOKUP($Y$2,bareme_points!$A$3:$B$38,2,0),INDEX(bareme_points!$A$1:$P$38,MATCH($Y$2,bareme_points!$A:$A,0),MATCH(Y28,bareme_points!$A$2:$PN$2,0)),10),"")</f>
        <v>10</v>
      </c>
      <c r="AA28" s="108"/>
      <c r="AB28" s="46" t="str">
        <f>IFERROR(IF(AA28&lt;=VLOOKUP($AA$2,bareme_points!$A$3:$B$38,2,0),INDEX(bareme_points!$A$1:$P$38,MATCH($AA$2,bareme_points!$A:$A,0),MATCH(AA28,bareme_points!$A$2:$PN$2,0)),10),"")</f>
        <v/>
      </c>
      <c r="AC28" s="105"/>
      <c r="AD28" s="46" t="str">
        <f>IFERROR(IF(AC28&lt;=VLOOKUP($AC$2,bareme_points!$A$3:$B$38,2,0),INDEX(bareme_points!$A$1:$P$38,MATCH($AC$2,bareme_points!$A:$A,0),MATCH(AC28,bareme_points!$A$2:$PN$2,0)),10),"")</f>
        <v/>
      </c>
      <c r="AE28" s="105"/>
      <c r="AF28" s="46" t="str">
        <f>IFERROR(IF(AE28&lt;=VLOOKUP($AE$2,bareme_points!$A$3:$B$38,2,0),INDEX(bareme_points!$A$1:$P$38,MATCH($AE$2,bareme_points!$A:$A,0),MATCH(AE28,bareme_points!$A$2:$PN$2,0)),10),"")</f>
        <v/>
      </c>
      <c r="AG28" s="15">
        <f xml:space="preserve"> SUM(D28,F28,H28,J28,L28,N28,P28,R28,T28,V28,X28,Z28,AB28,AD28,AF28)</f>
        <v>229.12</v>
      </c>
      <c r="AH28" s="105"/>
      <c r="AI28" s="46" t="str">
        <f>IFERROR(IF(AH28&lt;=VLOOKUP($AH$2,bareme_points!$A$3:$B$38,2,0),INDEX(bareme_points!$A$1:$P$38,MATCH($AH$2,bareme_points!$A:$A,0),MATCH(AH28,bareme_points!$A$2:$PN$2,0)),10),"")</f>
        <v/>
      </c>
      <c r="AJ28" s="105"/>
      <c r="AK28" s="45" t="str">
        <f>IFERROR(IF(AJ28&lt;=VLOOKUP($AJ$2,bareme_points!$A$3:$B$38,2,0),INDEX(bareme_points!$A$1:$P$38,MATCH($AJ$2,bareme_points!$A:$A,0),MATCH(AJ28,bareme_points!$A$2:$PN$2,0)),10),"")</f>
        <v/>
      </c>
      <c r="AL28" s="105"/>
      <c r="AM28" s="45" t="str">
        <f>IFERROR(IF(AL28&lt;=VLOOKUP($AL$2,bareme_points!$A$3:$B$38,2,0),INDEX(bareme_points!$A$1:$P$38,MATCH($AL$2,bareme_points!$A:$A,0),MATCH(AL28,bareme_points!$A$2:$PN$2,0)),10),"")</f>
        <v/>
      </c>
      <c r="AN28" s="112"/>
      <c r="AO28" s="24" t="str">
        <f>IFERROR(IF(AN28&lt;=VLOOKUP($AN$2,bareme_points!$A$3:$B$38,2,0),INDEX(bareme_points!$A$1:$P$38,MATCH($AN$2,bareme_points!$A:$A,0),MATCH(AN28,bareme_points!$A$2:$PN$2,0)),10),"")</f>
        <v/>
      </c>
      <c r="AP28" s="115"/>
      <c r="AQ28" s="24" t="str">
        <f>IFERROR(IF(AP28&lt;=VLOOKUP($AP$2,bareme_points!$A$3:$B$38,2,0),INDEX(bareme_points!$A$1:$P$38,MATCH($AP$2,bareme_points!$A:$A,0),MATCH(AP28,bareme_points!$A$2:$PN$2,0)),10),"")</f>
        <v/>
      </c>
      <c r="AR28" s="115"/>
      <c r="AS28" s="24" t="str">
        <f>IFERROR(IF(AR28&lt;=VLOOKUP($AR$2,bareme_points!$A$3:$B$38,2,0),INDEX(bareme_points!$A$1:$P$38,MATCH($AR$2,bareme_points!$A:$A,0),MATCH(AR28,bareme_points!$A$2:$PN$2,0)),10),"")</f>
        <v/>
      </c>
      <c r="AT28" s="115"/>
      <c r="AU28" s="24" t="str">
        <f>IFERROR(IF(AT28&lt;=VLOOKUP($AT$2,bareme_points!$A$3:$B$38,2,0),INDEX(bareme_points!$A$1:$P$38,MATCH($AT$2,bareme_points!$A:$A,0),MATCH(AT28,bareme_points!$A$2:$PN$2,0)),10),"")</f>
        <v/>
      </c>
      <c r="AV28" s="115"/>
      <c r="AW28" s="24" t="str">
        <f>IFERROR(IF(AV28&lt;=VLOOKUP($AV$2,bareme_points!$A$3:$B$38,2,0),INDEX(bareme_points!$A$1:$P$38,MATCH($AV$2,bareme_points!$A:$A,0),MATCH(AV28,bareme_points!$A$2:$PN$2,0)),10),"")</f>
        <v/>
      </c>
      <c r="AX28" s="118"/>
      <c r="AY28" s="24" t="str">
        <f>IFERROR(IF(AX28&lt;=VLOOKUP($AX$2,bareme_points!$A$3:$B$38,2,0),INDEX(bareme_points!$A$1:$P$38,MATCH($AX$2,bareme_points!$A:$A,0),MATCH(AX28,bareme_points!$A$2:$PN$2,0)),10),"")</f>
        <v/>
      </c>
      <c r="AZ28" s="118"/>
      <c r="BA28" s="24" t="str">
        <f>IFERROR(IF(AZ28&lt;=VLOOKUP($AZ$2,bareme_points!$A$3:$B$38,2,0),INDEX(bareme_points!$A$1:$P$38,MATCH($AZ$2,bareme_points!$A:$A,0),MATCH(AZ28,bareme_points!$A$2:$PN$2,0)),10),"")</f>
        <v/>
      </c>
      <c r="BB28" s="118"/>
      <c r="BC28" s="24" t="str">
        <f>IFERROR(IF(BB28&lt;=VLOOKUP($BB$2,bareme_points!$A$3:$B$38,2,0),INDEX(bareme_points!$A$1:$P$38,MATCH($BB$2,bareme_points!$A:$A,0),MATCH(BB28,bareme_points!$A$2:$PN$2,0)),10),"")</f>
        <v/>
      </c>
      <c r="BD28" s="118"/>
      <c r="BE28" s="24" t="str">
        <f>IFERROR(IF(BD28&lt;=VLOOKUP($BD$2,bareme_points!$A$3:$B$38,2,0),INDEX(bareme_points!$A$1:$P$38,MATCH($BD$2,bareme_points!$A:$A,0),MATCH(BD28,bareme_points!$A$2:$PN$2,0)),10),"")</f>
        <v/>
      </c>
      <c r="BF28" s="118"/>
      <c r="BG28" s="24" t="str">
        <f>IFERROR(IF(BF28&lt;=VLOOKUP($AZ$2,bareme_points!$A$3:$B$38,2,0),INDEX(bareme_points!$A$1:$P$38,MATCH($AZ$2,bareme_points!$A:$A,0),MATCH(BF28,bareme_points!$A$2:$PN$2,0)),10),"")</f>
        <v/>
      </c>
      <c r="BH28" s="118"/>
      <c r="BI28" s="24" t="str">
        <f>IFERROR(IF(BH28&lt;=VLOOKUP($BB$2,bareme_points!$A$3:$B$38,2,0),INDEX(bareme_points!$A$1:$P$38,MATCH($BB$2,bareme_points!$A:$A,0),MATCH(BH28,bareme_points!$A$2:$PN$2,0)),10),"")</f>
        <v/>
      </c>
      <c r="BJ28" s="336"/>
      <c r="BK28" s="337" t="str">
        <f>IFERROR(IF(BJ28&lt;=VLOOKUP($BD$2,bareme_points!$A$3:$B$38,2,0),INDEX(bareme_points!$A$1:$P$38,MATCH($BD$2,bareme_points!$A:$A,0),MATCH(BJ28,bareme_points!$A$2:$PN$2,0)),10),"")</f>
        <v/>
      </c>
      <c r="BL28" s="15">
        <f xml:space="preserve"> SUM(AI28,AK28,AM28,AO28,AQ28,AS28,AU28,AW28,AY28,BA28,BC28,BE28,BG28,BI28,BK28)</f>
        <v>0</v>
      </c>
      <c r="BM28" s="102"/>
      <c r="BN28" s="24" t="str">
        <f>IFERROR(IF(BM28&lt;=VLOOKUP($BM$2,bareme_points!$A$3:$B$38,2,0),INDEX(bareme_points!$A$1:$P$38,MATCH($BM$2,bareme_points!$A:$A,0),MATCH(BM28,bareme_points!$A$2:$PN$2,0)),10),"")</f>
        <v/>
      </c>
      <c r="BO28" s="120"/>
      <c r="BP28" s="24" t="str">
        <f>IFERROR(IF(BO28&lt;=VLOOKUP($BO$2,bareme_points!$A$3:$B$38,2,0),INDEX(bareme_points!$A$1:$P$38,MATCH($BO$2,bareme_points!$A:$A,0),MATCH(BO28,bareme_points!$A$2:$PN$2,0)),10),"")</f>
        <v/>
      </c>
      <c r="BQ28" s="120"/>
      <c r="BR28" s="24" t="str">
        <f>IFERROR(IF(BQ28&lt;=VLOOKUP($BQ$2,bareme_points!$A$3:$B$38,2,0),INDEX(bareme_points!$A$1:$P$38,MATCH($BQ$2,bareme_points!$A:$A,0),MATCH(BQ28,bareme_points!$A$2:$PN$2,0)),10),"")</f>
        <v/>
      </c>
      <c r="BS28" s="120"/>
      <c r="BT28" s="24" t="str">
        <f>IFERROR(IF(BS28&lt;=VLOOKUP($BS$2,bareme_points!$A$3:$B$38,2,0),INDEX(bareme_points!$A$1:$P$38,MATCH($BS$2,bareme_points!$A:$A,0),MATCH(BS28,bareme_points!$A$2:$PN$2,0)),10),"")</f>
        <v/>
      </c>
      <c r="BU28" s="120"/>
      <c r="BV28" s="9" t="str">
        <f>IFERROR(IF(BU28&lt;=VLOOKUP($BU$2,bareme_points!$A$3:$B$38,2,0),INDEX(bareme_points!$A$1:$P$38,MATCH($BU$2,bareme_points!$A:$A,0),MATCH(BU28,bareme_points!$A$2:$PN$2,0)),10),"")</f>
        <v/>
      </c>
      <c r="BW28" s="120"/>
      <c r="BX28" s="9" t="str">
        <f>IFERROR(IF(BW28&lt;=VLOOKUP($BW$2,bareme_points!$A$3:$B$38,2,0),INDEX(bareme_points!$A$1:$P$38,MATCH($BW$2,bareme_points!$A:$A,0),MATCH(BW28,bareme_points!$A$2:$PN$2,0)),10),"")</f>
        <v/>
      </c>
      <c r="BY28" s="121"/>
      <c r="BZ28" s="9" t="str">
        <f>IFERROR(IF(BY28&lt;=VLOOKUP($BY$2,bareme_points!$A$3:$B$38,2,0),INDEX(bareme_points!$A$1:$P$38,MATCH($BY$2,bareme_points!$A:$A,0),MATCH(BY28,bareme_points!$A$2:$PN$2,0)),10),"")</f>
        <v/>
      </c>
      <c r="CA28" s="122"/>
      <c r="CB28" s="9" t="str">
        <f>IFERROR(IF(CA28&lt;=VLOOKUP($CA$2,bareme_points!$A$3:$B$38,2,0),INDEX(bareme_points!$A$1:$P$38,MATCH($CA$2,bareme_points!$A:$A,0),MATCH(CA28,bareme_points!$A$2:$PN$2,0)),10),"")</f>
        <v/>
      </c>
      <c r="CC28" s="122"/>
      <c r="CD28" s="9" t="str">
        <f>IFERROR(IF(CC28&lt;=VLOOKUP($CC$2,bareme_points!$A$3:$B$38,2,0),INDEX(bareme_points!$A$1:$P$38,MATCH($CC$2,bareme_points!$A:$A,0),MATCH(CC28,bareme_points!$A$2:$PN$2,0)),10),"")</f>
        <v/>
      </c>
      <c r="CE28" s="126"/>
      <c r="CF28" s="10" t="str">
        <f>IFERROR(IF(CE28&lt;=VLOOKUP($CE$2,bareme_points!$A$3:$B$38,2,0),INDEX(bareme_points!$A$1:$P$38,MATCH($CE$2,bareme_points!$A:$A,0),MATCH(CE28,bareme_points!$A$2:$PN$2,0)),10),"")</f>
        <v/>
      </c>
      <c r="CG28" s="15">
        <f xml:space="preserve"> SUM(BN28,BP28,BR28, BT28,BV28,BX28,BZ28,CB28,CD28,CF28)</f>
        <v>0</v>
      </c>
      <c r="CH28" s="122"/>
      <c r="CI28" s="10" t="str">
        <f>IFERROR(IF(CH28&lt;=VLOOKUP($CH$2,bareme_points!$A$3:$B$38,2,0),INDEX(bareme_points!$A$1:$P$38,MATCH($CH$2,bareme_points!$A:$A,0),MATCH(CH28,bareme_points!$A$2:$PN$2,0)),10),"")</f>
        <v/>
      </c>
      <c r="CJ28" s="122"/>
      <c r="CK28" s="83" t="str">
        <f>IFERROR(IF(CJ28&lt;=VLOOKUP($CJ$2,bareme_points!$A$3:$B$38,2,0),INDEX(bareme_points!$A$1:$P$38,MATCH($CJ$2,bareme_points!$A:$A,0),MATCH(CJ28,bareme_points!$A$2:$PN$2,0)),10),"")</f>
        <v/>
      </c>
      <c r="CL28" s="122"/>
      <c r="CM28" s="10" t="str">
        <f>IFERROR(IF(CL28&lt;=VLOOKUP($CL$2,bareme_points!$A$3:$B$38,2,0),INDEX(bareme_points!$A$1:$P$38,MATCH($CL$2,bareme_points!$A:$A,0),MATCH(CL28,bareme_points!$A$2:$PN$2,0)),10),"")</f>
        <v/>
      </c>
      <c r="CN28" s="122"/>
      <c r="CO28" s="10" t="str">
        <f>IFERROR(IF(CN28&lt;=VLOOKUP($CN$2,bareme_points!$A$3:$B$38,2,0),INDEX(bareme_points!$A$1:$P$38,MATCH($CN$2,bareme_points!$A:$A,0),MATCH(CN28,bareme_points!$A$2:$PN$2,0)),10),"")</f>
        <v/>
      </c>
      <c r="CP28" s="122"/>
      <c r="CQ28" s="10" t="str">
        <f>IFERROR(IF(CP28&lt;=VLOOKUP($CP$2,bareme_points!$A$3:$B$38,2,0),INDEX(bareme_points!$A$1:$P$38,MATCH($CP$2,bareme_points!$A:$A,0),MATCH(CP28,bareme_points!$A$2:$PN$2,0)),10),"")</f>
        <v/>
      </c>
      <c r="CR28" s="122"/>
      <c r="CS28" s="10" t="str">
        <f>IFERROR(IF(CR28&lt;=VLOOKUP($CR$2,bareme_points!$A$3:$B$38,2,0),INDEX(bareme_points!$A$1:$P$38,MATCH($CR$2,bareme_points!$A:$A,0),MATCH(CR28,bareme_points!$A$2:$PN$2,0)),10),"")</f>
        <v/>
      </c>
      <c r="CT28" s="122"/>
      <c r="CU28" s="10" t="str">
        <f>IFERROR(IF(CT28&lt;=VLOOKUP($CT$2,bareme_points!$A$3:$B$38,2,0),INDEX(bareme_points!$A$1:$P$38,MATCH($CT$2,bareme_points!$A:$A,0),MATCH(CT28,bareme_points!$A$2:$PN$2,0)),10),"")</f>
        <v/>
      </c>
      <c r="CV28" s="122"/>
      <c r="CW28" s="10" t="str">
        <f>IFERROR(IF(CV28&lt;=VLOOKUP($CV$2,bareme_points!$A$3:$B$38,2,0),INDEX(bareme_points!$A$1:$P$38,MATCH($CV$2,bareme_points!$A:$A,0),MATCH(CV28,bareme_points!$A$2:$PN$2,0)),10),"")</f>
        <v/>
      </c>
      <c r="CX28" s="122"/>
      <c r="CY28" s="10" t="str">
        <f>IFERROR(IF(CX28&lt;=VLOOKUP($CX$2,bareme_points!$A$3:$B$38,2,0),INDEX(bareme_points!$A$1:$P$38,MATCH($CX$2,bareme_points!$A:$A,0),MATCH(CX28,bareme_points!$A$2:$PN$2,0)),10),"")</f>
        <v/>
      </c>
      <c r="CZ28" s="122"/>
      <c r="DA28" s="85" t="str">
        <f>IFERROR(IF(CZ28&lt;=VLOOKUP($CZ$2,bareme_points!$A$3:$B$38,2,0),INDEX(bareme_points!$A$1:$P$38,MATCH($CZ$2,bareme_points!$A:$A,0),MATCH(CZ28,bareme_points!$A$2:$PN$2,0)),10),"")</f>
        <v/>
      </c>
      <c r="DB28" s="84">
        <f xml:space="preserve"> SUM(CI28,CK28,CM28, CO28,CQ28,CS28,CU28,CW28,CY28,DA28)</f>
        <v>0</v>
      </c>
    </row>
    <row r="29" spans="1:106" x14ac:dyDescent="0.25">
      <c r="A29" s="88" t="s">
        <v>75</v>
      </c>
      <c r="B29" s="49">
        <f xml:space="preserve"> SUM(AG29,BL29,CG29)</f>
        <v>226.77</v>
      </c>
      <c r="C29" s="91"/>
      <c r="D29" s="79" t="str">
        <f>IFERROR(IF(C29&lt;=VLOOKUP($C$2,bareme_points!$A$3:$B$38,2,0),INDEX(bareme_points!$A$1:$P$38,MATCH($C$2,bareme_points!$A:$A,0),MATCH(C29,bareme_points!$A$2:$PN$2,0)),10),"")</f>
        <v/>
      </c>
      <c r="E29" s="95"/>
      <c r="F29" s="46" t="str">
        <f>IFERROR(IF(E29&lt;=VLOOKUP($E$2,bareme_points!$A$3:$B$38,2,0),INDEX(bareme_points!$A$1:$P$38,MATCH($E$2,bareme_points!$A:$A,0),MATCH(E29,bareme_points!$A$2:$PN$2,0)),10),"")</f>
        <v/>
      </c>
      <c r="G29" s="95"/>
      <c r="H29" s="46" t="str">
        <f>IFERROR(IF(G29&lt;=VLOOKUP($G$2,bareme_points!$A$3:$B$38,2,0),INDEX(bareme_points!$A$1:$P$38,MATCH($G$2,bareme_points!$A:$A,0),MATCH(G29,bareme_points!$A$2:$PN$2,0)),10),"")</f>
        <v/>
      </c>
      <c r="I29" s="95"/>
      <c r="J29" s="46" t="str">
        <f>IFERROR(IF(I29&lt;=VLOOKUP($I$2,bareme_points!$A$3:$B$38,2,0),INDEX(bareme_points!$A$1:$P$38,MATCH($I$2,bareme_points!$A:$A,0),MATCH(I29,bareme_points!$A$2:$PN$2,0)),10),"")</f>
        <v/>
      </c>
      <c r="K29" s="95"/>
      <c r="L29" s="46" t="str">
        <f>IFERROR(IF(K29&lt;=VLOOKUP($K$2,bareme_points!$A$3:$B$38,2,0),INDEX(bareme_points!$A$1:$P$38,MATCH($K$2,bareme_points!$A:$A,0),MATCH(K29,bareme_points!$A$2:$PN$2,0)),10),"")</f>
        <v/>
      </c>
      <c r="M29" s="95"/>
      <c r="N29" s="46" t="str">
        <f>IFERROR(IF(M29&lt;=VLOOKUP($M$2,bareme_points!$A$3:$B$38,2,0),INDEX(bareme_points!$A$1:$P$38,MATCH($M$2,bareme_points!$A:$A,0),MATCH(M29,bareme_points!$A$2:$PN$2,0)),10),"")</f>
        <v/>
      </c>
      <c r="O29" s="94"/>
      <c r="P29" s="46" t="str">
        <f>IFERROR(IF(O29&lt;=VLOOKUP($O$2,bareme_points!$A$3:$B$38,2,0),INDEX(bareme_points!$A$1:$P$38,MATCH($O$2,bareme_points!$A:$A,0),MATCH(O29,bareme_points!$A$2:$PN$2,0)),10),"")</f>
        <v/>
      </c>
      <c r="Q29" s="94"/>
      <c r="R29" s="46" t="str">
        <f>IFERROR(IF(Q29&lt;=VLOOKUP($Q$2,bareme_points!$A$3:$B$38,2,0),INDEX(bareme_points!$A$1:$P$38,MATCH($Q$2,bareme_points!$A:$A,0),MATCH(Q29,bareme_points!$A$2:$PN$2,0)),10),"")</f>
        <v/>
      </c>
      <c r="S29" s="98">
        <v>23</v>
      </c>
      <c r="T29" s="46">
        <f>IFERROR(IF(S29&lt;=VLOOKUP($S$2,bareme_points!$A$3:$B$38,2,0),INDEX(bareme_points!$A$1:$P$38,MATCH($S$2,bareme_points!$A:$A,0),MATCH(S29,bareme_points!$A$2:$PN$2,0)),10),"")</f>
        <v>10</v>
      </c>
      <c r="U29" s="112"/>
      <c r="V29" s="46" t="str">
        <f>IFERROR(IF(U29&lt;=VLOOKUP($U$2,bareme_points!$A$3:$B$38,2,0),INDEX(bareme_points!$A$1:$P$38,MATCH($U$2,bareme_points!$A:$A,0),MATCH(U29,bareme_points!$A$2:$PN$2,0)),10),"")</f>
        <v/>
      </c>
      <c r="W29" s="105">
        <v>1</v>
      </c>
      <c r="X29" s="169">
        <v>206.77</v>
      </c>
      <c r="Y29" s="105">
        <v>17</v>
      </c>
      <c r="Z29" s="46">
        <f>IFERROR(IF(Y29&lt;=VLOOKUP($Y$2,bareme_points!$A$3:$B$38,2,0),INDEX(bareme_points!$A$1:$P$38,MATCH($Y$2,bareme_points!$A:$A,0),MATCH(Y29,bareme_points!$A$2:$PN$2,0)),10),"")</f>
        <v>10</v>
      </c>
      <c r="AA29" s="108"/>
      <c r="AB29" s="46" t="str">
        <f>IFERROR(IF(AA29&lt;=VLOOKUP($AA$2,bareme_points!$A$3:$B$38,2,0),INDEX(bareme_points!$A$1:$P$38,MATCH($AA$2,bareme_points!$A:$A,0),MATCH(AA29,bareme_points!$A$2:$PN$2,0)),10),"")</f>
        <v/>
      </c>
      <c r="AC29" s="105"/>
      <c r="AD29" s="46" t="str">
        <f>IFERROR(IF(AC29&lt;=VLOOKUP($AC$2,bareme_points!$A$3:$B$38,2,0),INDEX(bareme_points!$A$1:$P$38,MATCH($AC$2,bareme_points!$A:$A,0),MATCH(AC29,bareme_points!$A$2:$PN$2,0)),10),"")</f>
        <v/>
      </c>
      <c r="AE29" s="105"/>
      <c r="AF29" s="46" t="str">
        <f>IFERROR(IF(AE29&lt;=VLOOKUP($AE$2,bareme_points!$A$3:$B$38,2,0),INDEX(bareme_points!$A$1:$P$38,MATCH($AE$2,bareme_points!$A:$A,0),MATCH(AE29,bareme_points!$A$2:$PN$2,0)),10),"")</f>
        <v/>
      </c>
      <c r="AG29" s="15">
        <f xml:space="preserve"> SUM(D29,F29,H29,J29,L29,N29,P29,R29,T29,V29,X29,Z29,AB29,AD29,AF29)</f>
        <v>226.77</v>
      </c>
      <c r="AH29" s="105"/>
      <c r="AI29" s="46" t="str">
        <f>IFERROR(IF(AH29&lt;=VLOOKUP($AH$2,bareme_points!$A$3:$B$38,2,0),INDEX(bareme_points!$A$1:$P$38,MATCH($AH$2,bareme_points!$A:$A,0),MATCH(AH29,bareme_points!$A$2:$PN$2,0)),10),"")</f>
        <v/>
      </c>
      <c r="AJ29" s="105"/>
      <c r="AK29" s="45" t="str">
        <f>IFERROR(IF(AJ29&lt;=VLOOKUP($AJ$2,bareme_points!$A$3:$B$38,2,0),INDEX(bareme_points!$A$1:$P$38,MATCH($AJ$2,bareme_points!$A:$A,0),MATCH(AJ29,bareme_points!$A$2:$PN$2,0)),10),"")</f>
        <v/>
      </c>
      <c r="AL29" s="105"/>
      <c r="AM29" s="45" t="str">
        <f>IFERROR(IF(AL29&lt;=VLOOKUP($AL$2,bareme_points!$A$3:$B$38,2,0),INDEX(bareme_points!$A$1:$P$38,MATCH($AL$2,bareme_points!$A:$A,0),MATCH(AL29,bareme_points!$A$2:$PN$2,0)),10),"")</f>
        <v/>
      </c>
      <c r="AN29" s="112"/>
      <c r="AO29" s="24" t="str">
        <f>IFERROR(IF(AN29&lt;=VLOOKUP($AN$2,bareme_points!$A$3:$B$38,2,0),INDEX(bareme_points!$A$1:$P$38,MATCH($AN$2,bareme_points!$A:$A,0),MATCH(AN29,bareme_points!$A$2:$PN$2,0)),10),"")</f>
        <v/>
      </c>
      <c r="AP29" s="115"/>
      <c r="AQ29" s="24" t="str">
        <f>IFERROR(IF(AP29&lt;=VLOOKUP($AP$2,bareme_points!$A$3:$B$38,2,0),INDEX(bareme_points!$A$1:$P$38,MATCH($AP$2,bareme_points!$A:$A,0),MATCH(AP29,bareme_points!$A$2:$PN$2,0)),10),"")</f>
        <v/>
      </c>
      <c r="AR29" s="115"/>
      <c r="AS29" s="24" t="str">
        <f>IFERROR(IF(AR29&lt;=VLOOKUP($AR$2,bareme_points!$A$3:$B$38,2,0),INDEX(bareme_points!$A$1:$P$38,MATCH($AR$2,bareme_points!$A:$A,0),MATCH(AR29,bareme_points!$A$2:$PN$2,0)),10),"")</f>
        <v/>
      </c>
      <c r="AT29" s="115"/>
      <c r="AU29" s="24" t="str">
        <f>IFERROR(IF(AT29&lt;=VLOOKUP($AT$2,bareme_points!$A$3:$B$38,2,0),INDEX(bareme_points!$A$1:$P$38,MATCH($AT$2,bareme_points!$A:$A,0),MATCH(AT29,bareme_points!$A$2:$PN$2,0)),10),"")</f>
        <v/>
      </c>
      <c r="AV29" s="115"/>
      <c r="AW29" s="24" t="str">
        <f>IFERROR(IF(AV29&lt;=VLOOKUP($AV$2,bareme_points!$A$3:$B$38,2,0),INDEX(bareme_points!$A$1:$P$38,MATCH($AV$2,bareme_points!$A:$A,0),MATCH(AV29,bareme_points!$A$2:$PN$2,0)),10),"")</f>
        <v/>
      </c>
      <c r="AX29" s="118"/>
      <c r="AY29" s="24" t="str">
        <f>IFERROR(IF(AX29&lt;=VLOOKUP($AX$2,bareme_points!$A$3:$B$38,2,0),INDEX(bareme_points!$A$1:$P$38,MATCH($AX$2,bareme_points!$A:$A,0),MATCH(AX29,bareme_points!$A$2:$PN$2,0)),10),"")</f>
        <v/>
      </c>
      <c r="AZ29" s="118"/>
      <c r="BA29" s="24" t="str">
        <f>IFERROR(IF(AZ29&lt;=VLOOKUP($AZ$2,bareme_points!$A$3:$B$38,2,0),INDEX(bareme_points!$A$1:$P$38,MATCH($AZ$2,bareme_points!$A:$A,0),MATCH(AZ29,bareme_points!$A$2:$PN$2,0)),10),"")</f>
        <v/>
      </c>
      <c r="BB29" s="118"/>
      <c r="BC29" s="24" t="str">
        <f>IFERROR(IF(BB29&lt;=VLOOKUP($BB$2,bareme_points!$A$3:$B$38,2,0),INDEX(bareme_points!$A$1:$P$38,MATCH($BB$2,bareme_points!$A:$A,0),MATCH(BB29,bareme_points!$A$2:$PN$2,0)),10),"")</f>
        <v/>
      </c>
      <c r="BD29" s="118"/>
      <c r="BE29" s="24" t="str">
        <f>IFERROR(IF(BD29&lt;=VLOOKUP($BD$2,bareme_points!$A$3:$B$38,2,0),INDEX(bareme_points!$A$1:$P$38,MATCH($BD$2,bareme_points!$A:$A,0),MATCH(BD29,bareme_points!$A$2:$PN$2,0)),10),"")</f>
        <v/>
      </c>
      <c r="BF29" s="118"/>
      <c r="BG29" s="24" t="str">
        <f>IFERROR(IF(BF29&lt;=VLOOKUP($AZ$2,bareme_points!$A$3:$B$38,2,0),INDEX(bareme_points!$A$1:$P$38,MATCH($AZ$2,bareme_points!$A:$A,0),MATCH(BF29,bareme_points!$A$2:$PN$2,0)),10),"")</f>
        <v/>
      </c>
      <c r="BH29" s="118"/>
      <c r="BI29" s="24" t="str">
        <f>IFERROR(IF(BH29&lt;=VLOOKUP($BB$2,bareme_points!$A$3:$B$38,2,0),INDEX(bareme_points!$A$1:$P$38,MATCH($BB$2,bareme_points!$A:$A,0),MATCH(BH29,bareme_points!$A$2:$PN$2,0)),10),"")</f>
        <v/>
      </c>
      <c r="BJ29" s="336"/>
      <c r="BK29" s="337" t="str">
        <f>IFERROR(IF(BJ29&lt;=VLOOKUP($BD$2,bareme_points!$A$3:$B$38,2,0),INDEX(bareme_points!$A$1:$P$38,MATCH($BD$2,bareme_points!$A:$A,0),MATCH(BJ29,bareme_points!$A$2:$PN$2,0)),10),"")</f>
        <v/>
      </c>
      <c r="BL29" s="15">
        <f xml:space="preserve"> SUM(AI29,AK29,AM29,AO29,AQ29,AS29,AU29,AW29,AY29,BA29,BC29,BE29,BG29,BI29,BK29)</f>
        <v>0</v>
      </c>
      <c r="BM29" s="102"/>
      <c r="BN29" s="24" t="str">
        <f>IFERROR(IF(BM29&lt;=VLOOKUP($BM$2,bareme_points!$A$3:$B$38,2,0),INDEX(bareme_points!$A$1:$P$38,MATCH($BM$2,bareme_points!$A:$A,0),MATCH(BM29,bareme_points!$A$2:$PN$2,0)),10),"")</f>
        <v/>
      </c>
      <c r="BO29" s="120"/>
      <c r="BP29" s="24" t="str">
        <f>IFERROR(IF(BO29&lt;=VLOOKUP($BO$2,bareme_points!$A$3:$B$38,2,0),INDEX(bareme_points!$A$1:$P$38,MATCH($BO$2,bareme_points!$A:$A,0),MATCH(BO29,bareme_points!$A$2:$PN$2,0)),10),"")</f>
        <v/>
      </c>
      <c r="BQ29" s="120"/>
      <c r="BR29" s="24" t="str">
        <f>IFERROR(IF(BQ29&lt;=VLOOKUP($BQ$2,bareme_points!$A$3:$B$38,2,0),INDEX(bareme_points!$A$1:$P$38,MATCH($BQ$2,bareme_points!$A:$A,0),MATCH(BQ29,bareme_points!$A$2:$PN$2,0)),10),"")</f>
        <v/>
      </c>
      <c r="BS29" s="120"/>
      <c r="BT29" s="24" t="str">
        <f>IFERROR(IF(BS29&lt;=VLOOKUP($BS$2,bareme_points!$A$3:$B$38,2,0),INDEX(bareme_points!$A$1:$P$38,MATCH($BS$2,bareme_points!$A:$A,0),MATCH(BS29,bareme_points!$A$2:$PN$2,0)),10),"")</f>
        <v/>
      </c>
      <c r="BU29" s="120"/>
      <c r="BV29" s="9" t="str">
        <f>IFERROR(IF(BU29&lt;=VLOOKUP($BU$2,bareme_points!$A$3:$B$38,2,0),INDEX(bareme_points!$A$1:$P$38,MATCH($BU$2,bareme_points!$A:$A,0),MATCH(BU29,bareme_points!$A$2:$PN$2,0)),10),"")</f>
        <v/>
      </c>
      <c r="BW29" s="120"/>
      <c r="BX29" s="9" t="str">
        <f>IFERROR(IF(BW29&lt;=VLOOKUP($BW$2,bareme_points!$A$3:$B$38,2,0),INDEX(bareme_points!$A$1:$P$38,MATCH($BW$2,bareme_points!$A:$A,0),MATCH(BW29,bareme_points!$A$2:$PN$2,0)),10),"")</f>
        <v/>
      </c>
      <c r="BY29" s="121"/>
      <c r="BZ29" s="9" t="str">
        <f>IFERROR(IF(BY29&lt;=VLOOKUP($BY$2,bareme_points!$A$3:$B$38,2,0),INDEX(bareme_points!$A$1:$P$38,MATCH($BY$2,bareme_points!$A:$A,0),MATCH(BY29,bareme_points!$A$2:$PN$2,0)),10),"")</f>
        <v/>
      </c>
      <c r="CA29" s="122"/>
      <c r="CB29" s="9" t="str">
        <f>IFERROR(IF(CA29&lt;=VLOOKUP($CA$2,bareme_points!$A$3:$B$38,2,0),INDEX(bareme_points!$A$1:$P$38,MATCH($CA$2,bareme_points!$A:$A,0),MATCH(CA29,bareme_points!$A$2:$PN$2,0)),10),"")</f>
        <v/>
      </c>
      <c r="CC29" s="122"/>
      <c r="CD29" s="9" t="str">
        <f>IFERROR(IF(CC29&lt;=VLOOKUP($CC$2,bareme_points!$A$3:$B$38,2,0),INDEX(bareme_points!$A$1:$P$38,MATCH($CC$2,bareme_points!$A:$A,0),MATCH(CC29,bareme_points!$A$2:$PN$2,0)),10),"")</f>
        <v/>
      </c>
      <c r="CE29" s="126"/>
      <c r="CF29" s="10" t="str">
        <f>IFERROR(IF(CE29&lt;=VLOOKUP($CE$2,bareme_points!$A$3:$B$38,2,0),INDEX(bareme_points!$A$1:$P$38,MATCH($CE$2,bareme_points!$A:$A,0),MATCH(CE29,bareme_points!$A$2:$PN$2,0)),10),"")</f>
        <v/>
      </c>
      <c r="CG29" s="15">
        <f xml:space="preserve"> SUM(BN29,BP29,BR29, BT29,BV29,BX29,BZ29,CB29,CD29,CF29)</f>
        <v>0</v>
      </c>
      <c r="CH29" s="122"/>
      <c r="CI29" s="10" t="str">
        <f>IFERROR(IF(CH29&lt;=VLOOKUP($CH$2,bareme_points!$A$3:$B$38,2,0),INDEX(bareme_points!$A$1:$P$38,MATCH($CH$2,bareme_points!$A:$A,0),MATCH(CH29,bareme_points!$A$2:$PN$2,0)),10),"")</f>
        <v/>
      </c>
      <c r="CJ29" s="122"/>
      <c r="CK29" s="83" t="str">
        <f>IFERROR(IF(CJ29&lt;=VLOOKUP($CJ$2,bareme_points!$A$3:$B$38,2,0),INDEX(bareme_points!$A$1:$P$38,MATCH($CJ$2,bareme_points!$A:$A,0),MATCH(CJ29,bareme_points!$A$2:$PN$2,0)),10),"")</f>
        <v/>
      </c>
      <c r="CL29" s="122"/>
      <c r="CM29" s="10" t="str">
        <f>IFERROR(IF(CL29&lt;=VLOOKUP($CL$2,bareme_points!$A$3:$B$38,2,0),INDEX(bareme_points!$A$1:$P$38,MATCH($CL$2,bareme_points!$A:$A,0),MATCH(CL29,bareme_points!$A$2:$PN$2,0)),10),"")</f>
        <v/>
      </c>
      <c r="CN29" s="122"/>
      <c r="CO29" s="10" t="str">
        <f>IFERROR(IF(CN29&lt;=VLOOKUP($CN$2,bareme_points!$A$3:$B$38,2,0),INDEX(bareme_points!$A$1:$P$38,MATCH($CN$2,bareme_points!$A:$A,0),MATCH(CN29,bareme_points!$A$2:$PN$2,0)),10),"")</f>
        <v/>
      </c>
      <c r="CP29" s="122"/>
      <c r="CQ29" s="10" t="str">
        <f>IFERROR(IF(CP29&lt;=VLOOKUP($CP$2,bareme_points!$A$3:$B$38,2,0),INDEX(bareme_points!$A$1:$P$38,MATCH($CP$2,bareme_points!$A:$A,0),MATCH(CP29,bareme_points!$A$2:$PN$2,0)),10),"")</f>
        <v/>
      </c>
      <c r="CR29" s="122"/>
      <c r="CS29" s="10" t="str">
        <f>IFERROR(IF(CR29&lt;=VLOOKUP($CR$2,bareme_points!$A$3:$B$38,2,0),INDEX(bareme_points!$A$1:$P$38,MATCH($CR$2,bareme_points!$A:$A,0),MATCH(CR29,bareme_points!$A$2:$PN$2,0)),10),"")</f>
        <v/>
      </c>
      <c r="CT29" s="122"/>
      <c r="CU29" s="10" t="str">
        <f>IFERROR(IF(CT29&lt;=VLOOKUP($CT$2,bareme_points!$A$3:$B$38,2,0),INDEX(bareme_points!$A$1:$P$38,MATCH($CT$2,bareme_points!$A:$A,0),MATCH(CT29,bareme_points!$A$2:$PN$2,0)),10),"")</f>
        <v/>
      </c>
      <c r="CV29" s="122"/>
      <c r="CW29" s="10" t="str">
        <f>IFERROR(IF(CV29&lt;=VLOOKUP($CV$2,bareme_points!$A$3:$B$38,2,0),INDEX(bareme_points!$A$1:$P$38,MATCH($CV$2,bareme_points!$A:$A,0),MATCH(CV29,bareme_points!$A$2:$PN$2,0)),10),"")</f>
        <v/>
      </c>
      <c r="CX29" s="122"/>
      <c r="CY29" s="10" t="str">
        <f>IFERROR(IF(CX29&lt;=VLOOKUP($CX$2,bareme_points!$A$3:$B$38,2,0),INDEX(bareme_points!$A$1:$P$38,MATCH($CX$2,bareme_points!$A:$A,0),MATCH(CX29,bareme_points!$A$2:$PN$2,0)),10),"")</f>
        <v/>
      </c>
      <c r="CZ29" s="122"/>
      <c r="DA29" s="85" t="str">
        <f>IFERROR(IF(CZ29&lt;=VLOOKUP($CZ$2,bareme_points!$A$3:$B$38,2,0),INDEX(bareme_points!$A$1:$P$38,MATCH($CZ$2,bareme_points!$A:$A,0),MATCH(CZ29,bareme_points!$A$2:$PN$2,0)),10),"")</f>
        <v/>
      </c>
      <c r="DB29" s="84">
        <f xml:space="preserve"> SUM(CI29,CK29,CM29, CO29,CQ29,CS29,CU29,CW29,CY29,DA29)</f>
        <v>0</v>
      </c>
    </row>
    <row r="30" spans="1:106" x14ac:dyDescent="0.25">
      <c r="A30" s="173" t="s">
        <v>55</v>
      </c>
      <c r="B30" s="49">
        <f xml:space="preserve"> SUM(AG30,BL30,CG30)</f>
        <v>153.88</v>
      </c>
      <c r="C30" s="91"/>
      <c r="D30" s="79" t="str">
        <f>IFERROR(IF(C30&lt;=VLOOKUP($C$2,bareme_points!$A$3:$B$38,2,0),INDEX(bareme_points!$A$1:$P$38,MATCH($C$2,bareme_points!$A:$A,0),MATCH(C30,bareme_points!$A$2:$PN$2,0)),10),"")</f>
        <v/>
      </c>
      <c r="E30" s="94">
        <v>26</v>
      </c>
      <c r="F30" s="46">
        <f>IFERROR(IF(E30&lt;=VLOOKUP($E$2,bareme_points!$A$3:$B$38,2,0),INDEX(bareme_points!$A$1:$P$38,MATCH($E$2,bareme_points!$A:$A,0),MATCH(E30,bareme_points!$A$2:$PN$2,0)),10),"")</f>
        <v>10</v>
      </c>
      <c r="G30" s="94">
        <v>21</v>
      </c>
      <c r="H30" s="46">
        <f>IFERROR(IF(G30&lt;=VLOOKUP($G$2,bareme_points!$A$3:$B$38,2,0),INDEX(bareme_points!$A$1:$P$38,MATCH($G$2,bareme_points!$A:$A,0),MATCH(G30,bareme_points!$A$2:$PN$2,0)),10),"")</f>
        <v>10</v>
      </c>
      <c r="I30" s="94"/>
      <c r="J30" s="46" t="str">
        <f>IFERROR(IF(I30&lt;=VLOOKUP($I$2,bareme_points!$A$3:$B$38,2,0),INDEX(bareme_points!$A$1:$P$38,MATCH($I$2,bareme_points!$A:$A,0),MATCH(I30,bareme_points!$A$2:$PN$2,0)),10),"")</f>
        <v/>
      </c>
      <c r="K30" s="94">
        <v>16</v>
      </c>
      <c r="L30" s="46">
        <f>IFERROR(IF(K30&lt;=VLOOKUP($K$2,bareme_points!$A$3:$B$38,2,0),INDEX(bareme_points!$A$1:$P$38,MATCH($K$2,bareme_points!$A:$A,0),MATCH(K30,bareme_points!$A$2:$PN$2,0)),10),"")</f>
        <v>10</v>
      </c>
      <c r="M30" s="94"/>
      <c r="N30" s="46" t="str">
        <f>IFERROR(IF(M30&lt;=VLOOKUP($M$2,bareme_points!$A$3:$B$38,2,0),INDEX(bareme_points!$A$1:$P$38,MATCH($M$2,bareme_points!$A:$A,0),MATCH(M30,bareme_points!$A$2:$PN$2,0)),10),"")</f>
        <v/>
      </c>
      <c r="O30" s="94">
        <v>22</v>
      </c>
      <c r="P30" s="46">
        <f>IFERROR(IF(O30&lt;=VLOOKUP($O$2,bareme_points!$A$3:$B$38,2,0),INDEX(bareme_points!$A$1:$P$38,MATCH($O$2,bareme_points!$A:$A,0),MATCH(O30,bareme_points!$A$2:$PN$2,0)),10),"")</f>
        <v>10</v>
      </c>
      <c r="Q30" s="94">
        <v>9</v>
      </c>
      <c r="R30" s="46">
        <f>IFERROR(IF(Q30&lt;=VLOOKUP($Q$2,bareme_points!$A$3:$B$38,2,0),INDEX(bareme_points!$A$1:$P$38,MATCH($Q$2,bareme_points!$A:$A,0),MATCH(Q30,bareme_points!$A$2:$PN$2,0)),10),"")</f>
        <v>10</v>
      </c>
      <c r="S30" s="98">
        <v>9</v>
      </c>
      <c r="T30" s="46">
        <f>IFERROR(IF(S30&lt;=VLOOKUP($S$2,bareme_points!$A$3:$B$38,2,0),INDEX(bareme_points!$A$1:$P$38,MATCH($S$2,bareme_points!$A:$A,0),MATCH(S30,bareme_points!$A$2:$PN$2,0)),10),"")</f>
        <v>10</v>
      </c>
      <c r="U30" s="102"/>
      <c r="V30" s="46" t="str">
        <f>IFERROR(IF(U30&lt;=VLOOKUP($U$2,bareme_points!$A$3:$B$38,2,0),INDEX(bareme_points!$A$1:$P$38,MATCH($U$2,bareme_points!$A:$A,0),MATCH(U30,bareme_points!$A$2:$PN$2,0)),10),"")</f>
        <v/>
      </c>
      <c r="W30" s="105">
        <v>17</v>
      </c>
      <c r="X30" s="46">
        <f>IFERROR(IF(W30&lt;=VLOOKUP($W$2,bareme_points!$A$3:$B$38,2,0),INDEX(bareme_points!$A$1:$P$38,MATCH($W$2,bareme_points!$A:$A,0),MATCH(W30,bareme_points!$A$2:$PN$2,0)),10),"")</f>
        <v>10</v>
      </c>
      <c r="Y30" s="105">
        <v>5</v>
      </c>
      <c r="Z30" s="46">
        <f>IFERROR(IF(Y30&lt;=VLOOKUP($Y$2,bareme_points!$A$3:$B$38,2,0),INDEX(bareme_points!$A$1:$P$38,MATCH($Y$2,bareme_points!$A:$A,0),MATCH(Y30,bareme_points!$A$2:$PN$2,0)),10),"")</f>
        <v>83.88</v>
      </c>
      <c r="AA30" s="108"/>
      <c r="AB30" s="46" t="str">
        <f>IFERROR(IF(AA30&lt;=VLOOKUP($AA$2,bareme_points!$A$3:$B$38,2,0),INDEX(bareme_points!$A$1:$P$38,MATCH($AA$2,bareme_points!$A:$A,0),MATCH(AA30,bareme_points!$A$2:$PN$2,0)),10),"")</f>
        <v/>
      </c>
      <c r="AC30" s="105"/>
      <c r="AD30" s="46" t="str">
        <f>IFERROR(IF(AC30&lt;=VLOOKUP($AC$2,bareme_points!$A$3:$B$38,2,0),INDEX(bareme_points!$A$1:$P$38,MATCH($AC$2,bareme_points!$A:$A,0),MATCH(AC30,bareme_points!$A$2:$PN$2,0)),10),"")</f>
        <v/>
      </c>
      <c r="AE30" s="105"/>
      <c r="AF30" s="46" t="str">
        <f>IFERROR(IF(AE30&lt;=VLOOKUP($AE$2,bareme_points!$A$3:$B$38,2,0),INDEX(bareme_points!$A$1:$P$38,MATCH($AE$2,bareme_points!$A:$A,0),MATCH(AE30,bareme_points!$A$2:$PN$2,0)),10),"")</f>
        <v/>
      </c>
      <c r="AG30" s="15">
        <f xml:space="preserve"> SUM(D30,F30,H30,J30,L30,N30,P30,R30,T30,V30,X30,Z30,AB30,AD30,AF30)</f>
        <v>153.88</v>
      </c>
      <c r="AH30" s="105"/>
      <c r="AI30" s="46" t="str">
        <f>IFERROR(IF(AH30&lt;=VLOOKUP($AH$2,bareme_points!$A$3:$B$38,2,0),INDEX(bareme_points!$A$1:$P$38,MATCH($AH$2,bareme_points!$A:$A,0),MATCH(AH30,bareme_points!$A$2:$PN$2,0)),10),"")</f>
        <v/>
      </c>
      <c r="AJ30" s="105"/>
      <c r="AK30" s="45" t="str">
        <f>IFERROR(IF(AJ30&lt;=VLOOKUP($AJ$2,bareme_points!$A$3:$B$38,2,0),INDEX(bareme_points!$A$1:$P$38,MATCH($AJ$2,bareme_points!$A:$A,0),MATCH(AJ30,bareme_points!$A$2:$PN$2,0)),10),"")</f>
        <v/>
      </c>
      <c r="AL30" s="105"/>
      <c r="AM30" s="45" t="str">
        <f>IFERROR(IF(AL30&lt;=VLOOKUP($AL$2,bareme_points!$A$3:$B$38,2,0),INDEX(bareme_points!$A$1:$P$38,MATCH($AL$2,bareme_points!$A:$A,0),MATCH(AL30,bareme_points!$A$2:$PN$2,0)),10),"")</f>
        <v/>
      </c>
      <c r="AN30" s="112"/>
      <c r="AO30" s="24" t="str">
        <f>IFERROR(IF(AN30&lt;=VLOOKUP($AN$2,bareme_points!$A$3:$B$38,2,0),INDEX(bareme_points!$A$1:$P$38,MATCH($AN$2,bareme_points!$A:$A,0),MATCH(AN30,bareme_points!$A$2:$PN$2,0)),10),"")</f>
        <v/>
      </c>
      <c r="AP30" s="115"/>
      <c r="AQ30" s="24" t="str">
        <f>IFERROR(IF(AP30&lt;=VLOOKUP($AP$2,bareme_points!$A$3:$B$38,2,0),INDEX(bareme_points!$A$1:$P$38,MATCH($AP$2,bareme_points!$A:$A,0),MATCH(AP30,bareme_points!$A$2:$PN$2,0)),10),"")</f>
        <v/>
      </c>
      <c r="AR30" s="115"/>
      <c r="AS30" s="24" t="str">
        <f>IFERROR(IF(AR30&lt;=VLOOKUP($AR$2,bareme_points!$A$3:$B$38,2,0),INDEX(bareme_points!$A$1:$P$38,MATCH($AR$2,bareme_points!$A:$A,0),MATCH(AR30,bareme_points!$A$2:$PN$2,0)),10),"")</f>
        <v/>
      </c>
      <c r="AT30" s="115"/>
      <c r="AU30" s="24" t="str">
        <f>IFERROR(IF(AT30&lt;=VLOOKUP($AT$2,bareme_points!$A$3:$B$38,2,0),INDEX(bareme_points!$A$1:$P$38,MATCH($AT$2,bareme_points!$A:$A,0),MATCH(AT30,bareme_points!$A$2:$PN$2,0)),10),"")</f>
        <v/>
      </c>
      <c r="AV30" s="115"/>
      <c r="AW30" s="24" t="str">
        <f>IFERROR(IF(AV30&lt;=VLOOKUP($AV$2,bareme_points!$A$3:$B$38,2,0),INDEX(bareme_points!$A$1:$P$38,MATCH($AV$2,bareme_points!$A:$A,0),MATCH(AV30,bareme_points!$A$2:$PN$2,0)),10),"")</f>
        <v/>
      </c>
      <c r="AX30" s="118"/>
      <c r="AY30" s="24" t="str">
        <f>IFERROR(IF(AX30&lt;=VLOOKUP($AX$2,bareme_points!$A$3:$B$38,2,0),INDEX(bareme_points!$A$1:$P$38,MATCH($AX$2,bareme_points!$A:$A,0),MATCH(AX30,bareme_points!$A$2:$PN$2,0)),10),"")</f>
        <v/>
      </c>
      <c r="AZ30" s="118"/>
      <c r="BA30" s="24" t="str">
        <f>IFERROR(IF(AZ30&lt;=VLOOKUP($AZ$2,bareme_points!$A$3:$B$38,2,0),INDEX(bareme_points!$A$1:$P$38,MATCH($AZ$2,bareme_points!$A:$A,0),MATCH(AZ30,bareme_points!$A$2:$PN$2,0)),10),"")</f>
        <v/>
      </c>
      <c r="BB30" s="118"/>
      <c r="BC30" s="24" t="str">
        <f>IFERROR(IF(BB30&lt;=VLOOKUP($BB$2,bareme_points!$A$3:$B$38,2,0),INDEX(bareme_points!$A$1:$P$38,MATCH($BB$2,bareme_points!$A:$A,0),MATCH(BB30,bareme_points!$A$2:$PN$2,0)),10),"")</f>
        <v/>
      </c>
      <c r="BD30" s="118"/>
      <c r="BE30" s="24" t="str">
        <f>IFERROR(IF(BD30&lt;=VLOOKUP($BD$2,bareme_points!$A$3:$B$38,2,0),INDEX(bareme_points!$A$1:$P$38,MATCH($BD$2,bareme_points!$A:$A,0),MATCH(BD30,bareme_points!$A$2:$PN$2,0)),10),"")</f>
        <v/>
      </c>
      <c r="BF30" s="118"/>
      <c r="BG30" s="24" t="str">
        <f>IFERROR(IF(BF30&lt;=VLOOKUP($AZ$2,bareme_points!$A$3:$B$38,2,0),INDEX(bareme_points!$A$1:$P$38,MATCH($AZ$2,bareme_points!$A:$A,0),MATCH(BF30,bareme_points!$A$2:$PN$2,0)),10),"")</f>
        <v/>
      </c>
      <c r="BH30" s="118"/>
      <c r="BI30" s="24" t="str">
        <f>IFERROR(IF(BH30&lt;=VLOOKUP($BB$2,bareme_points!$A$3:$B$38,2,0),INDEX(bareme_points!$A$1:$P$38,MATCH($BB$2,bareme_points!$A:$A,0),MATCH(BH30,bareme_points!$A$2:$PN$2,0)),10),"")</f>
        <v/>
      </c>
      <c r="BJ30" s="336"/>
      <c r="BK30" s="337" t="str">
        <f>IFERROR(IF(BJ30&lt;=VLOOKUP($BD$2,bareme_points!$A$3:$B$38,2,0),INDEX(bareme_points!$A$1:$P$38,MATCH($BD$2,bareme_points!$A:$A,0),MATCH(BJ30,bareme_points!$A$2:$PN$2,0)),10),"")</f>
        <v/>
      </c>
      <c r="BL30" s="15">
        <f xml:space="preserve"> SUM(AI30,AK30,AM30,AO30,AQ30,AS30,AU30,AW30,AY30,BA30,BC30,BE30,BG30,BI30,BK30)</f>
        <v>0</v>
      </c>
      <c r="BM30" s="102"/>
      <c r="BN30" s="24" t="str">
        <f>IFERROR(IF(BM30&lt;=VLOOKUP($BM$2,bareme_points!$A$3:$B$38,2,0),INDEX(bareme_points!$A$1:$P$38,MATCH($BM$2,bareme_points!$A:$A,0),MATCH(BM30,bareme_points!$A$2:$PN$2,0)),10),"")</f>
        <v/>
      </c>
      <c r="BO30" s="119"/>
      <c r="BP30" s="24" t="str">
        <f>IFERROR(IF(BO30&lt;=VLOOKUP($BO$2,bareme_points!$A$3:$B$38,2,0),INDEX(bareme_points!$A$1:$P$38,MATCH($BO$2,bareme_points!$A:$A,0),MATCH(BO30,bareme_points!$A$2:$PN$2,0)),10),"")</f>
        <v/>
      </c>
      <c r="BQ30" s="119"/>
      <c r="BR30" s="24" t="str">
        <f>IFERROR(IF(BQ30&lt;=VLOOKUP($BQ$2,bareme_points!$A$3:$B$38,2,0),INDEX(bareme_points!$A$1:$P$38,MATCH($BQ$2,bareme_points!$A:$A,0),MATCH(BQ30,bareme_points!$A$2:$PN$2,0)),10),"")</f>
        <v/>
      </c>
      <c r="BS30" s="119"/>
      <c r="BT30" s="24" t="str">
        <f>IFERROR(IF(BS30&lt;=VLOOKUP($BS$2,bareme_points!$A$3:$B$38,2,0),INDEX(bareme_points!$A$1:$P$38,MATCH($BS$2,bareme_points!$A:$A,0),MATCH(BS30,bareme_points!$A$2:$PN$2,0)),10),"")</f>
        <v/>
      </c>
      <c r="BU30" s="119"/>
      <c r="BV30" s="9" t="str">
        <f>IFERROR(IF(BU30&lt;=VLOOKUP($BU$2,bareme_points!$A$3:$B$38,2,0),INDEX(bareme_points!$A$1:$P$38,MATCH($BU$2,bareme_points!$A:$A,0),MATCH(BU30,bareme_points!$A$2:$PN$2,0)),10),"")</f>
        <v/>
      </c>
      <c r="BW30" s="119"/>
      <c r="BX30" s="9" t="str">
        <f>IFERROR(IF(BW30&lt;=VLOOKUP($BW$2,bareme_points!$A$3:$B$38,2,0),INDEX(bareme_points!$A$1:$P$38,MATCH($BW$2,bareme_points!$A:$A,0),MATCH(BW30,bareme_points!$A$2:$PN$2,0)),10),"")</f>
        <v/>
      </c>
      <c r="BY30" s="122"/>
      <c r="BZ30" s="9" t="str">
        <f>IFERROR(IF(BY30&lt;=VLOOKUP($BY$2,bareme_points!$A$3:$B$38,2,0),INDEX(bareme_points!$A$1:$P$38,MATCH($BY$2,bareme_points!$A:$A,0),MATCH(BY30,bareme_points!$A$2:$PN$2,0)),10),"")</f>
        <v/>
      </c>
      <c r="CA30" s="122"/>
      <c r="CB30" s="9" t="str">
        <f>IFERROR(IF(CA30&lt;=VLOOKUP($CA$2,bareme_points!$A$3:$B$38,2,0),INDEX(bareme_points!$A$1:$P$38,MATCH($CA$2,bareme_points!$A:$A,0),MATCH(CA30,bareme_points!$A$2:$PN$2,0)),10),"")</f>
        <v/>
      </c>
      <c r="CC30" s="122"/>
      <c r="CD30" s="9" t="str">
        <f>IFERROR(IF(CC30&lt;=VLOOKUP($CC$2,bareme_points!$A$3:$B$38,2,0),INDEX(bareme_points!$A$1:$P$38,MATCH($CC$2,bareme_points!$A:$A,0),MATCH(CC30,bareme_points!$A$2:$PN$2,0)),10),"")</f>
        <v/>
      </c>
      <c r="CE30" s="126"/>
      <c r="CF30" s="10" t="str">
        <f>IFERROR(IF(CE30&lt;=VLOOKUP($CE$2,bareme_points!$A$3:$B$38,2,0),INDEX(bareme_points!$A$1:$P$38,MATCH($CE$2,bareme_points!$A:$A,0),MATCH(CE30,bareme_points!$A$2:$PN$2,0)),10),"")</f>
        <v/>
      </c>
      <c r="CG30" s="15">
        <f xml:space="preserve"> SUM(BN30,BP30,BR30, BT30,BV30,BX30,BZ30,CB30,CD30,CF30)</f>
        <v>0</v>
      </c>
      <c r="CH30" s="122"/>
      <c r="CI30" s="10" t="str">
        <f>IFERROR(IF(CH30&lt;=VLOOKUP($CH$2,bareme_points!$A$3:$B$38,2,0),INDEX(bareme_points!$A$1:$P$38,MATCH($CH$2,bareme_points!$A:$A,0),MATCH(CH30,bareme_points!$A$2:$PN$2,0)),10),"")</f>
        <v/>
      </c>
      <c r="CJ30" s="122"/>
      <c r="CK30" s="83" t="str">
        <f>IFERROR(IF(CJ30&lt;=VLOOKUP($CJ$2,bareme_points!$A$3:$B$38,2,0),INDEX(bareme_points!$A$1:$P$38,MATCH($CJ$2,bareme_points!$A:$A,0),MATCH(CJ30,bareme_points!$A$2:$PN$2,0)),10),"")</f>
        <v/>
      </c>
      <c r="CL30" s="122"/>
      <c r="CM30" s="10" t="str">
        <f>IFERROR(IF(CL30&lt;=VLOOKUP($CL$2,bareme_points!$A$3:$B$38,2,0),INDEX(bareme_points!$A$1:$P$38,MATCH($CL$2,bareme_points!$A:$A,0),MATCH(CL30,bareme_points!$A$2:$PN$2,0)),10),"")</f>
        <v/>
      </c>
      <c r="CN30" s="122"/>
      <c r="CO30" s="10" t="str">
        <f>IFERROR(IF(CN30&lt;=VLOOKUP($CN$2,bareme_points!$A$3:$B$38,2,0),INDEX(bareme_points!$A$1:$P$38,MATCH($CN$2,bareme_points!$A:$A,0),MATCH(CN30,bareme_points!$A$2:$PN$2,0)),10),"")</f>
        <v/>
      </c>
      <c r="CP30" s="122"/>
      <c r="CQ30" s="10" t="str">
        <f>IFERROR(IF(CP30&lt;=VLOOKUP($CP$2,bareme_points!$A$3:$B$38,2,0),INDEX(bareme_points!$A$1:$P$38,MATCH($CP$2,bareme_points!$A:$A,0),MATCH(CP30,bareme_points!$A$2:$PN$2,0)),10),"")</f>
        <v/>
      </c>
      <c r="CR30" s="122"/>
      <c r="CS30" s="10" t="str">
        <f>IFERROR(IF(CR30&lt;=VLOOKUP($CR$2,bareme_points!$A$3:$B$38,2,0),INDEX(bareme_points!$A$1:$P$38,MATCH($CR$2,bareme_points!$A:$A,0),MATCH(CR30,bareme_points!$A$2:$PN$2,0)),10),"")</f>
        <v/>
      </c>
      <c r="CT30" s="122"/>
      <c r="CU30" s="10" t="str">
        <f>IFERROR(IF(CT30&lt;=VLOOKUP($CT$2,bareme_points!$A$3:$B$38,2,0),INDEX(bareme_points!$A$1:$P$38,MATCH($CT$2,bareme_points!$A:$A,0),MATCH(CT30,bareme_points!$A$2:$PN$2,0)),10),"")</f>
        <v/>
      </c>
      <c r="CV30" s="122"/>
      <c r="CW30" s="10" t="str">
        <f>IFERROR(IF(CV30&lt;=VLOOKUP($CV$2,bareme_points!$A$3:$B$38,2,0),INDEX(bareme_points!$A$1:$P$38,MATCH($CV$2,bareme_points!$A:$A,0),MATCH(CV30,bareme_points!$A$2:$PN$2,0)),10),"")</f>
        <v/>
      </c>
      <c r="CX30" s="122"/>
      <c r="CY30" s="10" t="str">
        <f>IFERROR(IF(CX30&lt;=VLOOKUP($CX$2,bareme_points!$A$3:$B$38,2,0),INDEX(bareme_points!$A$1:$P$38,MATCH($CX$2,bareme_points!$A:$A,0),MATCH(CX30,bareme_points!$A$2:$PN$2,0)),10),"")</f>
        <v/>
      </c>
      <c r="CZ30" s="122"/>
      <c r="DA30" s="85" t="str">
        <f>IFERROR(IF(CZ30&lt;=VLOOKUP($CZ$2,bareme_points!$A$3:$B$38,2,0),INDEX(bareme_points!$A$1:$P$38,MATCH($CZ$2,bareme_points!$A:$A,0),MATCH(CZ30,bareme_points!$A$2:$PN$2,0)),10),"")</f>
        <v/>
      </c>
      <c r="DB30" s="84">
        <f xml:space="preserve"> SUM(CI30,CK30,CM30, CO30,CQ30,CS30,CU30,CW30,CY30,DA30)</f>
        <v>0</v>
      </c>
    </row>
    <row r="31" spans="1:106" x14ac:dyDescent="0.25">
      <c r="A31" s="87" t="s">
        <v>47</v>
      </c>
      <c r="B31" s="49">
        <f xml:space="preserve"> SUM(AG31,BL31,CG31)</f>
        <v>150</v>
      </c>
      <c r="C31" s="91">
        <v>15</v>
      </c>
      <c r="D31" s="79">
        <f>IFERROR(IF(C31&lt;=VLOOKUP($C$2,bareme_points!$A$3:$B$38,2,0),INDEX(bareme_points!$A$1:$P$38,MATCH($C$2,bareme_points!$A:$A,0),MATCH(C31,bareme_points!$A$2:$PN$2,0)),10),"")</f>
        <v>10</v>
      </c>
      <c r="E31" s="94">
        <v>9</v>
      </c>
      <c r="F31" s="46">
        <f>IFERROR(IF(E31&lt;=VLOOKUP($E$2,bareme_points!$A$3:$B$38,2,0),INDEX(bareme_points!$A$1:$P$38,MATCH($E$2,bareme_points!$A:$A,0),MATCH(E31,bareme_points!$A$2:$PN$2,0)),10),"")</f>
        <v>20</v>
      </c>
      <c r="G31" s="94">
        <v>26</v>
      </c>
      <c r="H31" s="46">
        <f>IFERROR(IF(G31&lt;=VLOOKUP($G$2,bareme_points!$A$3:$B$38,2,0),INDEX(bareme_points!$A$1:$P$38,MATCH($G$2,bareme_points!$A:$A,0),MATCH(G31,bareme_points!$A$2:$PN$2,0)),10),"")</f>
        <v>10</v>
      </c>
      <c r="I31" s="94">
        <v>14</v>
      </c>
      <c r="J31" s="46">
        <f>IFERROR(IF(I31&lt;=VLOOKUP($I$2,bareme_points!$A$3:$B$38,2,0),INDEX(bareme_points!$A$1:$P$38,MATCH($I$2,bareme_points!$A:$A,0),MATCH(I31,bareme_points!$A$2:$PN$2,0)),10),"")</f>
        <v>10</v>
      </c>
      <c r="K31" s="94">
        <v>24</v>
      </c>
      <c r="L31" s="46">
        <f>IFERROR(IF(K31&lt;=VLOOKUP($K$2,bareme_points!$A$3:$B$38,2,0),INDEX(bareme_points!$A$1:$P$38,MATCH($K$2,bareme_points!$A:$A,0),MATCH(K31,bareme_points!$A$2:$PN$2,0)),10),"")</f>
        <v>10</v>
      </c>
      <c r="M31" s="94">
        <v>17</v>
      </c>
      <c r="N31" s="46">
        <f>IFERROR(IF(M31&lt;=VLOOKUP($M$2,bareme_points!$A$3:$B$38,2,0),INDEX(bareme_points!$A$1:$P$38,MATCH($M$2,bareme_points!$A:$A,0),MATCH(M31,bareme_points!$A$2:$PN$2,0)),10),"")</f>
        <v>10</v>
      </c>
      <c r="O31" s="94">
        <v>19</v>
      </c>
      <c r="P31" s="46">
        <f>IFERROR(IF(O31&lt;=VLOOKUP($O$2,bareme_points!$A$3:$B$38,2,0),INDEX(bareme_points!$A$1:$P$38,MATCH($O$2,bareme_points!$A:$A,0),MATCH(O31,bareme_points!$A$2:$PN$2,0)),10),"")</f>
        <v>10</v>
      </c>
      <c r="Q31" s="94">
        <v>21</v>
      </c>
      <c r="R31" s="46">
        <f>IFERROR(IF(Q31&lt;=VLOOKUP($Q$2,bareme_points!$A$3:$B$38,2,0),INDEX(bareme_points!$A$1:$P$38,MATCH($Q$2,bareme_points!$A:$A,0),MATCH(Q31,bareme_points!$A$2:$PN$2,0)),10),"")</f>
        <v>10</v>
      </c>
      <c r="S31" s="98">
        <v>7</v>
      </c>
      <c r="T31" s="46">
        <f>IFERROR(IF(S31&lt;=VLOOKUP($S$2,bareme_points!$A$3:$B$38,2,0),INDEX(bareme_points!$A$1:$P$38,MATCH($S$2,bareme_points!$A:$A,0),MATCH(S31,bareme_points!$A$2:$PN$2,0)),10),"")</f>
        <v>30</v>
      </c>
      <c r="U31" s="112">
        <v>16</v>
      </c>
      <c r="V31" s="46">
        <f>IFERROR(IF(U31&lt;=VLOOKUP($U$2,bareme_points!$A$3:$B$38,2,0),INDEX(bareme_points!$A$1:$P$38,MATCH($U$2,bareme_points!$A:$A,0),MATCH(U31,bareme_points!$A$2:$PN$2,0)),10),"")</f>
        <v>10</v>
      </c>
      <c r="W31" s="105">
        <v>11</v>
      </c>
      <c r="X31" s="46">
        <f>IFERROR(IF(W31&lt;=VLOOKUP($W$2,bareme_points!$A$3:$B$38,2,0),INDEX(bareme_points!$A$1:$P$38,MATCH($W$2,bareme_points!$A:$A,0),MATCH(W31,bareme_points!$A$2:$PN$2,0)),10),"")</f>
        <v>10</v>
      </c>
      <c r="Y31" s="105">
        <v>24</v>
      </c>
      <c r="Z31" s="46">
        <f>IFERROR(IF(Y31&lt;=VLOOKUP($Y$2,bareme_points!$A$3:$B$38,2,0),INDEX(bareme_points!$A$1:$P$38,MATCH($Y$2,bareme_points!$A:$A,0),MATCH(Y31,bareme_points!$A$2:$PN$2,0)),10),"")</f>
        <v>10</v>
      </c>
      <c r="AA31" s="108"/>
      <c r="AB31" s="46" t="str">
        <f>IFERROR(IF(AA31&lt;=VLOOKUP($AA$2,bareme_points!$A$3:$B$38,2,0),INDEX(bareme_points!$A$1:$P$38,MATCH($AA$2,bareme_points!$A:$A,0),MATCH(AA31,bareme_points!$A$2:$PN$2,0)),10),"")</f>
        <v/>
      </c>
      <c r="AC31" s="105"/>
      <c r="AD31" s="46" t="str">
        <f>IFERROR(IF(AC31&lt;=VLOOKUP($AC$2,bareme_points!$A$3:$B$38,2,0),INDEX(bareme_points!$A$1:$P$38,MATCH($AC$2,bareme_points!$A:$A,0),MATCH(AC31,bareme_points!$A$2:$PN$2,0)),10),"")</f>
        <v/>
      </c>
      <c r="AE31" s="105"/>
      <c r="AF31" s="46" t="str">
        <f>IFERROR(IF(AE31&lt;=VLOOKUP($AE$2,bareme_points!$A$3:$B$38,2,0),INDEX(bareme_points!$A$1:$P$38,MATCH($AE$2,bareme_points!$A:$A,0),MATCH(AE31,bareme_points!$A$2:$PN$2,0)),10),"")</f>
        <v/>
      </c>
      <c r="AG31" s="15">
        <f xml:space="preserve"> SUM(D31,F31,H31,J31,L31,N31,P31,R31,T31,V31,X31,Z31,AB31,AD31,AF31)</f>
        <v>150</v>
      </c>
      <c r="AH31" s="105"/>
      <c r="AI31" s="46" t="str">
        <f>IFERROR(IF(AH31&lt;=VLOOKUP($AH$2,bareme_points!$A$3:$B$38,2,0),INDEX(bareme_points!$A$1:$P$38,MATCH($AH$2,bareme_points!$A:$A,0),MATCH(AH31,bareme_points!$A$2:$PN$2,0)),10),"")</f>
        <v/>
      </c>
      <c r="AJ31" s="105"/>
      <c r="AK31" s="45" t="str">
        <f>IFERROR(IF(AJ31&lt;=VLOOKUP($AJ$2,bareme_points!$A$3:$B$38,2,0),INDEX(bareme_points!$A$1:$P$38,MATCH($AJ$2,bareme_points!$A:$A,0),MATCH(AJ31,bareme_points!$A$2:$PN$2,0)),10),"")</f>
        <v/>
      </c>
      <c r="AL31" s="105"/>
      <c r="AM31" s="45" t="str">
        <f>IFERROR(IF(AL31&lt;=VLOOKUP($AL$2,bareme_points!$A$3:$B$38,2,0),INDEX(bareme_points!$A$1:$P$38,MATCH($AL$2,bareme_points!$A:$A,0),MATCH(AL31,bareme_points!$A$2:$PN$2,0)),10),"")</f>
        <v/>
      </c>
      <c r="AN31" s="112"/>
      <c r="AO31" s="24" t="str">
        <f>IFERROR(IF(AN31&lt;=VLOOKUP($AN$2,bareme_points!$A$3:$B$38,2,0),INDEX(bareme_points!$A$1:$P$38,MATCH($AN$2,bareme_points!$A:$A,0),MATCH(AN31,bareme_points!$A$2:$PN$2,0)),10),"")</f>
        <v/>
      </c>
      <c r="AP31" s="115"/>
      <c r="AQ31" s="24" t="str">
        <f>IFERROR(IF(AP31&lt;=VLOOKUP($AP$2,bareme_points!$A$3:$B$38,2,0),INDEX(bareme_points!$A$1:$P$38,MATCH($AP$2,bareme_points!$A:$A,0),MATCH(AP31,bareme_points!$A$2:$PN$2,0)),10),"")</f>
        <v/>
      </c>
      <c r="AR31" s="115"/>
      <c r="AS31" s="24" t="str">
        <f>IFERROR(IF(AR31&lt;=VLOOKUP($AR$2,bareme_points!$A$3:$B$38,2,0),INDEX(bareme_points!$A$1:$P$38,MATCH($AR$2,bareme_points!$A:$A,0),MATCH(AR31,bareme_points!$A$2:$PN$2,0)),10),"")</f>
        <v/>
      </c>
      <c r="AT31" s="115"/>
      <c r="AU31" s="24" t="str">
        <f>IFERROR(IF(AT31&lt;=VLOOKUP($AT$2,bareme_points!$A$3:$B$38,2,0),INDEX(bareme_points!$A$1:$P$38,MATCH($AT$2,bareme_points!$A:$A,0),MATCH(AT31,bareme_points!$A$2:$PN$2,0)),10),"")</f>
        <v/>
      </c>
      <c r="AV31" s="115"/>
      <c r="AW31" s="24" t="str">
        <f>IFERROR(IF(AV31&lt;=VLOOKUP($AV$2,bareme_points!$A$3:$B$38,2,0),INDEX(bareme_points!$A$1:$P$38,MATCH($AV$2,bareme_points!$A:$A,0),MATCH(AV31,bareme_points!$A$2:$PN$2,0)),10),"")</f>
        <v/>
      </c>
      <c r="AX31" s="118"/>
      <c r="AY31" s="24" t="str">
        <f>IFERROR(IF(AX31&lt;=VLOOKUP($AX$2,bareme_points!$A$3:$B$38,2,0),INDEX(bareme_points!$A$1:$P$38,MATCH($AX$2,bareme_points!$A:$A,0),MATCH(AX31,bareme_points!$A$2:$PN$2,0)),10),"")</f>
        <v/>
      </c>
      <c r="AZ31" s="118"/>
      <c r="BA31" s="24" t="str">
        <f>IFERROR(IF(AZ31&lt;=VLOOKUP($AZ$2,bareme_points!$A$3:$B$38,2,0),INDEX(bareme_points!$A$1:$P$38,MATCH($AZ$2,bareme_points!$A:$A,0),MATCH(AZ31,bareme_points!$A$2:$PN$2,0)),10),"")</f>
        <v/>
      </c>
      <c r="BB31" s="118"/>
      <c r="BC31" s="24" t="str">
        <f>IFERROR(IF(BB31&lt;=VLOOKUP($BB$2,bareme_points!$A$3:$B$38,2,0),INDEX(bareme_points!$A$1:$P$38,MATCH($BB$2,bareme_points!$A:$A,0),MATCH(BB31,bareme_points!$A$2:$PN$2,0)),10),"")</f>
        <v/>
      </c>
      <c r="BD31" s="118"/>
      <c r="BE31" s="24" t="str">
        <f>IFERROR(IF(BD31&lt;=VLOOKUP($BD$2,bareme_points!$A$3:$B$38,2,0),INDEX(bareme_points!$A$1:$P$38,MATCH($BD$2,bareme_points!$A:$A,0),MATCH(BD31,bareme_points!$A$2:$PN$2,0)),10),"")</f>
        <v/>
      </c>
      <c r="BF31" s="118"/>
      <c r="BG31" s="24" t="str">
        <f>IFERROR(IF(BF31&lt;=VLOOKUP($AZ$2,bareme_points!$A$3:$B$38,2,0),INDEX(bareme_points!$A$1:$P$38,MATCH($AZ$2,bareme_points!$A:$A,0),MATCH(BF31,bareme_points!$A$2:$PN$2,0)),10),"")</f>
        <v/>
      </c>
      <c r="BH31" s="118"/>
      <c r="BI31" s="24" t="str">
        <f>IFERROR(IF(BH31&lt;=VLOOKUP($BB$2,bareme_points!$A$3:$B$38,2,0),INDEX(bareme_points!$A$1:$P$38,MATCH($BB$2,bareme_points!$A:$A,0),MATCH(BH31,bareme_points!$A$2:$PN$2,0)),10),"")</f>
        <v/>
      </c>
      <c r="BJ31" s="336"/>
      <c r="BK31" s="337" t="str">
        <f>IFERROR(IF(BJ31&lt;=VLOOKUP($BD$2,bareme_points!$A$3:$B$38,2,0),INDEX(bareme_points!$A$1:$P$38,MATCH($BD$2,bareme_points!$A:$A,0),MATCH(BJ31,bareme_points!$A$2:$PN$2,0)),10),"")</f>
        <v/>
      </c>
      <c r="BL31" s="15">
        <f xml:space="preserve"> SUM(AI31,AK31,AM31,AO31,AQ31,AS31,AU31,AW31,AY31,BA31,BC31,BE31,BG31,BI31,BK31)</f>
        <v>0</v>
      </c>
      <c r="BM31" s="102"/>
      <c r="BN31" s="24" t="str">
        <f>IFERROR(IF(BM31&lt;=VLOOKUP($BM$2,bareme_points!$A$3:$B$38,2,0),INDEX(bareme_points!$A$1:$P$38,MATCH($BM$2,bareme_points!$A:$A,0),MATCH(BM31,bareme_points!$A$2:$PN$2,0)),10),"")</f>
        <v/>
      </c>
      <c r="BO31" s="120"/>
      <c r="BP31" s="24" t="str">
        <f>IFERROR(IF(BO31&lt;=VLOOKUP($BO$2,bareme_points!$A$3:$B$38,2,0),INDEX(bareme_points!$A$1:$P$38,MATCH($BO$2,bareme_points!$A:$A,0),MATCH(BO31,bareme_points!$A$2:$PN$2,0)),10),"")</f>
        <v/>
      </c>
      <c r="BQ31" s="120"/>
      <c r="BR31" s="24" t="str">
        <f>IFERROR(IF(BQ31&lt;=VLOOKUP($BQ$2,bareme_points!$A$3:$B$38,2,0),INDEX(bareme_points!$A$1:$P$38,MATCH($BQ$2,bareme_points!$A:$A,0),MATCH(BQ31,bareme_points!$A$2:$PN$2,0)),10),"")</f>
        <v/>
      </c>
      <c r="BS31" s="120"/>
      <c r="BT31" s="24" t="str">
        <f>IFERROR(IF(BS31&lt;=VLOOKUP($BS$2,bareme_points!$A$3:$B$38,2,0),INDEX(bareme_points!$A$1:$P$38,MATCH($BS$2,bareme_points!$A:$A,0),MATCH(BS31,bareme_points!$A$2:$PN$2,0)),10),"")</f>
        <v/>
      </c>
      <c r="BU31" s="120"/>
      <c r="BV31" s="9" t="str">
        <f>IFERROR(IF(BU31&lt;=VLOOKUP($BU$2,bareme_points!$A$3:$B$38,2,0),INDEX(bareme_points!$A$1:$P$38,MATCH($BU$2,bareme_points!$A:$A,0),MATCH(BU31,bareme_points!$A$2:$PN$2,0)),10),"")</f>
        <v/>
      </c>
      <c r="BW31" s="120"/>
      <c r="BX31" s="9" t="str">
        <f>IFERROR(IF(BW31&lt;=VLOOKUP($BW$2,bareme_points!$A$3:$B$38,2,0),INDEX(bareme_points!$A$1:$P$38,MATCH($BW$2,bareme_points!$A:$A,0),MATCH(BW31,bareme_points!$A$2:$PN$2,0)),10),"")</f>
        <v/>
      </c>
      <c r="BY31" s="121"/>
      <c r="BZ31" s="9" t="str">
        <f>IFERROR(IF(BY31&lt;=VLOOKUP($BY$2,bareme_points!$A$3:$B$38,2,0),INDEX(bareme_points!$A$1:$P$38,MATCH($BY$2,bareme_points!$A:$A,0),MATCH(BY31,bareme_points!$A$2:$PN$2,0)),10),"")</f>
        <v/>
      </c>
      <c r="CA31" s="122"/>
      <c r="CB31" s="9" t="str">
        <f>IFERROR(IF(CA31&lt;=VLOOKUP($CA$2,bareme_points!$A$3:$B$38,2,0),INDEX(bareme_points!$A$1:$P$38,MATCH($CA$2,bareme_points!$A:$A,0),MATCH(CA31,bareme_points!$A$2:$PN$2,0)),10),"")</f>
        <v/>
      </c>
      <c r="CC31" s="122"/>
      <c r="CD31" s="9" t="str">
        <f>IFERROR(IF(CC31&lt;=VLOOKUP($CC$2,bareme_points!$A$3:$B$38,2,0),INDEX(bareme_points!$A$1:$P$38,MATCH($CC$2,bareme_points!$A:$A,0),MATCH(CC31,bareme_points!$A$2:$PN$2,0)),10),"")</f>
        <v/>
      </c>
      <c r="CE31" s="126"/>
      <c r="CF31" s="10" t="str">
        <f>IFERROR(IF(CE31&lt;=VLOOKUP($CE$2,bareme_points!$A$3:$B$38,2,0),INDEX(bareme_points!$A$1:$P$38,MATCH($CE$2,bareme_points!$A:$A,0),MATCH(CE31,bareme_points!$A$2:$PN$2,0)),10),"")</f>
        <v/>
      </c>
      <c r="CG31" s="15">
        <f xml:space="preserve"> SUM(BN31,BP31,BR31, BT31,BV31,BX31,BZ31,CB31,CD31,CF31)</f>
        <v>0</v>
      </c>
      <c r="CH31" s="122"/>
      <c r="CI31" s="10" t="str">
        <f>IFERROR(IF(CH31&lt;=VLOOKUP($CH$2,bareme_points!$A$3:$B$38,2,0),INDEX(bareme_points!$A$1:$P$38,MATCH($CH$2,bareme_points!$A:$A,0),MATCH(CH31,bareme_points!$A$2:$PN$2,0)),10),"")</f>
        <v/>
      </c>
      <c r="CJ31" s="122"/>
      <c r="CK31" s="83" t="str">
        <f>IFERROR(IF(CJ31&lt;=VLOOKUP($CJ$2,bareme_points!$A$3:$B$38,2,0),INDEX(bareme_points!$A$1:$P$38,MATCH($CJ$2,bareme_points!$A:$A,0),MATCH(CJ31,bareme_points!$A$2:$PN$2,0)),10),"")</f>
        <v/>
      </c>
      <c r="CL31" s="122"/>
      <c r="CM31" s="10" t="str">
        <f>IFERROR(IF(CL31&lt;=VLOOKUP($CL$2,bareme_points!$A$3:$B$38,2,0),INDEX(bareme_points!$A$1:$P$38,MATCH($CL$2,bareme_points!$A:$A,0),MATCH(CL31,bareme_points!$A$2:$PN$2,0)),10),"")</f>
        <v/>
      </c>
      <c r="CN31" s="122"/>
      <c r="CO31" s="10" t="str">
        <f>IFERROR(IF(CN31&lt;=VLOOKUP($CN$2,bareme_points!$A$3:$B$38,2,0),INDEX(bareme_points!$A$1:$P$38,MATCH($CN$2,bareme_points!$A:$A,0),MATCH(CN31,bareme_points!$A$2:$PN$2,0)),10),"")</f>
        <v/>
      </c>
      <c r="CP31" s="122"/>
      <c r="CQ31" s="10" t="str">
        <f>IFERROR(IF(CP31&lt;=VLOOKUP($CP$2,bareme_points!$A$3:$B$38,2,0),INDEX(bareme_points!$A$1:$P$38,MATCH($CP$2,bareme_points!$A:$A,0),MATCH(CP31,bareme_points!$A$2:$PN$2,0)),10),"")</f>
        <v/>
      </c>
      <c r="CR31" s="122"/>
      <c r="CS31" s="10" t="str">
        <f>IFERROR(IF(CR31&lt;=VLOOKUP($CR$2,bareme_points!$A$3:$B$38,2,0),INDEX(bareme_points!$A$1:$P$38,MATCH($CR$2,bareme_points!$A:$A,0),MATCH(CR31,bareme_points!$A$2:$PN$2,0)),10),"")</f>
        <v/>
      </c>
      <c r="CT31" s="122"/>
      <c r="CU31" s="10" t="str">
        <f>IFERROR(IF(CT31&lt;=VLOOKUP($CT$2,bareme_points!$A$3:$B$38,2,0),INDEX(bareme_points!$A$1:$P$38,MATCH($CT$2,bareme_points!$A:$A,0),MATCH(CT31,bareme_points!$A$2:$PN$2,0)),10),"")</f>
        <v/>
      </c>
      <c r="CV31" s="122"/>
      <c r="CW31" s="10" t="str">
        <f>IFERROR(IF(CV31&lt;=VLOOKUP($CV$2,bareme_points!$A$3:$B$38,2,0),INDEX(bareme_points!$A$1:$P$38,MATCH($CV$2,bareme_points!$A:$A,0),MATCH(CV31,bareme_points!$A$2:$PN$2,0)),10),"")</f>
        <v/>
      </c>
      <c r="CX31" s="122"/>
      <c r="CY31" s="10" t="str">
        <f>IFERROR(IF(CX31&lt;=VLOOKUP($CX$2,bareme_points!$A$3:$B$38,2,0),INDEX(bareme_points!$A$1:$P$38,MATCH($CX$2,bareme_points!$A:$A,0),MATCH(CX31,bareme_points!$A$2:$PN$2,0)),10),"")</f>
        <v/>
      </c>
      <c r="CZ31" s="122"/>
      <c r="DA31" s="85" t="str">
        <f>IFERROR(IF(CZ31&lt;=VLOOKUP($CZ$2,bareme_points!$A$3:$B$38,2,0),INDEX(bareme_points!$A$1:$P$38,MATCH($CZ$2,bareme_points!$A:$A,0),MATCH(CZ31,bareme_points!$A$2:$PN$2,0)),10),"")</f>
        <v/>
      </c>
      <c r="DB31" s="84">
        <f xml:space="preserve"> SUM(CI31,CK31,CM31, CO31,CQ31,CS31,CU31,CW31,CY31,DA31)</f>
        <v>0</v>
      </c>
    </row>
    <row r="32" spans="1:106" x14ac:dyDescent="0.25">
      <c r="A32" s="173" t="s">
        <v>58</v>
      </c>
      <c r="B32" s="49">
        <f xml:space="preserve"> SUM(AG32,BL32,CG32)</f>
        <v>127.72</v>
      </c>
      <c r="C32" s="91"/>
      <c r="D32" s="79" t="str">
        <f>IFERROR(IF(C32&lt;=VLOOKUP($C$2,bareme_points!$A$3:$B$38,2,0),INDEX(bareme_points!$A$1:$P$38,MATCH($C$2,bareme_points!$A:$A,0),MATCH(C32,bareme_points!$A$2:$PN$2,0)),10),"")</f>
        <v/>
      </c>
      <c r="E32" s="95">
        <v>4</v>
      </c>
      <c r="F32" s="46">
        <f>IFERROR(IF(E32&lt;=VLOOKUP($E$2,bareme_points!$A$3:$B$38,2,0),INDEX(bareme_points!$A$1:$P$38,MATCH($E$2,bareme_points!$A:$A,0),MATCH(E32,bareme_points!$A$2:$PN$2,0)),10),"")</f>
        <v>97.72</v>
      </c>
      <c r="G32" s="95"/>
      <c r="H32" s="46" t="str">
        <f>IFERROR(IF(G32&lt;=VLOOKUP($G$2,bareme_points!$A$3:$B$38,2,0),INDEX(bareme_points!$A$1:$P$38,MATCH($G$2,bareme_points!$A:$A,0),MATCH(G32,bareme_points!$A$2:$PN$2,0)),10),"")</f>
        <v/>
      </c>
      <c r="I32" s="95"/>
      <c r="J32" s="46" t="str">
        <f>IFERROR(IF(I32&lt;=VLOOKUP($I$2,bareme_points!$A$3:$B$38,2,0),INDEX(bareme_points!$A$1:$P$38,MATCH($I$2,bareme_points!$A:$A,0),MATCH(I32,bareme_points!$A$2:$PN$2,0)),10),"")</f>
        <v/>
      </c>
      <c r="K32" s="95"/>
      <c r="L32" s="46" t="str">
        <f>IFERROR(IF(K32&lt;=VLOOKUP($K$2,bareme_points!$A$3:$B$38,2,0),INDEX(bareme_points!$A$1:$P$38,MATCH($K$2,bareme_points!$A:$A,0),MATCH(K32,bareme_points!$A$2:$PN$2,0)),10),"")</f>
        <v/>
      </c>
      <c r="M32" s="95"/>
      <c r="N32" s="46" t="str">
        <f>IFERROR(IF(M32&lt;=VLOOKUP($M$2,bareme_points!$A$3:$B$38,2,0),INDEX(bareme_points!$A$1:$P$38,MATCH($M$2,bareme_points!$A:$A,0),MATCH(M32,bareme_points!$A$2:$PN$2,0)),10),"")</f>
        <v/>
      </c>
      <c r="O32" s="95"/>
      <c r="P32" s="46" t="str">
        <f>IFERROR(IF(O32&lt;=VLOOKUP($O$2,bareme_points!$A$3:$B$38,2,0),INDEX(bareme_points!$A$1:$P$38,MATCH($O$2,bareme_points!$A:$A,0),MATCH(O32,bareme_points!$A$2:$PN$2,0)),10),"")</f>
        <v/>
      </c>
      <c r="Q32" s="95">
        <v>16</v>
      </c>
      <c r="R32" s="46">
        <f>IFERROR(IF(Q32&lt;=VLOOKUP($Q$2,bareme_points!$A$3:$B$38,2,0),INDEX(bareme_points!$A$1:$P$38,MATCH($Q$2,bareme_points!$A:$A,0),MATCH(Q32,bareme_points!$A$2:$PN$2,0)),10),"")</f>
        <v>10</v>
      </c>
      <c r="S32" s="99">
        <v>10</v>
      </c>
      <c r="T32" s="46">
        <f>IFERROR(IF(S32&lt;=VLOOKUP($S$2,bareme_points!$A$3:$B$38,2,0),INDEX(bareme_points!$A$1:$P$38,MATCH($S$2,bareme_points!$A:$A,0),MATCH(S32,bareme_points!$A$2:$PN$2,0)),10),"")</f>
        <v>10</v>
      </c>
      <c r="U32" s="112"/>
      <c r="V32" s="46" t="str">
        <f>IFERROR(IF(U32&lt;=VLOOKUP($U$2,bareme_points!$A$3:$B$38,2,0),INDEX(bareme_points!$A$1:$P$38,MATCH($U$2,bareme_points!$A:$A,0),MATCH(U32,bareme_points!$A$2:$PN$2,0)),10),"")</f>
        <v/>
      </c>
      <c r="W32" s="105">
        <v>20</v>
      </c>
      <c r="X32" s="46">
        <f>IFERROR(IF(W32&lt;=VLOOKUP($W$2,bareme_points!$A$3:$B$38,2,0),INDEX(bareme_points!$A$1:$P$38,MATCH($W$2,bareme_points!$A:$A,0),MATCH(W32,bareme_points!$A$2:$PN$2,0)),10),"")</f>
        <v>10</v>
      </c>
      <c r="Y32" s="105"/>
      <c r="Z32" s="46" t="str">
        <f>IFERROR(IF(Y32&lt;=VLOOKUP($Y$2,bareme_points!$A$3:$B$38,2,0),INDEX(bareme_points!$A$1:$P$38,MATCH($Y$2,bareme_points!$A:$A,0),MATCH(Y32,bareme_points!$A$2:$PN$2,0)),10),"")</f>
        <v/>
      </c>
      <c r="AA32" s="108"/>
      <c r="AB32" s="46" t="str">
        <f>IFERROR(IF(AA32&lt;=VLOOKUP($AA$2,bareme_points!$A$3:$B$38,2,0),INDEX(bareme_points!$A$1:$P$38,MATCH($AA$2,bareme_points!$A:$A,0),MATCH(AA32,bareme_points!$A$2:$PN$2,0)),10),"")</f>
        <v/>
      </c>
      <c r="AC32" s="105"/>
      <c r="AD32" s="46" t="str">
        <f>IFERROR(IF(AC32&lt;=VLOOKUP($AC$2,bareme_points!$A$3:$B$38,2,0),INDEX(bareme_points!$A$1:$P$38,MATCH($AC$2,bareme_points!$A:$A,0),MATCH(AC32,bareme_points!$A$2:$PN$2,0)),10),"")</f>
        <v/>
      </c>
      <c r="AE32" s="105"/>
      <c r="AF32" s="46" t="str">
        <f>IFERROR(IF(AE32&lt;=VLOOKUP($AE$2,bareme_points!$A$3:$B$38,2,0),INDEX(bareme_points!$A$1:$P$38,MATCH($AE$2,bareme_points!$A:$A,0),MATCH(AE32,bareme_points!$A$2:$PN$2,0)),10),"")</f>
        <v/>
      </c>
      <c r="AG32" s="15">
        <f xml:space="preserve"> SUM(D32,F32,H32,J32,L32,N32,P32,R32,T32,V32,X32,Z32,AB32,AD32,AF32)</f>
        <v>127.72</v>
      </c>
      <c r="AH32" s="105"/>
      <c r="AI32" s="46" t="str">
        <f>IFERROR(IF(AH32&lt;=VLOOKUP($AH$2,bareme_points!$A$3:$B$38,2,0),INDEX(bareme_points!$A$1:$P$38,MATCH($AH$2,bareme_points!$A:$A,0),MATCH(AH32,bareme_points!$A$2:$PN$2,0)),10),"")</f>
        <v/>
      </c>
      <c r="AJ32" s="105"/>
      <c r="AK32" s="45" t="str">
        <f>IFERROR(IF(AJ32&lt;=VLOOKUP($AJ$2,bareme_points!$A$3:$B$38,2,0),INDEX(bareme_points!$A$1:$P$38,MATCH($AJ$2,bareme_points!$A:$A,0),MATCH(AJ32,bareme_points!$A$2:$PN$2,0)),10),"")</f>
        <v/>
      </c>
      <c r="AL32" s="105"/>
      <c r="AM32" s="45" t="str">
        <f>IFERROR(IF(AL32&lt;=VLOOKUP($AL$2,bareme_points!$A$3:$B$38,2,0),INDEX(bareme_points!$A$1:$P$38,MATCH($AL$2,bareme_points!$A:$A,0),MATCH(AL32,bareme_points!$A$2:$PN$2,0)),10),"")</f>
        <v/>
      </c>
      <c r="AN32" s="112"/>
      <c r="AO32" s="24" t="str">
        <f>IFERROR(IF(AN32&lt;=VLOOKUP($AN$2,bareme_points!$A$3:$B$38,2,0),INDEX(bareme_points!$A$1:$P$38,MATCH($AN$2,bareme_points!$A:$A,0),MATCH(AN32,bareme_points!$A$2:$PN$2,0)),10),"")</f>
        <v/>
      </c>
      <c r="AP32" s="115"/>
      <c r="AQ32" s="24" t="str">
        <f>IFERROR(IF(AP32&lt;=VLOOKUP($AP$2,bareme_points!$A$3:$B$38,2,0),INDEX(bareme_points!$A$1:$P$38,MATCH($AP$2,bareme_points!$A:$A,0),MATCH(AP32,bareme_points!$A$2:$PN$2,0)),10),"")</f>
        <v/>
      </c>
      <c r="AR32" s="115"/>
      <c r="AS32" s="24" t="str">
        <f>IFERROR(IF(AR32&lt;=VLOOKUP($AR$2,bareme_points!$A$3:$B$38,2,0),INDEX(bareme_points!$A$1:$P$38,MATCH($AR$2,bareme_points!$A:$A,0),MATCH(AR32,bareme_points!$A$2:$PN$2,0)),10),"")</f>
        <v/>
      </c>
      <c r="AT32" s="115"/>
      <c r="AU32" s="24" t="str">
        <f>IFERROR(IF(AT32&lt;=VLOOKUP($AT$2,bareme_points!$A$3:$B$38,2,0),INDEX(bareme_points!$A$1:$P$38,MATCH($AT$2,bareme_points!$A:$A,0),MATCH(AT32,bareme_points!$A$2:$PN$2,0)),10),"")</f>
        <v/>
      </c>
      <c r="AV32" s="115"/>
      <c r="AW32" s="24" t="str">
        <f>IFERROR(IF(AV32&lt;=VLOOKUP($AV$2,bareme_points!$A$3:$B$38,2,0),INDEX(bareme_points!$A$1:$P$38,MATCH($AV$2,bareme_points!$A:$A,0),MATCH(AV32,bareme_points!$A$2:$PN$2,0)),10),"")</f>
        <v/>
      </c>
      <c r="AX32" s="118"/>
      <c r="AY32" s="24" t="str">
        <f>IFERROR(IF(AX32&lt;=VLOOKUP($AX$2,bareme_points!$A$3:$B$38,2,0),INDEX(bareme_points!$A$1:$P$38,MATCH($AX$2,bareme_points!$A:$A,0),MATCH(AX32,bareme_points!$A$2:$PN$2,0)),10),"")</f>
        <v/>
      </c>
      <c r="AZ32" s="118"/>
      <c r="BA32" s="24" t="str">
        <f>IFERROR(IF(AZ32&lt;=VLOOKUP($AZ$2,bareme_points!$A$3:$B$38,2,0),INDEX(bareme_points!$A$1:$P$38,MATCH($AZ$2,bareme_points!$A:$A,0),MATCH(AZ32,bareme_points!$A$2:$PN$2,0)),10),"")</f>
        <v/>
      </c>
      <c r="BB32" s="118"/>
      <c r="BC32" s="24" t="str">
        <f>IFERROR(IF(BB32&lt;=VLOOKUP($BB$2,bareme_points!$A$3:$B$38,2,0),INDEX(bareme_points!$A$1:$P$38,MATCH($BB$2,bareme_points!$A:$A,0),MATCH(BB32,bareme_points!$A$2:$PN$2,0)),10),"")</f>
        <v/>
      </c>
      <c r="BD32" s="118"/>
      <c r="BE32" s="24" t="str">
        <f>IFERROR(IF(BD32&lt;=VLOOKUP($BD$2,bareme_points!$A$3:$B$38,2,0),INDEX(bareme_points!$A$1:$P$38,MATCH($BD$2,bareme_points!$A:$A,0),MATCH(BD32,bareme_points!$A$2:$PN$2,0)),10),"")</f>
        <v/>
      </c>
      <c r="BF32" s="118"/>
      <c r="BG32" s="24" t="str">
        <f>IFERROR(IF(BF32&lt;=VLOOKUP($AZ$2,bareme_points!$A$3:$B$38,2,0),INDEX(bareme_points!$A$1:$P$38,MATCH($AZ$2,bareme_points!$A:$A,0),MATCH(BF32,bareme_points!$A$2:$PN$2,0)),10),"")</f>
        <v/>
      </c>
      <c r="BH32" s="118"/>
      <c r="BI32" s="24" t="str">
        <f>IFERROR(IF(BH32&lt;=VLOOKUP($BB$2,bareme_points!$A$3:$B$38,2,0),INDEX(bareme_points!$A$1:$P$38,MATCH($BB$2,bareme_points!$A:$A,0),MATCH(BH32,bareme_points!$A$2:$PN$2,0)),10),"")</f>
        <v/>
      </c>
      <c r="BJ32" s="336"/>
      <c r="BK32" s="337" t="str">
        <f>IFERROR(IF(BJ32&lt;=VLOOKUP($BD$2,bareme_points!$A$3:$B$38,2,0),INDEX(bareme_points!$A$1:$P$38,MATCH($BD$2,bareme_points!$A:$A,0),MATCH(BJ32,bareme_points!$A$2:$PN$2,0)),10),"")</f>
        <v/>
      </c>
      <c r="BL32" s="15">
        <f xml:space="preserve"> SUM(AI32,AK32,AM32,AO32,AQ32,AS32,AU32,AW32,AY32,BA32,BC32,BE32,BG32,BI32,BK32)</f>
        <v>0</v>
      </c>
      <c r="BM32" s="102"/>
      <c r="BN32" s="24" t="str">
        <f>IFERROR(IF(BM32&lt;=VLOOKUP($BM$2,bareme_points!$A$3:$B$38,2,0),INDEX(bareme_points!$A$1:$P$38,MATCH($BM$2,bareme_points!$A:$A,0),MATCH(BM32,bareme_points!$A$2:$PN$2,0)),10),"")</f>
        <v/>
      </c>
      <c r="BO32" s="120"/>
      <c r="BP32" s="24" t="str">
        <f>IFERROR(IF(BO32&lt;=VLOOKUP($BO$2,bareme_points!$A$3:$B$38,2,0),INDEX(bareme_points!$A$1:$P$38,MATCH($BO$2,bareme_points!$A:$A,0),MATCH(BO32,bareme_points!$A$2:$PN$2,0)),10),"")</f>
        <v/>
      </c>
      <c r="BQ32" s="120"/>
      <c r="BR32" s="24" t="str">
        <f>IFERROR(IF(BQ32&lt;=VLOOKUP($BQ$2,bareme_points!$A$3:$B$38,2,0),INDEX(bareme_points!$A$1:$P$38,MATCH($BQ$2,bareme_points!$A:$A,0),MATCH(BQ32,bareme_points!$A$2:$PN$2,0)),10),"")</f>
        <v/>
      </c>
      <c r="BS32" s="120"/>
      <c r="BT32" s="24" t="str">
        <f>IFERROR(IF(BS32&lt;=VLOOKUP($BS$2,bareme_points!$A$3:$B$38,2,0),INDEX(bareme_points!$A$1:$P$38,MATCH($BS$2,bareme_points!$A:$A,0),MATCH(BS32,bareme_points!$A$2:$PN$2,0)),10),"")</f>
        <v/>
      </c>
      <c r="BU32" s="120"/>
      <c r="BV32" s="9" t="str">
        <f>IFERROR(IF(BU32&lt;=VLOOKUP($BU$2,bareme_points!$A$3:$B$38,2,0),INDEX(bareme_points!$A$1:$P$38,MATCH($BU$2,bareme_points!$A:$A,0),MATCH(BU32,bareme_points!$A$2:$PN$2,0)),10),"")</f>
        <v/>
      </c>
      <c r="BW32" s="120"/>
      <c r="BX32" s="9" t="str">
        <f>IFERROR(IF(BW32&lt;=VLOOKUP($BW$2,bareme_points!$A$3:$B$38,2,0),INDEX(bareme_points!$A$1:$P$38,MATCH($BW$2,bareme_points!$A:$A,0),MATCH(BW32,bareme_points!$A$2:$PN$2,0)),10),"")</f>
        <v/>
      </c>
      <c r="BY32" s="121"/>
      <c r="BZ32" s="9" t="str">
        <f>IFERROR(IF(BY32&lt;=VLOOKUP($BY$2,bareme_points!$A$3:$B$38,2,0),INDEX(bareme_points!$A$1:$P$38,MATCH($BY$2,bareme_points!$A:$A,0),MATCH(BY32,bareme_points!$A$2:$PN$2,0)),10),"")</f>
        <v/>
      </c>
      <c r="CA32" s="122"/>
      <c r="CB32" s="9" t="str">
        <f>IFERROR(IF(CA32&lt;=VLOOKUP($CA$2,bareme_points!$A$3:$B$38,2,0),INDEX(bareme_points!$A$1:$P$38,MATCH($CA$2,bareme_points!$A:$A,0),MATCH(CA32,bareme_points!$A$2:$PN$2,0)),10),"")</f>
        <v/>
      </c>
      <c r="CC32" s="122"/>
      <c r="CD32" s="9" t="str">
        <f>IFERROR(IF(CC32&lt;=VLOOKUP($CC$2,bareme_points!$A$3:$B$38,2,0),INDEX(bareme_points!$A$1:$P$38,MATCH($CC$2,bareme_points!$A:$A,0),MATCH(CC32,bareme_points!$A$2:$PN$2,0)),10),"")</f>
        <v/>
      </c>
      <c r="CE32" s="126"/>
      <c r="CF32" s="10" t="str">
        <f>IFERROR(IF(CE32&lt;=VLOOKUP($CE$2,bareme_points!$A$3:$B$38,2,0),INDEX(bareme_points!$A$1:$P$38,MATCH($CE$2,bareme_points!$A:$A,0),MATCH(CE32,bareme_points!$A$2:$PN$2,0)),10),"")</f>
        <v/>
      </c>
      <c r="CG32" s="15">
        <f xml:space="preserve"> SUM(BN32,BP32,BR32, BT32,BV32,BX32,BZ32,CB32,CD32,CF32)</f>
        <v>0</v>
      </c>
      <c r="CH32" s="122"/>
      <c r="CI32" s="10" t="str">
        <f>IFERROR(IF(CH32&lt;=VLOOKUP($CH$2,bareme_points!$A$3:$B$38,2,0),INDEX(bareme_points!$A$1:$P$38,MATCH($CH$2,bareme_points!$A:$A,0),MATCH(CH32,bareme_points!$A$2:$PN$2,0)),10),"")</f>
        <v/>
      </c>
      <c r="CJ32" s="122"/>
      <c r="CK32" s="83" t="str">
        <f>IFERROR(IF(CJ32&lt;=VLOOKUP($CJ$2,bareme_points!$A$3:$B$38,2,0),INDEX(bareme_points!$A$1:$P$38,MATCH($CJ$2,bareme_points!$A:$A,0),MATCH(CJ32,bareme_points!$A$2:$PN$2,0)),10),"")</f>
        <v/>
      </c>
      <c r="CL32" s="122"/>
      <c r="CM32" s="10" t="str">
        <f>IFERROR(IF(CL32&lt;=VLOOKUP($CL$2,bareme_points!$A$3:$B$38,2,0),INDEX(bareme_points!$A$1:$P$38,MATCH($CL$2,bareme_points!$A:$A,0),MATCH(CL32,bareme_points!$A$2:$PN$2,0)),10),"")</f>
        <v/>
      </c>
      <c r="CN32" s="122"/>
      <c r="CO32" s="10" t="str">
        <f>IFERROR(IF(CN32&lt;=VLOOKUP($CN$2,bareme_points!$A$3:$B$38,2,0),INDEX(bareme_points!$A$1:$P$38,MATCH($CN$2,bareme_points!$A:$A,0),MATCH(CN32,bareme_points!$A$2:$PN$2,0)),10),"")</f>
        <v/>
      </c>
      <c r="CP32" s="122"/>
      <c r="CQ32" s="10" t="str">
        <f>IFERROR(IF(CP32&lt;=VLOOKUP($CP$2,bareme_points!$A$3:$B$38,2,0),INDEX(bareme_points!$A$1:$P$38,MATCH($CP$2,bareme_points!$A:$A,0),MATCH(CP32,bareme_points!$A$2:$PN$2,0)),10),"")</f>
        <v/>
      </c>
      <c r="CR32" s="122"/>
      <c r="CS32" s="10" t="str">
        <f>IFERROR(IF(CR32&lt;=VLOOKUP($CR$2,bareme_points!$A$3:$B$38,2,0),INDEX(bareme_points!$A$1:$P$38,MATCH($CR$2,bareme_points!$A:$A,0),MATCH(CR32,bareme_points!$A$2:$PN$2,0)),10),"")</f>
        <v/>
      </c>
      <c r="CT32" s="122"/>
      <c r="CU32" s="10" t="str">
        <f>IFERROR(IF(CT32&lt;=VLOOKUP($CT$2,bareme_points!$A$3:$B$38,2,0),INDEX(bareme_points!$A$1:$P$38,MATCH($CT$2,bareme_points!$A:$A,0),MATCH(CT32,bareme_points!$A$2:$PN$2,0)),10),"")</f>
        <v/>
      </c>
      <c r="CV32" s="122"/>
      <c r="CW32" s="10" t="str">
        <f>IFERROR(IF(CV32&lt;=VLOOKUP($CV$2,bareme_points!$A$3:$B$38,2,0),INDEX(bareme_points!$A$1:$P$38,MATCH($CV$2,bareme_points!$A:$A,0),MATCH(CV32,bareme_points!$A$2:$PN$2,0)),10),"")</f>
        <v/>
      </c>
      <c r="CX32" s="122"/>
      <c r="CY32" s="10" t="str">
        <f>IFERROR(IF(CX32&lt;=VLOOKUP($CX$2,bareme_points!$A$3:$B$38,2,0),INDEX(bareme_points!$A$1:$P$38,MATCH($CX$2,bareme_points!$A:$A,0),MATCH(CX32,bareme_points!$A$2:$PN$2,0)),10),"")</f>
        <v/>
      </c>
      <c r="CZ32" s="122"/>
      <c r="DA32" s="85" t="str">
        <f>IFERROR(IF(CZ32&lt;=VLOOKUP($CZ$2,bareme_points!$A$3:$B$38,2,0),INDEX(bareme_points!$A$1:$P$38,MATCH($CZ$2,bareme_points!$A:$A,0),MATCH(CZ32,bareme_points!$A$2:$PN$2,0)),10),"")</f>
        <v/>
      </c>
      <c r="DB32" s="84">
        <f xml:space="preserve"> SUM(CI32,CK32,CM32, CO32,CQ32,CS32,CU32,CW32,CY32,DA32)</f>
        <v>0</v>
      </c>
    </row>
    <row r="33" spans="1:106" x14ac:dyDescent="0.25">
      <c r="A33" s="87" t="s">
        <v>53</v>
      </c>
      <c r="B33" s="49">
        <f xml:space="preserve"> SUM(AG33,BL33,CG33)</f>
        <v>81.489999999999995</v>
      </c>
      <c r="C33" s="91">
        <v>20</v>
      </c>
      <c r="D33" s="79">
        <f>IFERROR(IF(C33&lt;=VLOOKUP($C$2,bareme_points!$A$3:$B$38,2,0),INDEX(bareme_points!$A$1:$P$38,MATCH($C$2,bareme_points!$A:$A,0),MATCH(C33,bareme_points!$A$2:$PN$2,0)),10),"")</f>
        <v>10</v>
      </c>
      <c r="E33" s="94"/>
      <c r="F33" s="46" t="str">
        <f>IFERROR(IF(E33&lt;=VLOOKUP($E$2,bareme_points!$A$3:$B$38,2,0),INDEX(bareme_points!$A$1:$P$38,MATCH($E$2,bareme_points!$A:$A,0),MATCH(E33,bareme_points!$A$2:$PN$2,0)),10),"")</f>
        <v/>
      </c>
      <c r="G33" s="94"/>
      <c r="H33" s="46" t="str">
        <f>IFERROR(IF(G33&lt;=VLOOKUP($G$2,bareme_points!$A$3:$B$38,2,0),INDEX(bareme_points!$A$1:$P$38,MATCH($G$2,bareme_points!$A:$A,0),MATCH(G33,bareme_points!$A$2:$PN$2,0)),10),"")</f>
        <v/>
      </c>
      <c r="I33" s="94"/>
      <c r="J33" s="46" t="str">
        <f>IFERROR(IF(I33&lt;=VLOOKUP($I$2,bareme_points!$A$3:$B$38,2,0),INDEX(bareme_points!$A$1:$P$38,MATCH($I$2,bareme_points!$A:$A,0),MATCH(I33,bareme_points!$A$2:$PN$2,0)),10),"")</f>
        <v/>
      </c>
      <c r="K33" s="94"/>
      <c r="L33" s="46" t="str">
        <f>IFERROR(IF(K33&lt;=VLOOKUP($K$2,bareme_points!$A$3:$B$38,2,0),INDEX(bareme_points!$A$1:$P$38,MATCH($K$2,bareme_points!$A:$A,0),MATCH(K33,bareme_points!$A$2:$PN$2,0)),10),"")</f>
        <v/>
      </c>
      <c r="M33" s="94"/>
      <c r="N33" s="46" t="str">
        <f>IFERROR(IF(M33&lt;=VLOOKUP($M$2,bareme_points!$A$3:$B$38,2,0),INDEX(bareme_points!$A$1:$P$38,MATCH($M$2,bareme_points!$A:$A,0),MATCH(M33,bareme_points!$A$2:$PN$2,0)),10),"")</f>
        <v/>
      </c>
      <c r="O33" s="94"/>
      <c r="P33" s="46" t="str">
        <f>IFERROR(IF(O33&lt;=VLOOKUP($O$2,bareme_points!$A$3:$B$38,2,0),INDEX(bareme_points!$A$1:$P$38,MATCH($O$2,bareme_points!$A:$A,0),MATCH(O33,bareme_points!$A$2:$PN$2,0)),10),"")</f>
        <v/>
      </c>
      <c r="Q33" s="94"/>
      <c r="R33" s="46" t="str">
        <f>IFERROR(IF(Q33&lt;=VLOOKUP($Q$2,bareme_points!$A$3:$B$38,2,0),INDEX(bareme_points!$A$1:$P$38,MATCH($Q$2,bareme_points!$A:$A,0),MATCH(Q33,bareme_points!$A$2:$PN$2,0)),10),"")</f>
        <v/>
      </c>
      <c r="S33" s="98"/>
      <c r="T33" s="46" t="str">
        <f>IFERROR(IF(S33&lt;=VLOOKUP($S$2,bareme_points!$A$3:$B$38,2,0),INDEX(bareme_points!$A$1:$P$38,MATCH($S$2,bareme_points!$A:$A,0),MATCH(S33,bareme_points!$A$2:$PN$2,0)),10),"")</f>
        <v/>
      </c>
      <c r="U33" s="112">
        <v>5</v>
      </c>
      <c r="V33" s="46">
        <f>IFERROR(IF(U33&lt;=VLOOKUP($U$2,bareme_points!$A$3:$B$38,2,0),INDEX(bareme_points!$A$1:$P$38,MATCH($U$2,bareme_points!$A:$A,0),MATCH(U33,bareme_points!$A$2:$PN$2,0)),10),"")</f>
        <v>71.489999999999995</v>
      </c>
      <c r="W33" s="105"/>
      <c r="X33" s="46" t="str">
        <f>IFERROR(IF(W33&lt;=VLOOKUP($W$2,bareme_points!$A$3:$B$38,2,0),INDEX(bareme_points!$A$1:$P$38,MATCH($W$2,bareme_points!$A:$A,0),MATCH(W33,bareme_points!$A$2:$PN$2,0)),10),"")</f>
        <v/>
      </c>
      <c r="Y33" s="105"/>
      <c r="Z33" s="46" t="str">
        <f>IFERROR(IF(Y33&lt;=VLOOKUP($Y$2,bareme_points!$A$3:$B$38,2,0),INDEX(bareme_points!$A$1:$P$38,MATCH($Y$2,bareme_points!$A:$A,0),MATCH(Y33,bareme_points!$A$2:$PN$2,0)),10),"")</f>
        <v/>
      </c>
      <c r="AA33" s="108"/>
      <c r="AB33" s="46" t="str">
        <f>IFERROR(IF(AA33&lt;=VLOOKUP($AA$2,bareme_points!$A$3:$B$38,2,0),INDEX(bareme_points!$A$1:$P$38,MATCH($AA$2,bareme_points!$A:$A,0),MATCH(AA33,bareme_points!$A$2:$PN$2,0)),10),"")</f>
        <v/>
      </c>
      <c r="AC33" s="105"/>
      <c r="AD33" s="46" t="str">
        <f>IFERROR(IF(AC33&lt;=VLOOKUP($AC$2,bareme_points!$A$3:$B$38,2,0),INDEX(bareme_points!$A$1:$P$38,MATCH($AC$2,bareme_points!$A:$A,0),MATCH(AC33,bareme_points!$A$2:$PN$2,0)),10),"")</f>
        <v/>
      </c>
      <c r="AE33" s="105"/>
      <c r="AF33" s="46" t="str">
        <f>IFERROR(IF(AE33&lt;=VLOOKUP($AE$2,bareme_points!$A$3:$B$38,2,0),INDEX(bareme_points!$A$1:$P$38,MATCH($AE$2,bareme_points!$A:$A,0),MATCH(AE33,bareme_points!$A$2:$PN$2,0)),10),"")</f>
        <v/>
      </c>
      <c r="AG33" s="15">
        <f xml:space="preserve"> SUM(D33,F33,H33,J33,L33,N33,P33,R33,T33,V33,X33,Z33,AB33,AD33,AF33)</f>
        <v>81.489999999999995</v>
      </c>
      <c r="AH33" s="105"/>
      <c r="AI33" s="46" t="str">
        <f>IFERROR(IF(AH33&lt;=VLOOKUP($AH$2,bareme_points!$A$3:$B$38,2,0),INDEX(bareme_points!$A$1:$P$38,MATCH($AH$2,bareme_points!$A:$A,0),MATCH(AH33,bareme_points!$A$2:$PN$2,0)),10),"")</f>
        <v/>
      </c>
      <c r="AJ33" s="105"/>
      <c r="AK33" s="45" t="str">
        <f>IFERROR(IF(AJ33&lt;=VLOOKUP($AJ$2,bareme_points!$A$3:$B$38,2,0),INDEX(bareme_points!$A$1:$P$38,MATCH($AJ$2,bareme_points!$A:$A,0),MATCH(AJ33,bareme_points!$A$2:$PN$2,0)),10),"")</f>
        <v/>
      </c>
      <c r="AL33" s="105"/>
      <c r="AM33" s="45" t="str">
        <f>IFERROR(IF(AL33&lt;=VLOOKUP($AL$2,bareme_points!$A$3:$B$38,2,0),INDEX(bareme_points!$A$1:$P$38,MATCH($AL$2,bareme_points!$A:$A,0),MATCH(AL33,bareme_points!$A$2:$PN$2,0)),10),"")</f>
        <v/>
      </c>
      <c r="AN33" s="112"/>
      <c r="AO33" s="24" t="str">
        <f>IFERROR(IF(AN33&lt;=VLOOKUP($AN$2,bareme_points!$A$3:$B$38,2,0),INDEX(bareme_points!$A$1:$P$38,MATCH($AN$2,bareme_points!$A:$A,0),MATCH(AN33,bareme_points!$A$2:$PN$2,0)),10),"")</f>
        <v/>
      </c>
      <c r="AP33" s="115"/>
      <c r="AQ33" s="24" t="str">
        <f>IFERROR(IF(AP33&lt;=VLOOKUP($AP$2,bareme_points!$A$3:$B$38,2,0),INDEX(bareme_points!$A$1:$P$38,MATCH($AP$2,bareme_points!$A:$A,0),MATCH(AP33,bareme_points!$A$2:$PN$2,0)),10),"")</f>
        <v/>
      </c>
      <c r="AR33" s="115"/>
      <c r="AS33" s="24" t="str">
        <f>IFERROR(IF(AR33&lt;=VLOOKUP($AR$2,bareme_points!$A$3:$B$38,2,0),INDEX(bareme_points!$A$1:$P$38,MATCH($AR$2,bareme_points!$A:$A,0),MATCH(AR33,bareme_points!$A$2:$PN$2,0)),10),"")</f>
        <v/>
      </c>
      <c r="AT33" s="115"/>
      <c r="AU33" s="24" t="str">
        <f>IFERROR(IF(AT33&lt;=VLOOKUP($AT$2,bareme_points!$A$3:$B$38,2,0),INDEX(bareme_points!$A$1:$P$38,MATCH($AT$2,bareme_points!$A:$A,0),MATCH(AT33,bareme_points!$A$2:$PN$2,0)),10),"")</f>
        <v/>
      </c>
      <c r="AV33" s="115"/>
      <c r="AW33" s="24" t="str">
        <f>IFERROR(IF(AV33&lt;=VLOOKUP($AV$2,bareme_points!$A$3:$B$38,2,0),INDEX(bareme_points!$A$1:$P$38,MATCH($AV$2,bareme_points!$A:$A,0),MATCH(AV33,bareme_points!$A$2:$PN$2,0)),10),"")</f>
        <v/>
      </c>
      <c r="AX33" s="118"/>
      <c r="AY33" s="24" t="str">
        <f>IFERROR(IF(AX33&lt;=VLOOKUP($AX$2,bareme_points!$A$3:$B$38,2,0),INDEX(bareme_points!$A$1:$P$38,MATCH($AX$2,bareme_points!$A:$A,0),MATCH(AX33,bareme_points!$A$2:$PN$2,0)),10),"")</f>
        <v/>
      </c>
      <c r="AZ33" s="118"/>
      <c r="BA33" s="24" t="str">
        <f>IFERROR(IF(AZ33&lt;=VLOOKUP($AZ$2,bareme_points!$A$3:$B$38,2,0),INDEX(bareme_points!$A$1:$P$38,MATCH($AZ$2,bareme_points!$A:$A,0),MATCH(AZ33,bareme_points!$A$2:$PN$2,0)),10),"")</f>
        <v/>
      </c>
      <c r="BB33" s="118"/>
      <c r="BC33" s="24" t="str">
        <f>IFERROR(IF(BB33&lt;=VLOOKUP($BB$2,bareme_points!$A$3:$B$38,2,0),INDEX(bareme_points!$A$1:$P$38,MATCH($BB$2,bareme_points!$A:$A,0),MATCH(BB33,bareme_points!$A$2:$PN$2,0)),10),"")</f>
        <v/>
      </c>
      <c r="BD33" s="118"/>
      <c r="BE33" s="24" t="str">
        <f>IFERROR(IF(BD33&lt;=VLOOKUP($BD$2,bareme_points!$A$3:$B$38,2,0),INDEX(bareme_points!$A$1:$P$38,MATCH($BD$2,bareme_points!$A:$A,0),MATCH(BD33,bareme_points!$A$2:$PN$2,0)),10),"")</f>
        <v/>
      </c>
      <c r="BF33" s="118"/>
      <c r="BG33" s="24" t="str">
        <f>IFERROR(IF(BF33&lt;=VLOOKUP($AZ$2,bareme_points!$A$3:$B$38,2,0),INDEX(bareme_points!$A$1:$P$38,MATCH($AZ$2,bareme_points!$A:$A,0),MATCH(BF33,bareme_points!$A$2:$PN$2,0)),10),"")</f>
        <v/>
      </c>
      <c r="BH33" s="118"/>
      <c r="BI33" s="24" t="str">
        <f>IFERROR(IF(BH33&lt;=VLOOKUP($BB$2,bareme_points!$A$3:$B$38,2,0),INDEX(bareme_points!$A$1:$P$38,MATCH($BB$2,bareme_points!$A:$A,0),MATCH(BH33,bareme_points!$A$2:$PN$2,0)),10),"")</f>
        <v/>
      </c>
      <c r="BJ33" s="336"/>
      <c r="BK33" s="337" t="str">
        <f>IFERROR(IF(BJ33&lt;=VLOOKUP($BD$2,bareme_points!$A$3:$B$38,2,0),INDEX(bareme_points!$A$1:$P$38,MATCH($BD$2,bareme_points!$A:$A,0),MATCH(BJ33,bareme_points!$A$2:$PN$2,0)),10),"")</f>
        <v/>
      </c>
      <c r="BL33" s="15">
        <f xml:space="preserve"> SUM(AI33,AK33,AM33,AO33,AQ33,AS33,AU33,AW33,AY33,BA33,BC33,BE33,BG33,BI33,BK33)</f>
        <v>0</v>
      </c>
      <c r="BM33" s="102"/>
      <c r="BN33" s="24" t="str">
        <f>IFERROR(IF(BM33&lt;=VLOOKUP($BM$2,bareme_points!$A$3:$B$38,2,0),INDEX(bareme_points!$A$1:$P$38,MATCH($BM$2,bareme_points!$A:$A,0),MATCH(BM33,bareme_points!$A$2:$PN$2,0)),10),"")</f>
        <v/>
      </c>
      <c r="BO33" s="120"/>
      <c r="BP33" s="24" t="str">
        <f>IFERROR(IF(BO33&lt;=VLOOKUP($BO$2,bareme_points!$A$3:$B$38,2,0),INDEX(bareme_points!$A$1:$P$38,MATCH($BO$2,bareme_points!$A:$A,0),MATCH(BO33,bareme_points!$A$2:$PN$2,0)),10),"")</f>
        <v/>
      </c>
      <c r="BQ33" s="120"/>
      <c r="BR33" s="24" t="str">
        <f>IFERROR(IF(BQ33&lt;=VLOOKUP($BQ$2,bareme_points!$A$3:$B$38,2,0),INDEX(bareme_points!$A$1:$P$38,MATCH($BQ$2,bareme_points!$A:$A,0),MATCH(BQ33,bareme_points!$A$2:$PN$2,0)),10),"")</f>
        <v/>
      </c>
      <c r="BS33" s="120"/>
      <c r="BT33" s="24" t="str">
        <f>IFERROR(IF(BS33&lt;=VLOOKUP($BS$2,bareme_points!$A$3:$B$38,2,0),INDEX(bareme_points!$A$1:$P$38,MATCH($BS$2,bareme_points!$A:$A,0),MATCH(BS33,bareme_points!$A$2:$PN$2,0)),10),"")</f>
        <v/>
      </c>
      <c r="BU33" s="120"/>
      <c r="BV33" s="9" t="str">
        <f>IFERROR(IF(BU33&lt;=VLOOKUP($BU$2,bareme_points!$A$3:$B$38,2,0),INDEX(bareme_points!$A$1:$P$38,MATCH($BU$2,bareme_points!$A:$A,0),MATCH(BU33,bareme_points!$A$2:$PN$2,0)),10),"")</f>
        <v/>
      </c>
      <c r="BW33" s="120"/>
      <c r="BX33" s="9" t="str">
        <f>IFERROR(IF(BW33&lt;=VLOOKUP($BW$2,bareme_points!$A$3:$B$38,2,0),INDEX(bareme_points!$A$1:$P$38,MATCH($BW$2,bareme_points!$A:$A,0),MATCH(BW33,bareme_points!$A$2:$PN$2,0)),10),"")</f>
        <v/>
      </c>
      <c r="BY33" s="121"/>
      <c r="BZ33" s="9" t="str">
        <f>IFERROR(IF(BY33&lt;=VLOOKUP($BY$2,bareme_points!$A$3:$B$38,2,0),INDEX(bareme_points!$A$1:$P$38,MATCH($BY$2,bareme_points!$A:$A,0),MATCH(BY33,bareme_points!$A$2:$PN$2,0)),10),"")</f>
        <v/>
      </c>
      <c r="CA33" s="122"/>
      <c r="CB33" s="9" t="str">
        <f>IFERROR(IF(CA33&lt;=VLOOKUP($CA$2,bareme_points!$A$3:$B$38,2,0),INDEX(bareme_points!$A$1:$P$38,MATCH($CA$2,bareme_points!$A:$A,0),MATCH(CA33,bareme_points!$A$2:$PN$2,0)),10),"")</f>
        <v/>
      </c>
      <c r="CC33" s="122"/>
      <c r="CD33" s="9" t="str">
        <f>IFERROR(IF(CC33&lt;=VLOOKUP($CC$2,bareme_points!$A$3:$B$38,2,0),INDEX(bareme_points!$A$1:$P$38,MATCH($CC$2,bareme_points!$A:$A,0),MATCH(CC33,bareme_points!$A$2:$PN$2,0)),10),"")</f>
        <v/>
      </c>
      <c r="CE33" s="126"/>
      <c r="CF33" s="10" t="str">
        <f>IFERROR(IF(CE33&lt;=VLOOKUP($CE$2,bareme_points!$A$3:$B$38,2,0),INDEX(bareme_points!$A$1:$P$38,MATCH($CE$2,bareme_points!$A:$A,0),MATCH(CE33,bareme_points!$A$2:$PN$2,0)),10),"")</f>
        <v/>
      </c>
      <c r="CG33" s="15">
        <f xml:space="preserve"> SUM(BN33,BP33,BR33, BT33,BV33,BX33,BZ33,CB33,CD33,CF33)</f>
        <v>0</v>
      </c>
      <c r="CH33" s="122"/>
      <c r="CI33" s="10" t="str">
        <f>IFERROR(IF(CH33&lt;=VLOOKUP($CH$2,bareme_points!$A$3:$B$38,2,0),INDEX(bareme_points!$A$1:$P$38,MATCH($CH$2,bareme_points!$A:$A,0),MATCH(CH33,bareme_points!$A$2:$PN$2,0)),10),"")</f>
        <v/>
      </c>
      <c r="CJ33" s="122"/>
      <c r="CK33" s="83" t="str">
        <f>IFERROR(IF(CJ33&lt;=VLOOKUP($CJ$2,bareme_points!$A$3:$B$38,2,0),INDEX(bareme_points!$A$1:$P$38,MATCH($CJ$2,bareme_points!$A:$A,0),MATCH(CJ33,bareme_points!$A$2:$PN$2,0)),10),"")</f>
        <v/>
      </c>
      <c r="CL33" s="122"/>
      <c r="CM33" s="10" t="str">
        <f>IFERROR(IF(CL33&lt;=VLOOKUP($CL$2,bareme_points!$A$3:$B$38,2,0),INDEX(bareme_points!$A$1:$P$38,MATCH($CL$2,bareme_points!$A:$A,0),MATCH(CL33,bareme_points!$A$2:$PN$2,0)),10),"")</f>
        <v/>
      </c>
      <c r="CN33" s="122"/>
      <c r="CO33" s="10" t="str">
        <f>IFERROR(IF(CN33&lt;=VLOOKUP($CN$2,bareme_points!$A$3:$B$38,2,0),INDEX(bareme_points!$A$1:$P$38,MATCH($CN$2,bareme_points!$A:$A,0),MATCH(CN33,bareme_points!$A$2:$PN$2,0)),10),"")</f>
        <v/>
      </c>
      <c r="CP33" s="122"/>
      <c r="CQ33" s="10" t="str">
        <f>IFERROR(IF(CP33&lt;=VLOOKUP($CP$2,bareme_points!$A$3:$B$38,2,0),INDEX(bareme_points!$A$1:$P$38,MATCH($CP$2,bareme_points!$A:$A,0),MATCH(CP33,bareme_points!$A$2:$PN$2,0)),10),"")</f>
        <v/>
      </c>
      <c r="CR33" s="122"/>
      <c r="CS33" s="10" t="str">
        <f>IFERROR(IF(CR33&lt;=VLOOKUP($CR$2,bareme_points!$A$3:$B$38,2,0),INDEX(bareme_points!$A$1:$P$38,MATCH($CR$2,bareme_points!$A:$A,0),MATCH(CR33,bareme_points!$A$2:$PN$2,0)),10),"")</f>
        <v/>
      </c>
      <c r="CT33" s="122"/>
      <c r="CU33" s="10" t="str">
        <f>IFERROR(IF(CT33&lt;=VLOOKUP($CT$2,bareme_points!$A$3:$B$38,2,0),INDEX(bareme_points!$A$1:$P$38,MATCH($CT$2,bareme_points!$A:$A,0),MATCH(CT33,bareme_points!$A$2:$PN$2,0)),10),"")</f>
        <v/>
      </c>
      <c r="CV33" s="122"/>
      <c r="CW33" s="10" t="str">
        <f>IFERROR(IF(CV33&lt;=VLOOKUP($CV$2,bareme_points!$A$3:$B$38,2,0),INDEX(bareme_points!$A$1:$P$38,MATCH($CV$2,bareme_points!$A:$A,0),MATCH(CV33,bareme_points!$A$2:$PN$2,0)),10),"")</f>
        <v/>
      </c>
      <c r="CX33" s="122"/>
      <c r="CY33" s="10" t="str">
        <f>IFERROR(IF(CX33&lt;=VLOOKUP($CX$2,bareme_points!$A$3:$B$38,2,0),INDEX(bareme_points!$A$1:$P$38,MATCH($CX$2,bareme_points!$A:$A,0),MATCH(CX33,bareme_points!$A$2:$PN$2,0)),10),"")</f>
        <v/>
      </c>
      <c r="CZ33" s="122"/>
      <c r="DA33" s="85" t="str">
        <f>IFERROR(IF(CZ33&lt;=VLOOKUP($CZ$2,bareme_points!$A$3:$B$38,2,0),INDEX(bareme_points!$A$1:$P$38,MATCH($CZ$2,bareme_points!$A:$A,0),MATCH(CZ33,bareme_points!$A$2:$PN$2,0)),10),"")</f>
        <v/>
      </c>
      <c r="DB33" s="84">
        <f xml:space="preserve"> SUM(CI33,CK33,CM33, CO33,CQ33,CS33,CU33,CW33,CY33,DA33)</f>
        <v>0</v>
      </c>
    </row>
    <row r="34" spans="1:106" x14ac:dyDescent="0.25">
      <c r="A34" s="173" t="s">
        <v>54</v>
      </c>
      <c r="B34" s="49">
        <f xml:space="preserve"> SUM(AG34,BL34,CG34)</f>
        <v>80</v>
      </c>
      <c r="C34" s="91">
        <v>18</v>
      </c>
      <c r="D34" s="79">
        <f>IFERROR(IF(C34&lt;=VLOOKUP($C$2,bareme_points!$A$3:$B$38,2,0),INDEX(bareme_points!$A$1:$P$38,MATCH($C$2,bareme_points!$A:$A,0),MATCH(C34,bareme_points!$A$2:$PN$2,0)),10),"")</f>
        <v>10</v>
      </c>
      <c r="E34" s="94"/>
      <c r="F34" s="46" t="str">
        <f>IFERROR(IF(E34&lt;=VLOOKUP($E$2,bareme_points!$A$3:$B$38,2,0),INDEX(bareme_points!$A$1:$P$38,MATCH($E$2,bareme_points!$A:$A,0),MATCH(E34,bareme_points!$A$2:$PN$2,0)),10),"")</f>
        <v/>
      </c>
      <c r="G34" s="94"/>
      <c r="H34" s="46" t="str">
        <f>IFERROR(IF(G34&lt;=VLOOKUP($G$2,bareme_points!$A$3:$B$38,2,0),INDEX(bareme_points!$A$1:$P$38,MATCH($G$2,bareme_points!$A:$A,0),MATCH(G34,bareme_points!$A$2:$PN$2,0)),10),"")</f>
        <v/>
      </c>
      <c r="I34" s="94"/>
      <c r="J34" s="46" t="str">
        <f>IFERROR(IF(I34&lt;=VLOOKUP($I$2,bareme_points!$A$3:$B$38,2,0),INDEX(bareme_points!$A$1:$P$38,MATCH($I$2,bareme_points!$A:$A,0),MATCH(I34,bareme_points!$A$2:$PN$2,0)),10),"")</f>
        <v/>
      </c>
      <c r="K34" s="94">
        <v>28</v>
      </c>
      <c r="L34" s="46">
        <f>IFERROR(IF(K34&lt;=VLOOKUP($K$2,bareme_points!$A$3:$B$38,2,0),INDEX(bareme_points!$A$1:$P$38,MATCH($K$2,bareme_points!$A:$A,0),MATCH(K34,bareme_points!$A$2:$PN$2,0)),10),"")</f>
        <v>10</v>
      </c>
      <c r="M34" s="94">
        <v>16</v>
      </c>
      <c r="N34" s="46">
        <f>IFERROR(IF(M34&lt;=VLOOKUP($M$2,bareme_points!$A$3:$B$38,2,0),INDEX(bareme_points!$A$1:$P$38,MATCH($M$2,bareme_points!$A:$A,0),MATCH(M34,bareme_points!$A$2:$PN$2,0)),10),"")</f>
        <v>10</v>
      </c>
      <c r="O34" s="94">
        <v>18</v>
      </c>
      <c r="P34" s="46">
        <f>IFERROR(IF(O34&lt;=VLOOKUP($O$2,bareme_points!$A$3:$B$38,2,0),INDEX(bareme_points!$A$1:$P$38,MATCH($O$2,bareme_points!$A:$A,0),MATCH(O34,bareme_points!$A$2:$PN$2,0)),10),"")</f>
        <v>10</v>
      </c>
      <c r="Q34" s="94">
        <v>23</v>
      </c>
      <c r="R34" s="46">
        <f>IFERROR(IF(Q34&lt;=VLOOKUP($Q$2,bareme_points!$A$3:$B$38,2,0),INDEX(bareme_points!$A$1:$P$38,MATCH($Q$2,bareme_points!$A:$A,0),MATCH(Q34,bareme_points!$A$2:$PN$2,0)),10),"")</f>
        <v>10</v>
      </c>
      <c r="S34" s="98"/>
      <c r="T34" s="46" t="str">
        <f>IFERROR(IF(S34&lt;=VLOOKUP($S$2,bareme_points!$A$3:$B$38,2,0),INDEX(bareme_points!$A$1:$P$38,MATCH($S$2,bareme_points!$A:$A,0),MATCH(S34,bareme_points!$A$2:$PN$2,0)),10),"")</f>
        <v/>
      </c>
      <c r="U34" s="102"/>
      <c r="V34" s="46" t="str">
        <f>IFERROR(IF(U34&lt;=VLOOKUP($U$2,bareme_points!$A$3:$B$38,2,0),INDEX(bareme_points!$A$1:$P$38,MATCH($U$2,bareme_points!$A:$A,0),MATCH(U34,bareme_points!$A$2:$PN$2,0)),10),"")</f>
        <v/>
      </c>
      <c r="W34" s="105"/>
      <c r="X34" s="46" t="str">
        <f>IFERROR(IF(W34&lt;=VLOOKUP($W$2,bareme_points!$A$3:$B$38,2,0),INDEX(bareme_points!$A$1:$P$38,MATCH($W$2,bareme_points!$A:$A,0),MATCH(W34,bareme_points!$A$2:$PN$2,0)),10),"")</f>
        <v/>
      </c>
      <c r="Y34" s="105">
        <v>8</v>
      </c>
      <c r="Z34" s="46">
        <f>IFERROR(IF(Y34&lt;=VLOOKUP($Y$2,bareme_points!$A$3:$B$38,2,0),INDEX(bareme_points!$A$1:$P$38,MATCH($Y$2,bareme_points!$A:$A,0),MATCH(Y34,bareme_points!$A$2:$PN$2,0)),10),"")</f>
        <v>30</v>
      </c>
      <c r="AA34" s="108"/>
      <c r="AB34" s="46" t="str">
        <f>IFERROR(IF(AA34&lt;=VLOOKUP($AA$2,bareme_points!$A$3:$B$38,2,0),INDEX(bareme_points!$A$1:$P$38,MATCH($AA$2,bareme_points!$A:$A,0),MATCH(AA34,bareme_points!$A$2:$PN$2,0)),10),"")</f>
        <v/>
      </c>
      <c r="AC34" s="105"/>
      <c r="AD34" s="46" t="str">
        <f>IFERROR(IF(AC34&lt;=VLOOKUP($AC$2,bareme_points!$A$3:$B$38,2,0),INDEX(bareme_points!$A$1:$P$38,MATCH($AC$2,bareme_points!$A:$A,0),MATCH(AC34,bareme_points!$A$2:$PN$2,0)),10),"")</f>
        <v/>
      </c>
      <c r="AE34" s="105"/>
      <c r="AF34" s="46" t="str">
        <f>IFERROR(IF(AE34&lt;=VLOOKUP($AE$2,bareme_points!$A$3:$B$38,2,0),INDEX(bareme_points!$A$1:$P$38,MATCH($AE$2,bareme_points!$A:$A,0),MATCH(AE34,bareme_points!$A$2:$PN$2,0)),10),"")</f>
        <v/>
      </c>
      <c r="AG34" s="15">
        <f xml:space="preserve"> SUM(D34,F34,H34,J34,L34,N34,P34,R34,T34,V34,X34,Z34,AB34,AD34,AF34)</f>
        <v>80</v>
      </c>
      <c r="AH34" s="105"/>
      <c r="AI34" s="46" t="str">
        <f>IFERROR(IF(AH34&lt;=VLOOKUP($AH$2,bareme_points!$A$3:$B$38,2,0),INDEX(bareme_points!$A$1:$P$38,MATCH($AH$2,bareme_points!$A:$A,0),MATCH(AH34,bareme_points!$A$2:$PN$2,0)),10),"")</f>
        <v/>
      </c>
      <c r="AJ34" s="105"/>
      <c r="AK34" s="45" t="str">
        <f>IFERROR(IF(AJ34&lt;=VLOOKUP($AJ$2,bareme_points!$A$3:$B$38,2,0),INDEX(bareme_points!$A$1:$P$38,MATCH($AJ$2,bareme_points!$A:$A,0),MATCH(AJ34,bareme_points!$A$2:$PN$2,0)),10),"")</f>
        <v/>
      </c>
      <c r="AL34" s="105"/>
      <c r="AM34" s="45" t="str">
        <f>IFERROR(IF(AL34&lt;=VLOOKUP($AL$2,bareme_points!$A$3:$B$38,2,0),INDEX(bareme_points!$A$1:$P$38,MATCH($AL$2,bareme_points!$A:$A,0),MATCH(AL34,bareme_points!$A$2:$PN$2,0)),10),"")</f>
        <v/>
      </c>
      <c r="AN34" s="112"/>
      <c r="AO34" s="24" t="str">
        <f>IFERROR(IF(AN34&lt;=VLOOKUP($AN$2,bareme_points!$A$3:$B$38,2,0),INDEX(bareme_points!$A$1:$P$38,MATCH($AN$2,bareme_points!$A:$A,0),MATCH(AN34,bareme_points!$A$2:$PN$2,0)),10),"")</f>
        <v/>
      </c>
      <c r="AP34" s="115"/>
      <c r="AQ34" s="24" t="str">
        <f>IFERROR(IF(AP34&lt;=VLOOKUP($AP$2,bareme_points!$A$3:$B$38,2,0),INDEX(bareme_points!$A$1:$P$38,MATCH($AP$2,bareme_points!$A:$A,0),MATCH(AP34,bareme_points!$A$2:$PN$2,0)),10),"")</f>
        <v/>
      </c>
      <c r="AR34" s="115"/>
      <c r="AS34" s="24" t="str">
        <f>IFERROR(IF(AR34&lt;=VLOOKUP($AR$2,bareme_points!$A$3:$B$38,2,0),INDEX(bareme_points!$A$1:$P$38,MATCH($AR$2,bareme_points!$A:$A,0),MATCH(AR34,bareme_points!$A$2:$PN$2,0)),10),"")</f>
        <v/>
      </c>
      <c r="AT34" s="115"/>
      <c r="AU34" s="24" t="str">
        <f>IFERROR(IF(AT34&lt;=VLOOKUP($AT$2,bareme_points!$A$3:$B$38,2,0),INDEX(bareme_points!$A$1:$P$38,MATCH($AT$2,bareme_points!$A:$A,0),MATCH(AT34,bareme_points!$A$2:$PN$2,0)),10),"")</f>
        <v/>
      </c>
      <c r="AV34" s="115"/>
      <c r="AW34" s="24" t="str">
        <f>IFERROR(IF(AV34&lt;=VLOOKUP($AV$2,bareme_points!$A$3:$B$38,2,0),INDEX(bareme_points!$A$1:$P$38,MATCH($AV$2,bareme_points!$A:$A,0),MATCH(AV34,bareme_points!$A$2:$PN$2,0)),10),"")</f>
        <v/>
      </c>
      <c r="AX34" s="118"/>
      <c r="AY34" s="24" t="str">
        <f>IFERROR(IF(AX34&lt;=VLOOKUP($AX$2,bareme_points!$A$3:$B$38,2,0),INDEX(bareme_points!$A$1:$P$38,MATCH($AX$2,bareme_points!$A:$A,0),MATCH(AX34,bareme_points!$A$2:$PN$2,0)),10),"")</f>
        <v/>
      </c>
      <c r="AZ34" s="118"/>
      <c r="BA34" s="24" t="str">
        <f>IFERROR(IF(AZ34&lt;=VLOOKUP($AZ$2,bareme_points!$A$3:$B$38,2,0),INDEX(bareme_points!$A$1:$P$38,MATCH($AZ$2,bareme_points!$A:$A,0),MATCH(AZ34,bareme_points!$A$2:$PN$2,0)),10),"")</f>
        <v/>
      </c>
      <c r="BB34" s="118"/>
      <c r="BC34" s="24" t="str">
        <f>IFERROR(IF(BB34&lt;=VLOOKUP($BB$2,bareme_points!$A$3:$B$38,2,0),INDEX(bareme_points!$A$1:$P$38,MATCH($BB$2,bareme_points!$A:$A,0),MATCH(BB34,bareme_points!$A$2:$PN$2,0)),10),"")</f>
        <v/>
      </c>
      <c r="BD34" s="118"/>
      <c r="BE34" s="24" t="str">
        <f>IFERROR(IF(BD34&lt;=VLOOKUP($BD$2,bareme_points!$A$3:$B$38,2,0),INDEX(bareme_points!$A$1:$P$38,MATCH($BD$2,bareme_points!$A:$A,0),MATCH(BD34,bareme_points!$A$2:$PN$2,0)),10),"")</f>
        <v/>
      </c>
      <c r="BF34" s="118"/>
      <c r="BG34" s="24" t="str">
        <f>IFERROR(IF(BF34&lt;=VLOOKUP($AZ$2,bareme_points!$A$3:$B$38,2,0),INDEX(bareme_points!$A$1:$P$38,MATCH($AZ$2,bareme_points!$A:$A,0),MATCH(BF34,bareme_points!$A$2:$PN$2,0)),10),"")</f>
        <v/>
      </c>
      <c r="BH34" s="118"/>
      <c r="BI34" s="24" t="str">
        <f>IFERROR(IF(BH34&lt;=VLOOKUP($BB$2,bareme_points!$A$3:$B$38,2,0),INDEX(bareme_points!$A$1:$P$38,MATCH($BB$2,bareme_points!$A:$A,0),MATCH(BH34,bareme_points!$A$2:$PN$2,0)),10),"")</f>
        <v/>
      </c>
      <c r="BJ34" s="336"/>
      <c r="BK34" s="337" t="str">
        <f>IFERROR(IF(BJ34&lt;=VLOOKUP($BD$2,bareme_points!$A$3:$B$38,2,0),INDEX(bareme_points!$A$1:$P$38,MATCH($BD$2,bareme_points!$A:$A,0),MATCH(BJ34,bareme_points!$A$2:$PN$2,0)),10),"")</f>
        <v/>
      </c>
      <c r="BL34" s="15">
        <f xml:space="preserve"> SUM(AI34,AK34,AM34,AO34,AQ34,AS34,AU34,AW34,AY34,BA34,BC34,BE34,BG34,BI34,BK34)</f>
        <v>0</v>
      </c>
      <c r="BM34" s="102"/>
      <c r="BN34" s="24" t="str">
        <f>IFERROR(IF(BM34&lt;=VLOOKUP($BM$2,bareme_points!$A$3:$B$38,2,0),INDEX(bareme_points!$A$1:$P$38,MATCH($BM$2,bareme_points!$A:$A,0),MATCH(BM34,bareme_points!$A$2:$PN$2,0)),10),"")</f>
        <v/>
      </c>
      <c r="BO34" s="120"/>
      <c r="BP34" s="24" t="str">
        <f>IFERROR(IF(BO34&lt;=VLOOKUP($BO$2,bareme_points!$A$3:$B$38,2,0),INDEX(bareme_points!$A$1:$P$38,MATCH($BO$2,bareme_points!$A:$A,0),MATCH(BO34,bareme_points!$A$2:$PN$2,0)),10),"")</f>
        <v/>
      </c>
      <c r="BQ34" s="120"/>
      <c r="BR34" s="24" t="str">
        <f>IFERROR(IF(BQ34&lt;=VLOOKUP($BQ$2,bareme_points!$A$3:$B$38,2,0),INDEX(bareme_points!$A$1:$P$38,MATCH($BQ$2,bareme_points!$A:$A,0),MATCH(BQ34,bareme_points!$A$2:$PN$2,0)),10),"")</f>
        <v/>
      </c>
      <c r="BS34" s="120"/>
      <c r="BT34" s="24" t="str">
        <f>IFERROR(IF(BS34&lt;=VLOOKUP($BS$2,bareme_points!$A$3:$B$38,2,0),INDEX(bareme_points!$A$1:$P$38,MATCH($BS$2,bareme_points!$A:$A,0),MATCH(BS34,bareme_points!$A$2:$PN$2,0)),10),"")</f>
        <v/>
      </c>
      <c r="BU34" s="120"/>
      <c r="BV34" s="9" t="str">
        <f>IFERROR(IF(BU34&lt;=VLOOKUP($BU$2,bareme_points!$A$3:$B$38,2,0),INDEX(bareme_points!$A$1:$P$38,MATCH($BU$2,bareme_points!$A:$A,0),MATCH(BU34,bareme_points!$A$2:$PN$2,0)),10),"")</f>
        <v/>
      </c>
      <c r="BW34" s="120"/>
      <c r="BX34" s="9" t="str">
        <f>IFERROR(IF(BW34&lt;=VLOOKUP($BW$2,bareme_points!$A$3:$B$38,2,0),INDEX(bareme_points!$A$1:$P$38,MATCH($BW$2,bareme_points!$A:$A,0),MATCH(BW34,bareme_points!$A$2:$PN$2,0)),10),"")</f>
        <v/>
      </c>
      <c r="BY34" s="121"/>
      <c r="BZ34" s="9" t="str">
        <f>IFERROR(IF(BY34&lt;=VLOOKUP($BY$2,bareme_points!$A$3:$B$38,2,0),INDEX(bareme_points!$A$1:$P$38,MATCH($BY$2,bareme_points!$A:$A,0),MATCH(BY34,bareme_points!$A$2:$PN$2,0)),10),"")</f>
        <v/>
      </c>
      <c r="CA34" s="122"/>
      <c r="CB34" s="9" t="str">
        <f>IFERROR(IF(CA34&lt;=VLOOKUP($CA$2,bareme_points!$A$3:$B$38,2,0),INDEX(bareme_points!$A$1:$P$38,MATCH($CA$2,bareme_points!$A:$A,0),MATCH(CA34,bareme_points!$A$2:$PN$2,0)),10),"")</f>
        <v/>
      </c>
      <c r="CC34" s="122"/>
      <c r="CD34" s="9" t="str">
        <f>IFERROR(IF(CC34&lt;=VLOOKUP($CC$2,bareme_points!$A$3:$B$38,2,0),INDEX(bareme_points!$A$1:$P$38,MATCH($CC$2,bareme_points!$A:$A,0),MATCH(CC34,bareme_points!$A$2:$PN$2,0)),10),"")</f>
        <v/>
      </c>
      <c r="CE34" s="126"/>
      <c r="CF34" s="10" t="str">
        <f>IFERROR(IF(CE34&lt;=VLOOKUP($CE$2,bareme_points!$A$3:$B$38,2,0),INDEX(bareme_points!$A$1:$P$38,MATCH($CE$2,bareme_points!$A:$A,0),MATCH(CE34,bareme_points!$A$2:$PN$2,0)),10),"")</f>
        <v/>
      </c>
      <c r="CG34" s="15">
        <f xml:space="preserve"> SUM(BN34,BP34,BR34, BT34,BV34,BX34,BZ34,CB34,CD34,CF34)</f>
        <v>0</v>
      </c>
      <c r="CH34" s="122"/>
      <c r="CI34" s="10" t="str">
        <f>IFERROR(IF(CH34&lt;=VLOOKUP($CH$2,bareme_points!$A$3:$B$38,2,0),INDEX(bareme_points!$A$1:$P$38,MATCH($CH$2,bareme_points!$A:$A,0),MATCH(CH34,bareme_points!$A$2:$PN$2,0)),10),"")</f>
        <v/>
      </c>
      <c r="CJ34" s="122"/>
      <c r="CK34" s="83" t="str">
        <f>IFERROR(IF(CJ34&lt;=VLOOKUP($CJ$2,bareme_points!$A$3:$B$38,2,0),INDEX(bareme_points!$A$1:$P$38,MATCH($CJ$2,bareme_points!$A:$A,0),MATCH(CJ34,bareme_points!$A$2:$PN$2,0)),10),"")</f>
        <v/>
      </c>
      <c r="CL34" s="122"/>
      <c r="CM34" s="10" t="str">
        <f>IFERROR(IF(CL34&lt;=VLOOKUP($CL$2,bareme_points!$A$3:$B$38,2,0),INDEX(bareme_points!$A$1:$P$38,MATCH($CL$2,bareme_points!$A:$A,0),MATCH(CL34,bareme_points!$A$2:$PN$2,0)),10),"")</f>
        <v/>
      </c>
      <c r="CN34" s="122"/>
      <c r="CO34" s="10" t="str">
        <f>IFERROR(IF(CN34&lt;=VLOOKUP($CN$2,bareme_points!$A$3:$B$38,2,0),INDEX(bareme_points!$A$1:$P$38,MATCH($CN$2,bareme_points!$A:$A,0),MATCH(CN34,bareme_points!$A$2:$PN$2,0)),10),"")</f>
        <v/>
      </c>
      <c r="CP34" s="122"/>
      <c r="CQ34" s="10" t="str">
        <f>IFERROR(IF(CP34&lt;=VLOOKUP($CP$2,bareme_points!$A$3:$B$38,2,0),INDEX(bareme_points!$A$1:$P$38,MATCH($CP$2,bareme_points!$A:$A,0),MATCH(CP34,bareme_points!$A$2:$PN$2,0)),10),"")</f>
        <v/>
      </c>
      <c r="CR34" s="122"/>
      <c r="CS34" s="10" t="str">
        <f>IFERROR(IF(CR34&lt;=VLOOKUP($CR$2,bareme_points!$A$3:$B$38,2,0),INDEX(bareme_points!$A$1:$P$38,MATCH($CR$2,bareme_points!$A:$A,0),MATCH(CR34,bareme_points!$A$2:$PN$2,0)),10),"")</f>
        <v/>
      </c>
      <c r="CT34" s="122"/>
      <c r="CU34" s="10" t="str">
        <f>IFERROR(IF(CT34&lt;=VLOOKUP($CT$2,bareme_points!$A$3:$B$38,2,0),INDEX(bareme_points!$A$1:$P$38,MATCH($CT$2,bareme_points!$A:$A,0),MATCH(CT34,bareme_points!$A$2:$PN$2,0)),10),"")</f>
        <v/>
      </c>
      <c r="CV34" s="122"/>
      <c r="CW34" s="10" t="str">
        <f>IFERROR(IF(CV34&lt;=VLOOKUP($CV$2,bareme_points!$A$3:$B$38,2,0),INDEX(bareme_points!$A$1:$P$38,MATCH($CV$2,bareme_points!$A:$A,0),MATCH(CV34,bareme_points!$A$2:$PN$2,0)),10),"")</f>
        <v/>
      </c>
      <c r="CX34" s="122"/>
      <c r="CY34" s="10" t="str">
        <f>IFERROR(IF(CX34&lt;=VLOOKUP($CX$2,bareme_points!$A$3:$B$38,2,0),INDEX(bareme_points!$A$1:$P$38,MATCH($CX$2,bareme_points!$A:$A,0),MATCH(CX34,bareme_points!$A$2:$PN$2,0)),10),"")</f>
        <v/>
      </c>
      <c r="CZ34" s="122"/>
      <c r="DA34" s="85" t="str">
        <f>IFERROR(IF(CZ34&lt;=VLOOKUP($CZ$2,bareme_points!$A$3:$B$38,2,0),INDEX(bareme_points!$A$1:$P$38,MATCH($CZ$2,bareme_points!$A:$A,0),MATCH(CZ34,bareme_points!$A$2:$PN$2,0)),10),"")</f>
        <v/>
      </c>
      <c r="DB34" s="84">
        <f xml:space="preserve"> SUM(CI34,CK34,CM34, CO34,CQ34,CS34,CU34,CW34,CY34,DA34)</f>
        <v>0</v>
      </c>
    </row>
    <row r="35" spans="1:106" x14ac:dyDescent="0.25">
      <c r="A35" s="87" t="s">
        <v>43</v>
      </c>
      <c r="B35" s="49">
        <f xml:space="preserve"> SUM(AG35,BL35,CG35)</f>
        <v>60</v>
      </c>
      <c r="C35" s="91">
        <v>10</v>
      </c>
      <c r="D35" s="79">
        <f>IFERROR(IF(C35&lt;=VLOOKUP($C$2,bareme_points!$A$3:$B$38,2,0),INDEX(bareme_points!$A$1:$P$38,MATCH($C$2,bareme_points!$A:$A,0),MATCH(C35,bareme_points!$A$2:$PN$2,0)),10),"")</f>
        <v>10</v>
      </c>
      <c r="E35" s="94">
        <v>18</v>
      </c>
      <c r="F35" s="46">
        <f>IFERROR(IF(E35&lt;=VLOOKUP($E$2,bareme_points!$A$3:$B$38,2,0),INDEX(bareme_points!$A$1:$P$38,MATCH($E$2,bareme_points!$A:$A,0),MATCH(E35,bareme_points!$A$2:$PN$2,0)),10),"")</f>
        <v>10</v>
      </c>
      <c r="G35" s="94">
        <v>28</v>
      </c>
      <c r="H35" s="46">
        <f>IFERROR(IF(G35&lt;=VLOOKUP($G$2,bareme_points!$A$3:$B$38,2,0),INDEX(bareme_points!$A$1:$P$38,MATCH($G$2,bareme_points!$A:$A,0),MATCH(G35,bareme_points!$A$2:$PN$2,0)),10),"")</f>
        <v>10</v>
      </c>
      <c r="I35" s="94">
        <v>25</v>
      </c>
      <c r="J35" s="46">
        <f>IFERROR(IF(I35&lt;=VLOOKUP($I$2,bareme_points!$A$3:$B$38,2,0),INDEX(bareme_points!$A$1:$P$38,MATCH($I$2,bareme_points!$A:$A,0),MATCH(I35,bareme_points!$A$2:$PN$2,0)),10),"")</f>
        <v>10</v>
      </c>
      <c r="K35" s="94">
        <v>31</v>
      </c>
      <c r="L35" s="46">
        <f>IFERROR(IF(K35&lt;=VLOOKUP($K$2,bareme_points!$A$3:$B$38,2,0),INDEX(bareme_points!$A$1:$P$38,MATCH($K$2,bareme_points!$A:$A,0),MATCH(K35,bareme_points!$A$2:$PN$2,0)),10),"")</f>
        <v>10</v>
      </c>
      <c r="M35" s="94">
        <v>18</v>
      </c>
      <c r="N35" s="46">
        <f>IFERROR(IF(M35&lt;=VLOOKUP($M$2,bareme_points!$A$3:$B$38,2,0),INDEX(bareme_points!$A$1:$P$38,MATCH($M$2,bareme_points!$A:$A,0),MATCH(M35,bareme_points!$A$2:$PN$2,0)),10),"")</f>
        <v>10</v>
      </c>
      <c r="O35" s="94"/>
      <c r="P35" s="46" t="str">
        <f>IFERROR(IF(O35&lt;=VLOOKUP($O$2,bareme_points!$A$3:$B$38,2,0),INDEX(bareme_points!$A$1:$P$38,MATCH($O$2,bareme_points!$A:$A,0),MATCH(O35,bareme_points!$A$2:$PN$2,0)),10),"")</f>
        <v/>
      </c>
      <c r="Q35" s="94"/>
      <c r="R35" s="46" t="str">
        <f>IFERROR(IF(Q35&lt;=VLOOKUP($Q$2,bareme_points!$A$3:$B$38,2,0),INDEX(bareme_points!$A$1:$P$38,MATCH($Q$2,bareme_points!$A:$A,0),MATCH(Q35,bareme_points!$A$2:$PN$2,0)),10),"")</f>
        <v/>
      </c>
      <c r="S35" s="98"/>
      <c r="T35" s="46" t="str">
        <f>IFERROR(IF(S35&lt;=VLOOKUP($S$2,bareme_points!$A$3:$B$38,2,0),INDEX(bareme_points!$A$1:$P$38,MATCH($S$2,bareme_points!$A:$A,0),MATCH(S35,bareme_points!$A$2:$PN$2,0)),10),"")</f>
        <v/>
      </c>
      <c r="U35" s="112"/>
      <c r="V35" s="46" t="str">
        <f>IFERROR(IF(U35&lt;=VLOOKUP($U$2,bareme_points!$A$3:$B$38,2,0),INDEX(bareme_points!$A$1:$P$38,MATCH($U$2,bareme_points!$A:$A,0),MATCH(U35,bareme_points!$A$2:$PN$2,0)),10),"")</f>
        <v/>
      </c>
      <c r="W35" s="105"/>
      <c r="X35" s="46" t="str">
        <f>IFERROR(IF(W35&lt;=VLOOKUP($W$2,bareme_points!$A$3:$B$38,2,0),INDEX(bareme_points!$A$1:$P$38,MATCH($W$2,bareme_points!$A:$A,0),MATCH(W35,bareme_points!$A$2:$PN$2,0)),10),"")</f>
        <v/>
      </c>
      <c r="Y35" s="105"/>
      <c r="Z35" s="46" t="str">
        <f>IFERROR(IF(Y35&lt;=VLOOKUP($Y$2,bareme_points!$A$3:$B$38,2,0),INDEX(bareme_points!$A$1:$P$38,MATCH($Y$2,bareme_points!$A:$A,0),MATCH(Y35,bareme_points!$A$2:$PN$2,0)),10),"")</f>
        <v/>
      </c>
      <c r="AA35" s="108"/>
      <c r="AB35" s="46" t="str">
        <f>IFERROR(IF(AA35&lt;=VLOOKUP($AA$2,bareme_points!$A$3:$B$38,2,0),INDEX(bareme_points!$A$1:$P$38,MATCH($AA$2,bareme_points!$A:$A,0),MATCH(AA35,bareme_points!$A$2:$PN$2,0)),10),"")</f>
        <v/>
      </c>
      <c r="AC35" s="105"/>
      <c r="AD35" s="46" t="str">
        <f>IFERROR(IF(AC35&lt;=VLOOKUP($AC$2,bareme_points!$A$3:$B$38,2,0),INDEX(bareme_points!$A$1:$P$38,MATCH($AC$2,bareme_points!$A:$A,0),MATCH(AC35,bareme_points!$A$2:$PN$2,0)),10),"")</f>
        <v/>
      </c>
      <c r="AE35" s="105"/>
      <c r="AF35" s="46" t="str">
        <f>IFERROR(IF(AE35&lt;=VLOOKUP($AE$2,bareme_points!$A$3:$B$38,2,0),INDEX(bareme_points!$A$1:$P$38,MATCH($AE$2,bareme_points!$A:$A,0),MATCH(AE35,bareme_points!$A$2:$PN$2,0)),10),"")</f>
        <v/>
      </c>
      <c r="AG35" s="15">
        <f xml:space="preserve"> SUM(D35,F35,H35,J35,L35,N35,P35,R35,T35,V35,X35,Z35,AB35,AD35,AF35)</f>
        <v>60</v>
      </c>
      <c r="AH35" s="105"/>
      <c r="AI35" s="46" t="str">
        <f>IFERROR(IF(AH35&lt;=VLOOKUP($AH$2,bareme_points!$A$3:$B$38,2,0),INDEX(bareme_points!$A$1:$P$38,MATCH($AH$2,bareme_points!$A:$A,0),MATCH(AH35,bareme_points!$A$2:$PN$2,0)),10),"")</f>
        <v/>
      </c>
      <c r="AJ35" s="105"/>
      <c r="AK35" s="45" t="str">
        <f>IFERROR(IF(AJ35&lt;=VLOOKUP($AJ$2,bareme_points!$A$3:$B$38,2,0),INDEX(bareme_points!$A$1:$P$38,MATCH($AJ$2,bareme_points!$A:$A,0),MATCH(AJ35,bareme_points!$A$2:$PN$2,0)),10),"")</f>
        <v/>
      </c>
      <c r="AL35" s="105"/>
      <c r="AM35" s="45" t="str">
        <f>IFERROR(IF(AL35&lt;=VLOOKUP($AL$2,bareme_points!$A$3:$B$38,2,0),INDEX(bareme_points!$A$1:$P$38,MATCH($AL$2,bareme_points!$A:$A,0),MATCH(AL35,bareme_points!$A$2:$PN$2,0)),10),"")</f>
        <v/>
      </c>
      <c r="AN35" s="112"/>
      <c r="AO35" s="24" t="str">
        <f>IFERROR(IF(AN35&lt;=VLOOKUP($AN$2,bareme_points!$A$3:$B$38,2,0),INDEX(bareme_points!$A$1:$P$38,MATCH($AN$2,bareme_points!$A:$A,0),MATCH(AN35,bareme_points!$A$2:$PN$2,0)),10),"")</f>
        <v/>
      </c>
      <c r="AP35" s="115"/>
      <c r="AQ35" s="24" t="str">
        <f>IFERROR(IF(AP35&lt;=VLOOKUP($AP$2,bareme_points!$A$3:$B$38,2,0),INDEX(bareme_points!$A$1:$P$38,MATCH($AP$2,bareme_points!$A:$A,0),MATCH(AP35,bareme_points!$A$2:$PN$2,0)),10),"")</f>
        <v/>
      </c>
      <c r="AR35" s="115"/>
      <c r="AS35" s="24" t="str">
        <f>IFERROR(IF(AR35&lt;=VLOOKUP($AR$2,bareme_points!$A$3:$B$38,2,0),INDEX(bareme_points!$A$1:$P$38,MATCH($AR$2,bareme_points!$A:$A,0),MATCH(AR35,bareme_points!$A$2:$PN$2,0)),10),"")</f>
        <v/>
      </c>
      <c r="AT35" s="115"/>
      <c r="AU35" s="24" t="str">
        <f>IFERROR(IF(AT35&lt;=VLOOKUP($AT$2,bareme_points!$A$3:$B$38,2,0),INDEX(bareme_points!$A$1:$P$38,MATCH($AT$2,bareme_points!$A:$A,0),MATCH(AT35,bareme_points!$A$2:$PN$2,0)),10),"")</f>
        <v/>
      </c>
      <c r="AV35" s="115"/>
      <c r="AW35" s="24" t="str">
        <f>IFERROR(IF(AV35&lt;=VLOOKUP($AV$2,bareme_points!$A$3:$B$38,2,0),INDEX(bareme_points!$A$1:$P$38,MATCH($AV$2,bareme_points!$A:$A,0),MATCH(AV35,bareme_points!$A$2:$PN$2,0)),10),"")</f>
        <v/>
      </c>
      <c r="AX35" s="118"/>
      <c r="AY35" s="24" t="str">
        <f>IFERROR(IF(AX35&lt;=VLOOKUP($AX$2,bareme_points!$A$3:$B$38,2,0),INDEX(bareme_points!$A$1:$P$38,MATCH($AX$2,bareme_points!$A:$A,0),MATCH(AX35,bareme_points!$A$2:$PN$2,0)),10),"")</f>
        <v/>
      </c>
      <c r="AZ35" s="118"/>
      <c r="BA35" s="24" t="str">
        <f>IFERROR(IF(AZ35&lt;=VLOOKUP($AZ$2,bareme_points!$A$3:$B$38,2,0),INDEX(bareme_points!$A$1:$P$38,MATCH($AZ$2,bareme_points!$A:$A,0),MATCH(AZ35,bareme_points!$A$2:$PN$2,0)),10),"")</f>
        <v/>
      </c>
      <c r="BB35" s="118"/>
      <c r="BC35" s="24" t="str">
        <f>IFERROR(IF(BB35&lt;=VLOOKUP($BB$2,bareme_points!$A$3:$B$38,2,0),INDEX(bareme_points!$A$1:$P$38,MATCH($BB$2,bareme_points!$A:$A,0),MATCH(BB35,bareme_points!$A$2:$PN$2,0)),10),"")</f>
        <v/>
      </c>
      <c r="BD35" s="118"/>
      <c r="BE35" s="24" t="str">
        <f>IFERROR(IF(BD35&lt;=VLOOKUP($BD$2,bareme_points!$A$3:$B$38,2,0),INDEX(bareme_points!$A$1:$P$38,MATCH($BD$2,bareme_points!$A:$A,0),MATCH(BD35,bareme_points!$A$2:$PN$2,0)),10),"")</f>
        <v/>
      </c>
      <c r="BF35" s="118"/>
      <c r="BG35" s="24" t="str">
        <f>IFERROR(IF(BF35&lt;=VLOOKUP($AZ$2,bareme_points!$A$3:$B$38,2,0),INDEX(bareme_points!$A$1:$P$38,MATCH($AZ$2,bareme_points!$A:$A,0),MATCH(BF35,bareme_points!$A$2:$PN$2,0)),10),"")</f>
        <v/>
      </c>
      <c r="BH35" s="118"/>
      <c r="BI35" s="24" t="str">
        <f>IFERROR(IF(BH35&lt;=VLOOKUP($BB$2,bareme_points!$A$3:$B$38,2,0),INDEX(bareme_points!$A$1:$P$38,MATCH($BB$2,bareme_points!$A:$A,0),MATCH(BH35,bareme_points!$A$2:$PN$2,0)),10),"")</f>
        <v/>
      </c>
      <c r="BJ35" s="336"/>
      <c r="BK35" s="337" t="str">
        <f>IFERROR(IF(BJ35&lt;=VLOOKUP($BD$2,bareme_points!$A$3:$B$38,2,0),INDEX(bareme_points!$A$1:$P$38,MATCH($BD$2,bareme_points!$A:$A,0),MATCH(BJ35,bareme_points!$A$2:$PN$2,0)),10),"")</f>
        <v/>
      </c>
      <c r="BL35" s="15">
        <f xml:space="preserve"> SUM(AI35,AK35,AM35,AO35,AQ35,AS35,AU35,AW35,AY35,BA35,BC35,BE35,BG35,BI35,BK35)</f>
        <v>0</v>
      </c>
      <c r="BM35" s="102"/>
      <c r="BN35" s="24" t="str">
        <f>IFERROR(IF(BM35&lt;=VLOOKUP($BM$2,bareme_points!$A$3:$B$38,2,0),INDEX(bareme_points!$A$1:$P$38,MATCH($BM$2,bareme_points!$A:$A,0),MATCH(BM35,bareme_points!$A$2:$PN$2,0)),10),"")</f>
        <v/>
      </c>
      <c r="BO35" s="120"/>
      <c r="BP35" s="24" t="str">
        <f>IFERROR(IF(BO35&lt;=VLOOKUP($BO$2,bareme_points!$A$3:$B$38,2,0),INDEX(bareme_points!$A$1:$P$38,MATCH($BO$2,bareme_points!$A:$A,0),MATCH(BO35,bareme_points!$A$2:$PN$2,0)),10),"")</f>
        <v/>
      </c>
      <c r="BQ35" s="120"/>
      <c r="BR35" s="24" t="str">
        <f>IFERROR(IF(BQ35&lt;=VLOOKUP($BQ$2,bareme_points!$A$3:$B$38,2,0),INDEX(bareme_points!$A$1:$P$38,MATCH($BQ$2,bareme_points!$A:$A,0),MATCH(BQ35,bareme_points!$A$2:$PN$2,0)),10),"")</f>
        <v/>
      </c>
      <c r="BS35" s="120"/>
      <c r="BT35" s="24" t="str">
        <f>IFERROR(IF(BS35&lt;=VLOOKUP($BS$2,bareme_points!$A$3:$B$38,2,0),INDEX(bareme_points!$A$1:$P$38,MATCH($BS$2,bareme_points!$A:$A,0),MATCH(BS35,bareme_points!$A$2:$PN$2,0)),10),"")</f>
        <v/>
      </c>
      <c r="BU35" s="120"/>
      <c r="BV35" s="9" t="str">
        <f>IFERROR(IF(BU35&lt;=VLOOKUP($BU$2,bareme_points!$A$3:$B$38,2,0),INDEX(bareme_points!$A$1:$P$38,MATCH($BU$2,bareme_points!$A:$A,0),MATCH(BU35,bareme_points!$A$2:$PN$2,0)),10),"")</f>
        <v/>
      </c>
      <c r="BW35" s="120"/>
      <c r="BX35" s="9" t="str">
        <f>IFERROR(IF(BW35&lt;=VLOOKUP($BW$2,bareme_points!$A$3:$B$38,2,0),INDEX(bareme_points!$A$1:$P$38,MATCH($BW$2,bareme_points!$A:$A,0),MATCH(BW35,bareme_points!$A$2:$PN$2,0)),10),"")</f>
        <v/>
      </c>
      <c r="BY35" s="121"/>
      <c r="BZ35" s="9" t="str">
        <f>IFERROR(IF(BY35&lt;=VLOOKUP($BY$2,bareme_points!$A$3:$B$38,2,0),INDEX(bareme_points!$A$1:$P$38,MATCH($BY$2,bareme_points!$A:$A,0),MATCH(BY35,bareme_points!$A$2:$PN$2,0)),10),"")</f>
        <v/>
      </c>
      <c r="CA35" s="122"/>
      <c r="CB35" s="9" t="str">
        <f>IFERROR(IF(CA35&lt;=VLOOKUP($CA$2,bareme_points!$A$3:$B$38,2,0),INDEX(bareme_points!$A$1:$P$38,MATCH($CA$2,bareme_points!$A:$A,0),MATCH(CA35,bareme_points!$A$2:$PN$2,0)),10),"")</f>
        <v/>
      </c>
      <c r="CC35" s="122"/>
      <c r="CD35" s="9" t="str">
        <f>IFERROR(IF(CC35&lt;=VLOOKUP($CC$2,bareme_points!$A$3:$B$38,2,0),INDEX(bareme_points!$A$1:$P$38,MATCH($CC$2,bareme_points!$A:$A,0),MATCH(CC35,bareme_points!$A$2:$PN$2,0)),10),"")</f>
        <v/>
      </c>
      <c r="CE35" s="126"/>
      <c r="CF35" s="10" t="str">
        <f>IFERROR(IF(CE35&lt;=VLOOKUP($CE$2,bareme_points!$A$3:$B$38,2,0),INDEX(bareme_points!$A$1:$P$38,MATCH($CE$2,bareme_points!$A:$A,0),MATCH(CE35,bareme_points!$A$2:$PN$2,0)),10),"")</f>
        <v/>
      </c>
      <c r="CG35" s="15">
        <f xml:space="preserve"> SUM(BN35,BP35,BR35, BT35,BV35,BX35,BZ35,CB35,CD35,CF35)</f>
        <v>0</v>
      </c>
      <c r="CH35" s="122"/>
      <c r="CI35" s="10" t="str">
        <f>IFERROR(IF(CH35&lt;=VLOOKUP($CH$2,bareme_points!$A$3:$B$38,2,0),INDEX(bareme_points!$A$1:$P$38,MATCH($CH$2,bareme_points!$A:$A,0),MATCH(CH35,bareme_points!$A$2:$PN$2,0)),10),"")</f>
        <v/>
      </c>
      <c r="CJ35" s="122"/>
      <c r="CK35" s="83" t="str">
        <f>IFERROR(IF(CJ35&lt;=VLOOKUP($CJ$2,bareme_points!$A$3:$B$38,2,0),INDEX(bareme_points!$A$1:$P$38,MATCH($CJ$2,bareme_points!$A:$A,0),MATCH(CJ35,bareme_points!$A$2:$PN$2,0)),10),"")</f>
        <v/>
      </c>
      <c r="CL35" s="122"/>
      <c r="CM35" s="10" t="str">
        <f>IFERROR(IF(CL35&lt;=VLOOKUP($CL$2,bareme_points!$A$3:$B$38,2,0),INDEX(bareme_points!$A$1:$P$38,MATCH($CL$2,bareme_points!$A:$A,0),MATCH(CL35,bareme_points!$A$2:$PN$2,0)),10),"")</f>
        <v/>
      </c>
      <c r="CN35" s="122"/>
      <c r="CO35" s="10" t="str">
        <f>IFERROR(IF(CN35&lt;=VLOOKUP($CN$2,bareme_points!$A$3:$B$38,2,0),INDEX(bareme_points!$A$1:$P$38,MATCH($CN$2,bareme_points!$A:$A,0),MATCH(CN35,bareme_points!$A$2:$PN$2,0)),10),"")</f>
        <v/>
      </c>
      <c r="CP35" s="122"/>
      <c r="CQ35" s="10" t="str">
        <f>IFERROR(IF(CP35&lt;=VLOOKUP($CP$2,bareme_points!$A$3:$B$38,2,0),INDEX(bareme_points!$A$1:$P$38,MATCH($CP$2,bareme_points!$A:$A,0),MATCH(CP35,bareme_points!$A$2:$PN$2,0)),10),"")</f>
        <v/>
      </c>
      <c r="CR35" s="122"/>
      <c r="CS35" s="10" t="str">
        <f>IFERROR(IF(CR35&lt;=VLOOKUP($CR$2,bareme_points!$A$3:$B$38,2,0),INDEX(bareme_points!$A$1:$P$38,MATCH($CR$2,bareme_points!$A:$A,0),MATCH(CR35,bareme_points!$A$2:$PN$2,0)),10),"")</f>
        <v/>
      </c>
      <c r="CT35" s="122"/>
      <c r="CU35" s="10" t="str">
        <f>IFERROR(IF(CT35&lt;=VLOOKUP($CT$2,bareme_points!$A$3:$B$38,2,0),INDEX(bareme_points!$A$1:$P$38,MATCH($CT$2,bareme_points!$A:$A,0),MATCH(CT35,bareme_points!$A$2:$PN$2,0)),10),"")</f>
        <v/>
      </c>
      <c r="CV35" s="122"/>
      <c r="CW35" s="10" t="str">
        <f>IFERROR(IF(CV35&lt;=VLOOKUP($CV$2,bareme_points!$A$3:$B$38,2,0),INDEX(bareme_points!$A$1:$P$38,MATCH($CV$2,bareme_points!$A:$A,0),MATCH(CV35,bareme_points!$A$2:$PN$2,0)),10),"")</f>
        <v/>
      </c>
      <c r="CX35" s="122"/>
      <c r="CY35" s="10" t="str">
        <f>IFERROR(IF(CX35&lt;=VLOOKUP($CX$2,bareme_points!$A$3:$B$38,2,0),INDEX(bareme_points!$A$1:$P$38,MATCH($CX$2,bareme_points!$A:$A,0),MATCH(CX35,bareme_points!$A$2:$PN$2,0)),10),"")</f>
        <v/>
      </c>
      <c r="CZ35" s="122"/>
      <c r="DA35" s="85" t="str">
        <f>IFERROR(IF(CZ35&lt;=VLOOKUP($CZ$2,bareme_points!$A$3:$B$38,2,0),INDEX(bareme_points!$A$1:$P$38,MATCH($CZ$2,bareme_points!$A:$A,0),MATCH(CZ35,bareme_points!$A$2:$PN$2,0)),10),"")</f>
        <v/>
      </c>
      <c r="DB35" s="84">
        <f xml:space="preserve"> SUM(CI35,CK35,CM35, CO35,CQ35,CS35,CU35,CW35,CY35,DA35)</f>
        <v>0</v>
      </c>
    </row>
    <row r="36" spans="1:106" x14ac:dyDescent="0.25">
      <c r="A36" s="87" t="s">
        <v>71</v>
      </c>
      <c r="B36" s="49">
        <f xml:space="preserve"> SUM(AG36,BL36,CG36)</f>
        <v>50</v>
      </c>
      <c r="C36" s="91"/>
      <c r="D36" s="79"/>
      <c r="E36" s="94"/>
      <c r="F36" s="46"/>
      <c r="G36" s="94"/>
      <c r="H36" s="46"/>
      <c r="I36" s="94"/>
      <c r="J36" s="46"/>
      <c r="K36" s="94"/>
      <c r="L36" s="46"/>
      <c r="M36" s="94"/>
      <c r="N36" s="46"/>
      <c r="O36" s="94">
        <v>20</v>
      </c>
      <c r="P36" s="46">
        <f>IFERROR(IF(O36&lt;=VLOOKUP($O$2,bareme_points!$A$3:$B$38,2,0),INDEX(bareme_points!$A$1:$P$38,MATCH($O$2,bareme_points!$A:$A,0),MATCH(O36,bareme_points!$A$2:$PN$2,0)),10),"")</f>
        <v>10</v>
      </c>
      <c r="Q36" s="94">
        <v>17</v>
      </c>
      <c r="R36" s="46">
        <f>IFERROR(IF(Q36&lt;=VLOOKUP($Q$2,bareme_points!$A$3:$B$38,2,0),INDEX(bareme_points!$A$1:$P$38,MATCH($Q$2,bareme_points!$A:$A,0),MATCH(Q36,bareme_points!$A$2:$PN$2,0)),10),"")</f>
        <v>10</v>
      </c>
      <c r="S36" s="98">
        <v>8</v>
      </c>
      <c r="T36" s="46">
        <f>IFERROR(IF(S36&lt;=VLOOKUP($S$2,bareme_points!$A$3:$B$38,2,0),INDEX(bareme_points!$A$1:$P$38,MATCH($S$2,bareme_points!$A:$A,0),MATCH(S36,bareme_points!$A$2:$PN$2,0)),10),"")</f>
        <v>20</v>
      </c>
      <c r="U36" s="112"/>
      <c r="V36" s="46" t="str">
        <f>IFERROR(IF(U36&lt;=VLOOKUP($U$2,bareme_points!$A$3:$B$38,2,0),INDEX(bareme_points!$A$1:$P$38,MATCH($U$2,bareme_points!$A:$A,0),MATCH(U36,bareme_points!$A$2:$PN$2,0)),10),"")</f>
        <v/>
      </c>
      <c r="W36" s="105"/>
      <c r="X36" s="46" t="str">
        <f>IFERROR(IF(W36&lt;=VLOOKUP($W$2,bareme_points!$A$3:$B$38,2,0),INDEX(bareme_points!$A$1:$P$38,MATCH($W$2,bareme_points!$A:$A,0),MATCH(W36,bareme_points!$A$2:$PN$2,0)),10),"")</f>
        <v/>
      </c>
      <c r="Y36" s="105">
        <v>26</v>
      </c>
      <c r="Z36" s="46">
        <f>IFERROR(IF(Y36&lt;=VLOOKUP($Y$2,bareme_points!$A$3:$B$38,2,0),INDEX(bareme_points!$A$1:$P$38,MATCH($Y$2,bareme_points!$A:$A,0),MATCH(Y36,bareme_points!$A$2:$PN$2,0)),10),"")</f>
        <v>10</v>
      </c>
      <c r="AA36" s="108"/>
      <c r="AB36" s="46" t="str">
        <f>IFERROR(IF(AA36&lt;=VLOOKUP($AA$2,bareme_points!$A$3:$B$38,2,0),INDEX(bareme_points!$A$1:$P$38,MATCH($AA$2,bareme_points!$A:$A,0),MATCH(AA36,bareme_points!$A$2:$PN$2,0)),10),"")</f>
        <v/>
      </c>
      <c r="AC36" s="105"/>
      <c r="AD36" s="46" t="str">
        <f>IFERROR(IF(AC36&lt;=VLOOKUP($AC$2,bareme_points!$A$3:$B$38,2,0),INDEX(bareme_points!$A$1:$P$38,MATCH($AC$2,bareme_points!$A:$A,0),MATCH(AC36,bareme_points!$A$2:$PN$2,0)),10),"")</f>
        <v/>
      </c>
      <c r="AE36" s="105"/>
      <c r="AF36" s="46" t="str">
        <f>IFERROR(IF(AE36&lt;=VLOOKUP($AE$2,bareme_points!$A$3:$B$38,2,0),INDEX(bareme_points!$A$1:$P$38,MATCH($AE$2,bareme_points!$A:$A,0),MATCH(AE36,bareme_points!$A$2:$PN$2,0)),10),"")</f>
        <v/>
      </c>
      <c r="AG36" s="15">
        <f xml:space="preserve"> SUM(D36,F36,H36,J36,L36,N36,P36,R36,T36,V36,X36,Z36,AB36,AD36,AF36)</f>
        <v>50</v>
      </c>
      <c r="AH36" s="105"/>
      <c r="AI36" s="46" t="str">
        <f>IFERROR(IF(AH36&lt;=VLOOKUP($AH$2,bareme_points!$A$3:$B$38,2,0),INDEX(bareme_points!$A$1:$P$38,MATCH($AH$2,bareme_points!$A:$A,0),MATCH(AH36,bareme_points!$A$2:$PN$2,0)),10),"")</f>
        <v/>
      </c>
      <c r="AJ36" s="105"/>
      <c r="AK36" s="45" t="str">
        <f>IFERROR(IF(AJ36&lt;=VLOOKUP($AJ$2,bareme_points!$A$3:$B$38,2,0),INDEX(bareme_points!$A$1:$P$38,MATCH($AJ$2,bareme_points!$A:$A,0),MATCH(AJ36,bareme_points!$A$2:$PN$2,0)),10),"")</f>
        <v/>
      </c>
      <c r="AL36" s="105"/>
      <c r="AM36" s="45" t="str">
        <f>IFERROR(IF(AL36&lt;=VLOOKUP($AL$2,bareme_points!$A$3:$B$38,2,0),INDEX(bareme_points!$A$1:$P$38,MATCH($AL$2,bareme_points!$A:$A,0),MATCH(AL36,bareme_points!$A$2:$PN$2,0)),10),"")</f>
        <v/>
      </c>
      <c r="AN36" s="112"/>
      <c r="AO36" s="24" t="str">
        <f>IFERROR(IF(AN36&lt;=VLOOKUP($AN$2,bareme_points!$A$3:$B$38,2,0),INDEX(bareme_points!$A$1:$P$38,MATCH($AN$2,bareme_points!$A:$A,0),MATCH(AN36,bareme_points!$A$2:$PN$2,0)),10),"")</f>
        <v/>
      </c>
      <c r="AP36" s="115"/>
      <c r="AQ36" s="24" t="str">
        <f>IFERROR(IF(AP36&lt;=VLOOKUP($AP$2,bareme_points!$A$3:$B$38,2,0),INDEX(bareme_points!$A$1:$P$38,MATCH($AP$2,bareme_points!$A:$A,0),MATCH(AP36,bareme_points!$A$2:$PN$2,0)),10),"")</f>
        <v/>
      </c>
      <c r="AR36" s="115"/>
      <c r="AS36" s="24" t="str">
        <f>IFERROR(IF(AR36&lt;=VLOOKUP($AR$2,bareme_points!$A$3:$B$38,2,0),INDEX(bareme_points!$A$1:$P$38,MATCH($AR$2,bareme_points!$A:$A,0),MATCH(AR36,bareme_points!$A$2:$PN$2,0)),10),"")</f>
        <v/>
      </c>
      <c r="AT36" s="115"/>
      <c r="AU36" s="24" t="str">
        <f>IFERROR(IF(AT36&lt;=VLOOKUP($AT$2,bareme_points!$A$3:$B$38,2,0),INDEX(bareme_points!$A$1:$P$38,MATCH($AT$2,bareme_points!$A:$A,0),MATCH(AT36,bareme_points!$A$2:$PN$2,0)),10),"")</f>
        <v/>
      </c>
      <c r="AV36" s="115"/>
      <c r="AW36" s="24" t="str">
        <f>IFERROR(IF(AV36&lt;=VLOOKUP($AV$2,bareme_points!$A$3:$B$38,2,0),INDEX(bareme_points!$A$1:$P$38,MATCH($AV$2,bareme_points!$A:$A,0),MATCH(AV36,bareme_points!$A$2:$PN$2,0)),10),"")</f>
        <v/>
      </c>
      <c r="AX36" s="118"/>
      <c r="AY36" s="24" t="str">
        <f>IFERROR(IF(AX36&lt;=VLOOKUP($AX$2,bareme_points!$A$3:$B$38,2,0),INDEX(bareme_points!$A$1:$P$38,MATCH($AX$2,bareme_points!$A:$A,0),MATCH(AX36,bareme_points!$A$2:$PN$2,0)),10),"")</f>
        <v/>
      </c>
      <c r="AZ36" s="118"/>
      <c r="BA36" s="24" t="str">
        <f>IFERROR(IF(AZ36&lt;=VLOOKUP($AZ$2,bareme_points!$A$3:$B$38,2,0),INDEX(bareme_points!$A$1:$P$38,MATCH($AZ$2,bareme_points!$A:$A,0),MATCH(AZ36,bareme_points!$A$2:$PN$2,0)),10),"")</f>
        <v/>
      </c>
      <c r="BB36" s="118"/>
      <c r="BC36" s="24" t="str">
        <f>IFERROR(IF(BB36&lt;=VLOOKUP($BB$2,bareme_points!$A$3:$B$38,2,0),INDEX(bareme_points!$A$1:$P$38,MATCH($BB$2,bareme_points!$A:$A,0),MATCH(BB36,bareme_points!$A$2:$PN$2,0)),10),"")</f>
        <v/>
      </c>
      <c r="BD36" s="118"/>
      <c r="BE36" s="24" t="str">
        <f>IFERROR(IF(BD36&lt;=VLOOKUP($BD$2,bareme_points!$A$3:$B$38,2,0),INDEX(bareme_points!$A$1:$P$38,MATCH($BD$2,bareme_points!$A:$A,0),MATCH(BD36,bareme_points!$A$2:$PN$2,0)),10),"")</f>
        <v/>
      </c>
      <c r="BF36" s="118"/>
      <c r="BG36" s="24" t="str">
        <f>IFERROR(IF(BF36&lt;=VLOOKUP($AZ$2,bareme_points!$A$3:$B$38,2,0),INDEX(bareme_points!$A$1:$P$38,MATCH($AZ$2,bareme_points!$A:$A,0),MATCH(BF36,bareme_points!$A$2:$PN$2,0)),10),"")</f>
        <v/>
      </c>
      <c r="BH36" s="118"/>
      <c r="BI36" s="24" t="str">
        <f>IFERROR(IF(BH36&lt;=VLOOKUP($BB$2,bareme_points!$A$3:$B$38,2,0),INDEX(bareme_points!$A$1:$P$38,MATCH($BB$2,bareme_points!$A:$A,0),MATCH(BH36,bareme_points!$A$2:$PN$2,0)),10),"")</f>
        <v/>
      </c>
      <c r="BJ36" s="336"/>
      <c r="BK36" s="337" t="str">
        <f>IFERROR(IF(BJ36&lt;=VLOOKUP($BD$2,bareme_points!$A$3:$B$38,2,0),INDEX(bareme_points!$A$1:$P$38,MATCH($BD$2,bareme_points!$A:$A,0),MATCH(BJ36,bareme_points!$A$2:$PN$2,0)),10),"")</f>
        <v/>
      </c>
      <c r="BL36" s="15">
        <f xml:space="preserve"> SUM(AI36,AK36,AM36,AO36,AQ36,AS36,AU36,AW36,AY36,BA36,BC36,BE36,BG36,BI36,BK36)</f>
        <v>0</v>
      </c>
      <c r="BM36" s="102"/>
      <c r="BN36" s="24" t="str">
        <f>IFERROR(IF(BM36&lt;=VLOOKUP($BM$2,bareme_points!$A$3:$B$38,2,0),INDEX(bareme_points!$A$1:$P$38,MATCH($BM$2,bareme_points!$A:$A,0),MATCH(BM36,bareme_points!$A$2:$PN$2,0)),10),"")</f>
        <v/>
      </c>
      <c r="BO36" s="120"/>
      <c r="BP36" s="24" t="str">
        <f>IFERROR(IF(BO36&lt;=VLOOKUP($BO$2,bareme_points!$A$3:$B$38,2,0),INDEX(bareme_points!$A$1:$P$38,MATCH($BO$2,bareme_points!$A:$A,0),MATCH(BO36,bareme_points!$A$2:$PN$2,0)),10),"")</f>
        <v/>
      </c>
      <c r="BQ36" s="120"/>
      <c r="BR36" s="24" t="str">
        <f>IFERROR(IF(BQ36&lt;=VLOOKUP($BQ$2,bareme_points!$A$3:$B$38,2,0),INDEX(bareme_points!$A$1:$P$38,MATCH($BQ$2,bareme_points!$A:$A,0),MATCH(BQ36,bareme_points!$A$2:$PN$2,0)),10),"")</f>
        <v/>
      </c>
      <c r="BS36" s="120"/>
      <c r="BT36" s="24" t="str">
        <f>IFERROR(IF(BS36&lt;=VLOOKUP($BS$2,bareme_points!$A$3:$B$38,2,0),INDEX(bareme_points!$A$1:$P$38,MATCH($BS$2,bareme_points!$A:$A,0),MATCH(BS36,bareme_points!$A$2:$PN$2,0)),10),"")</f>
        <v/>
      </c>
      <c r="BU36" s="120"/>
      <c r="BV36" s="9" t="str">
        <f>IFERROR(IF(BU36&lt;=VLOOKUP($BU$2,bareme_points!$A$3:$B$38,2,0),INDEX(bareme_points!$A$1:$P$38,MATCH($BU$2,bareme_points!$A:$A,0),MATCH(BU36,bareme_points!$A$2:$PN$2,0)),10),"")</f>
        <v/>
      </c>
      <c r="BW36" s="120"/>
      <c r="BX36" s="9" t="str">
        <f>IFERROR(IF(BW36&lt;=VLOOKUP($BW$2,bareme_points!$A$3:$B$38,2,0),INDEX(bareme_points!$A$1:$P$38,MATCH($BW$2,bareme_points!$A:$A,0),MATCH(BW36,bareme_points!$A$2:$PN$2,0)),10),"")</f>
        <v/>
      </c>
      <c r="BY36" s="121"/>
      <c r="BZ36" s="9" t="str">
        <f>IFERROR(IF(BY36&lt;=VLOOKUP($BY$2,bareme_points!$A$3:$B$38,2,0),INDEX(bareme_points!$A$1:$P$38,MATCH($BY$2,bareme_points!$A:$A,0),MATCH(BY36,bareme_points!$A$2:$PN$2,0)),10),"")</f>
        <v/>
      </c>
      <c r="CA36" s="122"/>
      <c r="CB36" s="9" t="str">
        <f>IFERROR(IF(CA36&lt;=VLOOKUP($CA$2,bareme_points!$A$3:$B$38,2,0),INDEX(bareme_points!$A$1:$P$38,MATCH($CA$2,bareme_points!$A:$A,0),MATCH(CA36,bareme_points!$A$2:$PN$2,0)),10),"")</f>
        <v/>
      </c>
      <c r="CC36" s="122"/>
      <c r="CD36" s="9" t="str">
        <f>IFERROR(IF(CC36&lt;=VLOOKUP($CC$2,bareme_points!$A$3:$B$38,2,0),INDEX(bareme_points!$A$1:$P$38,MATCH($CC$2,bareme_points!$A:$A,0),MATCH(CC36,bareme_points!$A$2:$PN$2,0)),10),"")</f>
        <v/>
      </c>
      <c r="CE36" s="126"/>
      <c r="CF36" s="10" t="str">
        <f>IFERROR(IF(CE36&lt;=VLOOKUP($CE$2,bareme_points!$A$3:$B$38,2,0),INDEX(bareme_points!$A$1:$P$38,MATCH($CE$2,bareme_points!$A:$A,0),MATCH(CE36,bareme_points!$A$2:$PN$2,0)),10),"")</f>
        <v/>
      </c>
      <c r="CG36" s="15">
        <f xml:space="preserve"> SUM(BN36,BP36,BR36, BT36,BV36,BX36,BZ36,CB36,CD36,CF36)</f>
        <v>0</v>
      </c>
      <c r="CH36" s="122"/>
      <c r="CI36" s="10" t="str">
        <f>IFERROR(IF(CH36&lt;=VLOOKUP($CH$2,bareme_points!$A$3:$B$38,2,0),INDEX(bareme_points!$A$1:$P$38,MATCH($CH$2,bareme_points!$A:$A,0),MATCH(CH36,bareme_points!$A$2:$PN$2,0)),10),"")</f>
        <v/>
      </c>
      <c r="CJ36" s="122"/>
      <c r="CK36" s="83" t="str">
        <f>IFERROR(IF(CJ36&lt;=VLOOKUP($CJ$2,bareme_points!$A$3:$B$38,2,0),INDEX(bareme_points!$A$1:$P$38,MATCH($CJ$2,bareme_points!$A:$A,0),MATCH(CJ36,bareme_points!$A$2:$PN$2,0)),10),"")</f>
        <v/>
      </c>
      <c r="CL36" s="122"/>
      <c r="CM36" s="10" t="str">
        <f>IFERROR(IF(CL36&lt;=VLOOKUP($CL$2,bareme_points!$A$3:$B$38,2,0),INDEX(bareme_points!$A$1:$P$38,MATCH($CL$2,bareme_points!$A:$A,0),MATCH(CL36,bareme_points!$A$2:$PN$2,0)),10),"")</f>
        <v/>
      </c>
      <c r="CN36" s="122"/>
      <c r="CO36" s="10" t="str">
        <f>IFERROR(IF(CN36&lt;=VLOOKUP($CN$2,bareme_points!$A$3:$B$38,2,0),INDEX(bareme_points!$A$1:$P$38,MATCH($CN$2,bareme_points!$A:$A,0),MATCH(CN36,bareme_points!$A$2:$PN$2,0)),10),"")</f>
        <v/>
      </c>
      <c r="CP36" s="122"/>
      <c r="CQ36" s="10" t="str">
        <f>IFERROR(IF(CP36&lt;=VLOOKUP($CP$2,bareme_points!$A$3:$B$38,2,0),INDEX(bareme_points!$A$1:$P$38,MATCH($CP$2,bareme_points!$A:$A,0),MATCH(CP36,bareme_points!$A$2:$PN$2,0)),10),"")</f>
        <v/>
      </c>
      <c r="CR36" s="122"/>
      <c r="CS36" s="10" t="str">
        <f>IFERROR(IF(CR36&lt;=VLOOKUP($CR$2,bareme_points!$A$3:$B$38,2,0),INDEX(bareme_points!$A$1:$P$38,MATCH($CR$2,bareme_points!$A:$A,0),MATCH(CR36,bareme_points!$A$2:$PN$2,0)),10),"")</f>
        <v/>
      </c>
      <c r="CT36" s="122"/>
      <c r="CU36" s="10" t="str">
        <f>IFERROR(IF(CT36&lt;=VLOOKUP($CT$2,bareme_points!$A$3:$B$38,2,0),INDEX(bareme_points!$A$1:$P$38,MATCH($CT$2,bareme_points!$A:$A,0),MATCH(CT36,bareme_points!$A$2:$PN$2,0)),10),"")</f>
        <v/>
      </c>
      <c r="CV36" s="122"/>
      <c r="CW36" s="10" t="str">
        <f>IFERROR(IF(CV36&lt;=VLOOKUP($CV$2,bareme_points!$A$3:$B$38,2,0),INDEX(bareme_points!$A$1:$P$38,MATCH($CV$2,bareme_points!$A:$A,0),MATCH(CV36,bareme_points!$A$2:$PN$2,0)),10),"")</f>
        <v/>
      </c>
      <c r="CX36" s="122"/>
      <c r="CY36" s="10" t="str">
        <f>IFERROR(IF(CX36&lt;=VLOOKUP($CX$2,bareme_points!$A$3:$B$38,2,0),INDEX(bareme_points!$A$1:$P$38,MATCH($CX$2,bareme_points!$A:$A,0),MATCH(CX36,bareme_points!$A$2:$PN$2,0)),10),"")</f>
        <v/>
      </c>
      <c r="CZ36" s="122"/>
      <c r="DA36" s="85" t="str">
        <f>IFERROR(IF(CZ36&lt;=VLOOKUP($CZ$2,bareme_points!$A$3:$B$38,2,0),INDEX(bareme_points!$A$1:$P$38,MATCH($CZ$2,bareme_points!$A:$A,0),MATCH(CZ36,bareme_points!$A$2:$PN$2,0)),10),"")</f>
        <v/>
      </c>
      <c r="DB36" s="84">
        <f xml:space="preserve"> SUM(CI36,CK36,CM36, CO36,CQ36,CS36,CU36,CW36,CY36,DA36)</f>
        <v>0</v>
      </c>
    </row>
    <row r="37" spans="1:106" x14ac:dyDescent="0.25">
      <c r="A37" s="87" t="s">
        <v>50</v>
      </c>
      <c r="B37" s="49">
        <f xml:space="preserve"> SUM(AG37,BL37,CG37)</f>
        <v>30</v>
      </c>
      <c r="C37" s="91">
        <v>11</v>
      </c>
      <c r="D37" s="168">
        <v>30</v>
      </c>
      <c r="E37" s="94"/>
      <c r="F37" s="46" t="str">
        <f>IFERROR(IF(E37&lt;=VLOOKUP($E$2,bareme_points!$A$3:$B$38,2,0),INDEX(bareme_points!$A$1:$P$38,MATCH($E$2,bareme_points!$A:$A,0),MATCH(E37,bareme_points!$A$2:$PN$2,0)),10),"")</f>
        <v/>
      </c>
      <c r="G37" s="94"/>
      <c r="H37" s="46" t="str">
        <f>IFERROR(IF(G37&lt;=VLOOKUP($G$2,bareme_points!$A$3:$B$38,2,0),INDEX(bareme_points!$A$1:$P$38,MATCH($G$2,bareme_points!$A:$A,0),MATCH(G37,bareme_points!$A$2:$PN$2,0)),10),"")</f>
        <v/>
      </c>
      <c r="I37" s="94"/>
      <c r="J37" s="46" t="str">
        <f>IFERROR(IF(I37&lt;=VLOOKUP($I$2,bareme_points!$A$3:$B$38,2,0),INDEX(bareme_points!$A$1:$P$38,MATCH($I$2,bareme_points!$A:$A,0),MATCH(I37,bareme_points!$A$2:$PN$2,0)),10),"")</f>
        <v/>
      </c>
      <c r="K37" s="94"/>
      <c r="L37" s="46" t="str">
        <f>IFERROR(IF(K37&lt;=VLOOKUP($K$2,bareme_points!$A$3:$B$38,2,0),INDEX(bareme_points!$A$1:$P$38,MATCH($K$2,bareme_points!$A:$A,0),MATCH(K37,bareme_points!$A$2:$PN$2,0)),10),"")</f>
        <v/>
      </c>
      <c r="M37" s="94"/>
      <c r="N37" s="46" t="str">
        <f>IFERROR(IF(M37&lt;=VLOOKUP($M$2,bareme_points!$A$3:$B$38,2,0),INDEX(bareme_points!$A$1:$P$38,MATCH($M$2,bareme_points!$A:$A,0),MATCH(M37,bareme_points!$A$2:$PN$2,0)),10),"")</f>
        <v/>
      </c>
      <c r="O37" s="94"/>
      <c r="P37" s="46" t="str">
        <f>IFERROR(IF(O37&lt;=VLOOKUP($O$2,bareme_points!$A$3:$B$38,2,0),INDEX(bareme_points!$A$1:$P$38,MATCH($O$2,bareme_points!$A:$A,0),MATCH(O37,bareme_points!$A$2:$PN$2,0)),10),"")</f>
        <v/>
      </c>
      <c r="Q37" s="94"/>
      <c r="R37" s="46" t="str">
        <f>IFERROR(IF(Q37&lt;=VLOOKUP($Q$2,bareme_points!$A$3:$B$38,2,0),INDEX(bareme_points!$A$1:$P$38,MATCH($Q$2,bareme_points!$A:$A,0),MATCH(Q37,bareme_points!$A$2:$PN$2,0)),10),"")</f>
        <v/>
      </c>
      <c r="S37" s="98"/>
      <c r="T37" s="46" t="str">
        <f>IFERROR(IF(S37&lt;=VLOOKUP($S$2,bareme_points!$A$3:$B$38,2,0),INDEX(bareme_points!$A$1:$P$38,MATCH($S$2,bareme_points!$A:$A,0),MATCH(S37,bareme_points!$A$2:$PN$2,0)),10),"")</f>
        <v/>
      </c>
      <c r="U37" s="112"/>
      <c r="V37" s="46" t="str">
        <f>IFERROR(IF(U37&lt;=VLOOKUP($U$2,bareme_points!$A$3:$B$38,2,0),INDEX(bareme_points!$A$1:$P$38,MATCH($U$2,bareme_points!$A:$A,0),MATCH(U37,bareme_points!$A$2:$PN$2,0)),10),"")</f>
        <v/>
      </c>
      <c r="W37" s="105"/>
      <c r="X37" s="46" t="str">
        <f>IFERROR(IF(W37&lt;=VLOOKUP($W$2,bareme_points!$A$3:$B$38,2,0),INDEX(bareme_points!$A$1:$P$38,MATCH($W$2,bareme_points!$A:$A,0),MATCH(W37,bareme_points!$A$2:$PN$2,0)),10),"")</f>
        <v/>
      </c>
      <c r="Y37" s="105"/>
      <c r="Z37" s="46" t="str">
        <f>IFERROR(IF(Y37&lt;=VLOOKUP($Y$2,bareme_points!$A$3:$B$38,2,0),INDEX(bareme_points!$A$1:$P$38,MATCH($Y$2,bareme_points!$A:$A,0),MATCH(Y37,bareme_points!$A$2:$PN$2,0)),10),"")</f>
        <v/>
      </c>
      <c r="AA37" s="108"/>
      <c r="AB37" s="46" t="str">
        <f>IFERROR(IF(AA37&lt;=VLOOKUP($AA$2,bareme_points!$A$3:$B$38,2,0),INDEX(bareme_points!$A$1:$P$38,MATCH($AA$2,bareme_points!$A:$A,0),MATCH(AA37,bareme_points!$A$2:$PN$2,0)),10),"")</f>
        <v/>
      </c>
      <c r="AC37" s="105"/>
      <c r="AD37" s="46" t="str">
        <f>IFERROR(IF(AC37&lt;=VLOOKUP($AC$2,bareme_points!$A$3:$B$38,2,0),INDEX(bareme_points!$A$1:$P$38,MATCH($AC$2,bareme_points!$A:$A,0),MATCH(AC37,bareme_points!$A$2:$PN$2,0)),10),"")</f>
        <v/>
      </c>
      <c r="AE37" s="105"/>
      <c r="AF37" s="46" t="str">
        <f>IFERROR(IF(AE37&lt;=VLOOKUP($AE$2,bareme_points!$A$3:$B$38,2,0),INDEX(bareme_points!$A$1:$P$38,MATCH($AE$2,bareme_points!$A:$A,0),MATCH(AE37,bareme_points!$A$2:$PN$2,0)),10),"")</f>
        <v/>
      </c>
      <c r="AG37" s="15">
        <f xml:space="preserve"> SUM(D37,F37,H37,J37,L37,N37,P37,R37,T37,V37,X37,Z37,AB37,AD37,AF37)</f>
        <v>30</v>
      </c>
      <c r="AH37" s="105"/>
      <c r="AI37" s="46" t="str">
        <f>IFERROR(IF(AH37&lt;=VLOOKUP($AH$2,bareme_points!$A$3:$B$38,2,0),INDEX(bareme_points!$A$1:$P$38,MATCH($AH$2,bareme_points!$A:$A,0),MATCH(AH37,bareme_points!$A$2:$PN$2,0)),10),"")</f>
        <v/>
      </c>
      <c r="AJ37" s="105"/>
      <c r="AK37" s="45" t="str">
        <f>IFERROR(IF(AJ37&lt;=VLOOKUP($AJ$2,bareme_points!$A$3:$B$38,2,0),INDEX(bareme_points!$A$1:$P$38,MATCH($AJ$2,bareme_points!$A:$A,0),MATCH(AJ37,bareme_points!$A$2:$PN$2,0)),10),"")</f>
        <v/>
      </c>
      <c r="AL37" s="105"/>
      <c r="AM37" s="45" t="str">
        <f>IFERROR(IF(AL37&lt;=VLOOKUP($AL$2,bareme_points!$A$3:$B$38,2,0),INDEX(bareme_points!$A$1:$P$38,MATCH($AL$2,bareme_points!$A:$A,0),MATCH(AL37,bareme_points!$A$2:$PN$2,0)),10),"")</f>
        <v/>
      </c>
      <c r="AN37" s="112"/>
      <c r="AO37" s="24" t="str">
        <f>IFERROR(IF(AN37&lt;=VLOOKUP($AN$2,bareme_points!$A$3:$B$38,2,0),INDEX(bareme_points!$A$1:$P$38,MATCH($AN$2,bareme_points!$A:$A,0),MATCH(AN37,bareme_points!$A$2:$PN$2,0)),10),"")</f>
        <v/>
      </c>
      <c r="AP37" s="115"/>
      <c r="AQ37" s="24" t="str">
        <f>IFERROR(IF(AP37&lt;=VLOOKUP($AP$2,bareme_points!$A$3:$B$38,2,0),INDEX(bareme_points!$A$1:$P$38,MATCH($AP$2,bareme_points!$A:$A,0),MATCH(AP37,bareme_points!$A$2:$PN$2,0)),10),"")</f>
        <v/>
      </c>
      <c r="AR37" s="115"/>
      <c r="AS37" s="24" t="str">
        <f>IFERROR(IF(AR37&lt;=VLOOKUP($AR$2,bareme_points!$A$3:$B$38,2,0),INDEX(bareme_points!$A$1:$P$38,MATCH($AR$2,bareme_points!$A:$A,0),MATCH(AR37,bareme_points!$A$2:$PN$2,0)),10),"")</f>
        <v/>
      </c>
      <c r="AT37" s="115"/>
      <c r="AU37" s="24" t="str">
        <f>IFERROR(IF(AT37&lt;=VLOOKUP($AT$2,bareme_points!$A$3:$B$38,2,0),INDEX(bareme_points!$A$1:$P$38,MATCH($AT$2,bareme_points!$A:$A,0),MATCH(AT37,bareme_points!$A$2:$PN$2,0)),10),"")</f>
        <v/>
      </c>
      <c r="AV37" s="115"/>
      <c r="AW37" s="24" t="str">
        <f>IFERROR(IF(AV37&lt;=VLOOKUP($AV$2,bareme_points!$A$3:$B$38,2,0),INDEX(bareme_points!$A$1:$P$38,MATCH($AV$2,bareme_points!$A:$A,0),MATCH(AV37,bareme_points!$A$2:$PN$2,0)),10),"")</f>
        <v/>
      </c>
      <c r="AX37" s="118"/>
      <c r="AY37" s="24" t="str">
        <f>IFERROR(IF(AX37&lt;=VLOOKUP($AX$2,bareme_points!$A$3:$B$38,2,0),INDEX(bareme_points!$A$1:$P$38,MATCH($AX$2,bareme_points!$A:$A,0),MATCH(AX37,bareme_points!$A$2:$PN$2,0)),10),"")</f>
        <v/>
      </c>
      <c r="AZ37" s="118"/>
      <c r="BA37" s="24" t="str">
        <f>IFERROR(IF(AZ37&lt;=VLOOKUP($AZ$2,bareme_points!$A$3:$B$38,2,0),INDEX(bareme_points!$A$1:$P$38,MATCH($AZ$2,bareme_points!$A:$A,0),MATCH(AZ37,bareme_points!$A$2:$PN$2,0)),10),"")</f>
        <v/>
      </c>
      <c r="BB37" s="118"/>
      <c r="BC37" s="24" t="str">
        <f>IFERROR(IF(BB37&lt;=VLOOKUP($BB$2,bareme_points!$A$3:$B$38,2,0),INDEX(bareme_points!$A$1:$P$38,MATCH($BB$2,bareme_points!$A:$A,0),MATCH(BB37,bareme_points!$A$2:$PN$2,0)),10),"")</f>
        <v/>
      </c>
      <c r="BD37" s="118"/>
      <c r="BE37" s="24" t="str">
        <f>IFERROR(IF(BD37&lt;=VLOOKUP($BD$2,bareme_points!$A$3:$B$38,2,0),INDEX(bareme_points!$A$1:$P$38,MATCH($BD$2,bareme_points!$A:$A,0),MATCH(BD37,bareme_points!$A$2:$PN$2,0)),10),"")</f>
        <v/>
      </c>
      <c r="BF37" s="118"/>
      <c r="BG37" s="24" t="str">
        <f>IFERROR(IF(BF37&lt;=VLOOKUP($AZ$2,bareme_points!$A$3:$B$38,2,0),INDEX(bareme_points!$A$1:$P$38,MATCH($AZ$2,bareme_points!$A:$A,0),MATCH(BF37,bareme_points!$A$2:$PN$2,0)),10),"")</f>
        <v/>
      </c>
      <c r="BH37" s="118"/>
      <c r="BI37" s="24" t="str">
        <f>IFERROR(IF(BH37&lt;=VLOOKUP($BB$2,bareme_points!$A$3:$B$38,2,0),INDEX(bareme_points!$A$1:$P$38,MATCH($BB$2,bareme_points!$A:$A,0),MATCH(BH37,bareme_points!$A$2:$PN$2,0)),10),"")</f>
        <v/>
      </c>
      <c r="BJ37" s="336"/>
      <c r="BK37" s="337" t="str">
        <f>IFERROR(IF(BJ37&lt;=VLOOKUP($BD$2,bareme_points!$A$3:$B$38,2,0),INDEX(bareme_points!$A$1:$P$38,MATCH($BD$2,bareme_points!$A:$A,0),MATCH(BJ37,bareme_points!$A$2:$PN$2,0)),10),"")</f>
        <v/>
      </c>
      <c r="BL37" s="15">
        <f xml:space="preserve"> SUM(AI37,AK37,AM37,AO37,AQ37,AS37,AU37,AW37,AY37,BA37,BC37,BE37,BG37,BI37,BK37)</f>
        <v>0</v>
      </c>
      <c r="BM37" s="102"/>
      <c r="BN37" s="24" t="str">
        <f>IFERROR(IF(BM37&lt;=VLOOKUP($BM$2,bareme_points!$A$3:$B$38,2,0),INDEX(bareme_points!$A$1:$P$38,MATCH($BM$2,bareme_points!$A:$A,0),MATCH(BM37,bareme_points!$A$2:$PN$2,0)),10),"")</f>
        <v/>
      </c>
      <c r="BO37" s="120"/>
      <c r="BP37" s="24" t="str">
        <f>IFERROR(IF(BO37&lt;=VLOOKUP($BO$2,bareme_points!$A$3:$B$38,2,0),INDEX(bareme_points!$A$1:$P$38,MATCH($BO$2,bareme_points!$A:$A,0),MATCH(BO37,bareme_points!$A$2:$PN$2,0)),10),"")</f>
        <v/>
      </c>
      <c r="BQ37" s="120"/>
      <c r="BR37" s="24" t="str">
        <f>IFERROR(IF(BQ37&lt;=VLOOKUP($BQ$2,bareme_points!$A$3:$B$38,2,0),INDEX(bareme_points!$A$1:$P$38,MATCH($BQ$2,bareme_points!$A:$A,0),MATCH(BQ37,bareme_points!$A$2:$PN$2,0)),10),"")</f>
        <v/>
      </c>
      <c r="BS37" s="120"/>
      <c r="BT37" s="24" t="str">
        <f>IFERROR(IF(BS37&lt;=VLOOKUP($BS$2,bareme_points!$A$3:$B$38,2,0),INDEX(bareme_points!$A$1:$P$38,MATCH($BS$2,bareme_points!$A:$A,0),MATCH(BS37,bareme_points!$A$2:$PN$2,0)),10),"")</f>
        <v/>
      </c>
      <c r="BU37" s="120"/>
      <c r="BV37" s="9" t="str">
        <f>IFERROR(IF(BU37&lt;=VLOOKUP($BU$2,bareme_points!$A$3:$B$38,2,0),INDEX(bareme_points!$A$1:$P$38,MATCH($BU$2,bareme_points!$A:$A,0),MATCH(BU37,bareme_points!$A$2:$PN$2,0)),10),"")</f>
        <v/>
      </c>
      <c r="BW37" s="120"/>
      <c r="BX37" s="9" t="str">
        <f>IFERROR(IF(BW37&lt;=VLOOKUP($BW$2,bareme_points!$A$3:$B$38,2,0),INDEX(bareme_points!$A$1:$P$38,MATCH($BW$2,bareme_points!$A:$A,0),MATCH(BW37,bareme_points!$A$2:$PN$2,0)),10),"")</f>
        <v/>
      </c>
      <c r="BY37" s="121"/>
      <c r="BZ37" s="9" t="str">
        <f>IFERROR(IF(BY37&lt;=VLOOKUP($BY$2,bareme_points!$A$3:$B$38,2,0),INDEX(bareme_points!$A$1:$P$38,MATCH($BY$2,bareme_points!$A:$A,0),MATCH(BY37,bareme_points!$A$2:$PN$2,0)),10),"")</f>
        <v/>
      </c>
      <c r="CA37" s="122"/>
      <c r="CB37" s="9" t="str">
        <f>IFERROR(IF(CA37&lt;=VLOOKUP($CA$2,bareme_points!$A$3:$B$38,2,0),INDEX(bareme_points!$A$1:$P$38,MATCH($CA$2,bareme_points!$A:$A,0),MATCH(CA37,bareme_points!$A$2:$PN$2,0)),10),"")</f>
        <v/>
      </c>
      <c r="CC37" s="122"/>
      <c r="CD37" s="9" t="str">
        <f>IFERROR(IF(CC37&lt;=VLOOKUP($CC$2,bareme_points!$A$3:$B$38,2,0),INDEX(bareme_points!$A$1:$P$38,MATCH($CC$2,bareme_points!$A:$A,0),MATCH(CC37,bareme_points!$A$2:$PN$2,0)),10),"")</f>
        <v/>
      </c>
      <c r="CE37" s="126"/>
      <c r="CF37" s="10" t="str">
        <f>IFERROR(IF(CE37&lt;=VLOOKUP($CE$2,bareme_points!$A$3:$B$38,2,0),INDEX(bareme_points!$A$1:$P$38,MATCH($CE$2,bareme_points!$A:$A,0),MATCH(CE37,bareme_points!$A$2:$PN$2,0)),10),"")</f>
        <v/>
      </c>
      <c r="CG37" s="15">
        <f xml:space="preserve"> SUM(BN37,BP37,BR37, BT37,BV37,BX37,BZ37,CB37,CD37,CF37)</f>
        <v>0</v>
      </c>
      <c r="CH37" s="122"/>
      <c r="CI37" s="10" t="str">
        <f>IFERROR(IF(CH37&lt;=VLOOKUP($CH$2,bareme_points!$A$3:$B$38,2,0),INDEX(bareme_points!$A$1:$P$38,MATCH($CH$2,bareme_points!$A:$A,0),MATCH(CH37,bareme_points!$A$2:$PN$2,0)),10),"")</f>
        <v/>
      </c>
      <c r="CJ37" s="122"/>
      <c r="CK37" s="83" t="str">
        <f>IFERROR(IF(CJ37&lt;=VLOOKUP($CJ$2,bareme_points!$A$3:$B$38,2,0),INDEX(bareme_points!$A$1:$P$38,MATCH($CJ$2,bareme_points!$A:$A,0),MATCH(CJ37,bareme_points!$A$2:$PN$2,0)),10),"")</f>
        <v/>
      </c>
      <c r="CL37" s="122"/>
      <c r="CM37" s="10" t="str">
        <f>IFERROR(IF(CL37&lt;=VLOOKUP($CL$2,bareme_points!$A$3:$B$38,2,0),INDEX(bareme_points!$A$1:$P$38,MATCH($CL$2,bareme_points!$A:$A,0),MATCH(CL37,bareme_points!$A$2:$PN$2,0)),10),"")</f>
        <v/>
      </c>
      <c r="CN37" s="122"/>
      <c r="CO37" s="10" t="str">
        <f>IFERROR(IF(CN37&lt;=VLOOKUP($CN$2,bareme_points!$A$3:$B$38,2,0),INDEX(bareme_points!$A$1:$P$38,MATCH($CN$2,bareme_points!$A:$A,0),MATCH(CN37,bareme_points!$A$2:$PN$2,0)),10),"")</f>
        <v/>
      </c>
      <c r="CP37" s="122"/>
      <c r="CQ37" s="10" t="str">
        <f>IFERROR(IF(CP37&lt;=VLOOKUP($CP$2,bareme_points!$A$3:$B$38,2,0),INDEX(bareme_points!$A$1:$P$38,MATCH($CP$2,bareme_points!$A:$A,0),MATCH(CP37,bareme_points!$A$2:$PN$2,0)),10),"")</f>
        <v/>
      </c>
      <c r="CR37" s="122"/>
      <c r="CS37" s="10" t="str">
        <f>IFERROR(IF(CR37&lt;=VLOOKUP($CR$2,bareme_points!$A$3:$B$38,2,0),INDEX(bareme_points!$A$1:$P$38,MATCH($CR$2,bareme_points!$A:$A,0),MATCH(CR37,bareme_points!$A$2:$PN$2,0)),10),"")</f>
        <v/>
      </c>
      <c r="CT37" s="122"/>
      <c r="CU37" s="10" t="str">
        <f>IFERROR(IF(CT37&lt;=VLOOKUP($CT$2,bareme_points!$A$3:$B$38,2,0),INDEX(bareme_points!$A$1:$P$38,MATCH($CT$2,bareme_points!$A:$A,0),MATCH(CT37,bareme_points!$A$2:$PN$2,0)),10),"")</f>
        <v/>
      </c>
      <c r="CV37" s="122"/>
      <c r="CW37" s="10" t="str">
        <f>IFERROR(IF(CV37&lt;=VLOOKUP($CV$2,bareme_points!$A$3:$B$38,2,0),INDEX(bareme_points!$A$1:$P$38,MATCH($CV$2,bareme_points!$A:$A,0),MATCH(CV37,bareme_points!$A$2:$PN$2,0)),10),"")</f>
        <v/>
      </c>
      <c r="CX37" s="122"/>
      <c r="CY37" s="10" t="str">
        <f>IFERROR(IF(CX37&lt;=VLOOKUP($CX$2,bareme_points!$A$3:$B$38,2,0),INDEX(bareme_points!$A$1:$P$38,MATCH($CX$2,bareme_points!$A:$A,0),MATCH(CX37,bareme_points!$A$2:$PN$2,0)),10),"")</f>
        <v/>
      </c>
      <c r="CZ37" s="122"/>
      <c r="DA37" s="85" t="str">
        <f>IFERROR(IF(CZ37&lt;=VLOOKUP($CZ$2,bareme_points!$A$3:$B$38,2,0),INDEX(bareme_points!$A$1:$P$38,MATCH($CZ$2,bareme_points!$A:$A,0),MATCH(CZ37,bareme_points!$A$2:$PN$2,0)),10),"")</f>
        <v/>
      </c>
      <c r="DB37" s="84">
        <f xml:space="preserve"> SUM(CI37,CK37,CM37, CO37,CQ37,CS37,CU37,CW37,CY37,DA37)</f>
        <v>0</v>
      </c>
    </row>
    <row r="38" spans="1:106" x14ac:dyDescent="0.25">
      <c r="A38" s="159" t="s">
        <v>61</v>
      </c>
      <c r="B38" s="49">
        <f xml:space="preserve"> SUM(AG38,BL38,CG38)</f>
        <v>30</v>
      </c>
      <c r="C38" s="91"/>
      <c r="D38" s="79" t="str">
        <f>IFERROR(IF(C38&lt;=VLOOKUP($C$2,bareme_points!$A$3:$B$38,2,0),INDEX(bareme_points!$A$1:$P$38,MATCH($C$2,bareme_points!$A:$A,0),MATCH(C38,bareme_points!$A$2:$PN$2,0)),10),"")</f>
        <v/>
      </c>
      <c r="E38" s="94"/>
      <c r="F38" s="46" t="str">
        <f>IFERROR(IF(E38&lt;=VLOOKUP($E$2,bareme_points!$A$3:$B$38,2,0),INDEX(bareme_points!$A$1:$P$38,MATCH($E$2,bareme_points!$A:$A,0),MATCH(E38,bareme_points!$A$2:$PN$2,0)),10),"")</f>
        <v/>
      </c>
      <c r="G38" s="94">
        <v>8</v>
      </c>
      <c r="H38" s="46">
        <f>IFERROR(IF(G38&lt;=VLOOKUP($G$2,bareme_points!$A$3:$B$38,2,0),INDEX(bareme_points!$A$1:$P$38,MATCH($G$2,bareme_points!$A:$A,0),MATCH(G38,bareme_points!$A$2:$PN$2,0)),10),"")</f>
        <v>30</v>
      </c>
      <c r="I38" s="94"/>
      <c r="J38" s="46" t="str">
        <f>IFERROR(IF(I38&lt;=VLOOKUP($I$2,bareme_points!$A$3:$B$38,2,0),INDEX(bareme_points!$A$1:$P$38,MATCH($I$2,bareme_points!$A:$A,0),MATCH(I38,bareme_points!$A$2:$PN$2,0)),10),"")</f>
        <v/>
      </c>
      <c r="K38" s="94"/>
      <c r="L38" s="46" t="str">
        <f>IFERROR(IF(K38&lt;=VLOOKUP($K$2,bareme_points!$A$3:$B$38,2,0),INDEX(bareme_points!$A$1:$P$38,MATCH($K$2,bareme_points!$A:$A,0),MATCH(K38,bareme_points!$A$2:$PN$2,0)),10),"")</f>
        <v/>
      </c>
      <c r="M38" s="94"/>
      <c r="N38" s="46" t="str">
        <f>IFERROR(IF(M38&lt;=VLOOKUP($M$2,bareme_points!$A$3:$B$38,2,0),INDEX(bareme_points!$A$1:$P$38,MATCH($M$2,bareme_points!$A:$A,0),MATCH(M38,bareme_points!$A$2:$PN$2,0)),10),"")</f>
        <v/>
      </c>
      <c r="O38" s="94"/>
      <c r="P38" s="46" t="str">
        <f>IFERROR(IF(O38&lt;=VLOOKUP($O$2,bareme_points!$A$3:$B$38,2,0),INDEX(bareme_points!$A$1:$P$38,MATCH($O$2,bareme_points!$A:$A,0),MATCH(O38,bareme_points!$A$2:$PN$2,0)),10),"")</f>
        <v/>
      </c>
      <c r="Q38" s="94"/>
      <c r="R38" s="46" t="str">
        <f>IFERROR(IF(Q38&lt;=VLOOKUP($Q$2,bareme_points!$A$3:$B$38,2,0),INDEX(bareme_points!$A$1:$P$38,MATCH($Q$2,bareme_points!$A:$A,0),MATCH(Q38,bareme_points!$A$2:$PN$2,0)),10),"")</f>
        <v/>
      </c>
      <c r="S38" s="98"/>
      <c r="T38" s="46" t="str">
        <f>IFERROR(IF(S38&lt;=VLOOKUP($S$2,bareme_points!$A$3:$B$38,2,0),INDEX(bareme_points!$A$1:$P$38,MATCH($S$2,bareme_points!$A:$A,0),MATCH(S38,bareme_points!$A$2:$PN$2,0)),10),"")</f>
        <v/>
      </c>
      <c r="U38" s="102"/>
      <c r="V38" s="46" t="str">
        <f>IFERROR(IF(U38&lt;=VLOOKUP($U$2,bareme_points!$A$3:$B$38,2,0),INDEX(bareme_points!$A$1:$P$38,MATCH($U$2,bareme_points!$A:$A,0),MATCH(U38,bareme_points!$A$2:$PN$2,0)),10),"")</f>
        <v/>
      </c>
      <c r="W38" s="105"/>
      <c r="X38" s="46" t="str">
        <f>IFERROR(IF(W38&lt;=VLOOKUP($W$2,bareme_points!$A$3:$B$38,2,0),INDEX(bareme_points!$A$1:$P$38,MATCH($W$2,bareme_points!$A:$A,0),MATCH(W38,bareme_points!$A$2:$PN$2,0)),10),"")</f>
        <v/>
      </c>
      <c r="Y38" s="105"/>
      <c r="Z38" s="46" t="str">
        <f>IFERROR(IF(Y38&lt;=VLOOKUP($Y$2,bareme_points!$A$3:$B$38,2,0),INDEX(bareme_points!$A$1:$P$38,MATCH($Y$2,bareme_points!$A:$A,0),MATCH(Y38,bareme_points!$A$2:$PN$2,0)),10),"")</f>
        <v/>
      </c>
      <c r="AA38" s="108"/>
      <c r="AB38" s="46" t="str">
        <f>IFERROR(IF(AA38&lt;=VLOOKUP($AA$2,bareme_points!$A$3:$B$38,2,0),INDEX(bareme_points!$A$1:$P$38,MATCH($AA$2,bareme_points!$A:$A,0),MATCH(AA38,bareme_points!$A$2:$PN$2,0)),10),"")</f>
        <v/>
      </c>
      <c r="AC38" s="105"/>
      <c r="AD38" s="46" t="str">
        <f>IFERROR(IF(AC38&lt;=VLOOKUP($AC$2,bareme_points!$A$3:$B$38,2,0),INDEX(bareme_points!$A$1:$P$38,MATCH($AC$2,bareme_points!$A:$A,0),MATCH(AC38,bareme_points!$A$2:$PN$2,0)),10),"")</f>
        <v/>
      </c>
      <c r="AE38" s="105"/>
      <c r="AF38" s="46" t="str">
        <f>IFERROR(IF(AE38&lt;=VLOOKUP($AE$2,bareme_points!$A$3:$B$38,2,0),INDEX(bareme_points!$A$1:$P$38,MATCH($AE$2,bareme_points!$A:$A,0),MATCH(AE38,bareme_points!$A$2:$PN$2,0)),10),"")</f>
        <v/>
      </c>
      <c r="AG38" s="15">
        <f xml:space="preserve"> SUM(D38,F38,H38,J38,L38,N38,P38,R38,T38,V38,X38,Z38,AB38,AD38,AF38)</f>
        <v>30</v>
      </c>
      <c r="AH38" s="105"/>
      <c r="AI38" s="46" t="str">
        <f>IFERROR(IF(AH38&lt;=VLOOKUP($AH$2,bareme_points!$A$3:$B$38,2,0),INDEX(bareme_points!$A$1:$P$38,MATCH($AH$2,bareme_points!$A:$A,0),MATCH(AH38,bareme_points!$A$2:$PN$2,0)),10),"")</f>
        <v/>
      </c>
      <c r="AJ38" s="105"/>
      <c r="AK38" s="45" t="str">
        <f>IFERROR(IF(AJ38&lt;=VLOOKUP($AJ$2,bareme_points!$A$3:$B$38,2,0),INDEX(bareme_points!$A$1:$P$38,MATCH($AJ$2,bareme_points!$A:$A,0),MATCH(AJ38,bareme_points!$A$2:$PN$2,0)),10),"")</f>
        <v/>
      </c>
      <c r="AL38" s="105"/>
      <c r="AM38" s="45" t="str">
        <f>IFERROR(IF(AL38&lt;=VLOOKUP($AL$2,bareme_points!$A$3:$B$38,2,0),INDEX(bareme_points!$A$1:$P$38,MATCH($AL$2,bareme_points!$A:$A,0),MATCH(AL38,bareme_points!$A$2:$PN$2,0)),10),"")</f>
        <v/>
      </c>
      <c r="AN38" s="112"/>
      <c r="AO38" s="24" t="str">
        <f>IFERROR(IF(AN38&lt;=VLOOKUP($AN$2,bareme_points!$A$3:$B$38,2,0),INDEX(bareme_points!$A$1:$P$38,MATCH($AN$2,bareme_points!$A:$A,0),MATCH(AN38,bareme_points!$A$2:$PN$2,0)),10),"")</f>
        <v/>
      </c>
      <c r="AP38" s="115"/>
      <c r="AQ38" s="24" t="str">
        <f>IFERROR(IF(AP38&lt;=VLOOKUP($AP$2,bareme_points!$A$3:$B$38,2,0),INDEX(bareme_points!$A$1:$P$38,MATCH($AP$2,bareme_points!$A:$A,0),MATCH(AP38,bareme_points!$A$2:$PN$2,0)),10),"")</f>
        <v/>
      </c>
      <c r="AR38" s="115"/>
      <c r="AS38" s="24" t="str">
        <f>IFERROR(IF(AR38&lt;=VLOOKUP($AR$2,bareme_points!$A$3:$B$38,2,0),INDEX(bareme_points!$A$1:$P$38,MATCH($AR$2,bareme_points!$A:$A,0),MATCH(AR38,bareme_points!$A$2:$PN$2,0)),10),"")</f>
        <v/>
      </c>
      <c r="AT38" s="115"/>
      <c r="AU38" s="24" t="str">
        <f>IFERROR(IF(AT38&lt;=VLOOKUP($AT$2,bareme_points!$A$3:$B$38,2,0),INDEX(bareme_points!$A$1:$P$38,MATCH($AT$2,bareme_points!$A:$A,0),MATCH(AT38,bareme_points!$A$2:$PN$2,0)),10),"")</f>
        <v/>
      </c>
      <c r="AV38" s="115"/>
      <c r="AW38" s="24" t="str">
        <f>IFERROR(IF(AV38&lt;=VLOOKUP($AV$2,bareme_points!$A$3:$B$38,2,0),INDEX(bareme_points!$A$1:$P$38,MATCH($AV$2,bareme_points!$A:$A,0),MATCH(AV38,bareme_points!$A$2:$PN$2,0)),10),"")</f>
        <v/>
      </c>
      <c r="AX38" s="118"/>
      <c r="AY38" s="24" t="str">
        <f>IFERROR(IF(AX38&lt;=VLOOKUP($AX$2,bareme_points!$A$3:$B$38,2,0),INDEX(bareme_points!$A$1:$P$38,MATCH($AX$2,bareme_points!$A:$A,0),MATCH(AX38,bareme_points!$A$2:$PN$2,0)),10),"")</f>
        <v/>
      </c>
      <c r="AZ38" s="118"/>
      <c r="BA38" s="24" t="str">
        <f>IFERROR(IF(AZ38&lt;=VLOOKUP($AZ$2,bareme_points!$A$3:$B$38,2,0),INDEX(bareme_points!$A$1:$P$38,MATCH($AZ$2,bareme_points!$A:$A,0),MATCH(AZ38,bareme_points!$A$2:$PN$2,0)),10),"")</f>
        <v/>
      </c>
      <c r="BB38" s="118"/>
      <c r="BC38" s="24" t="str">
        <f>IFERROR(IF(BB38&lt;=VLOOKUP($BB$2,bareme_points!$A$3:$B$38,2,0),INDEX(bareme_points!$A$1:$P$38,MATCH($BB$2,bareme_points!$A:$A,0),MATCH(BB38,bareme_points!$A$2:$PN$2,0)),10),"")</f>
        <v/>
      </c>
      <c r="BD38" s="118"/>
      <c r="BE38" s="24" t="str">
        <f>IFERROR(IF(BD38&lt;=VLOOKUP($BD$2,bareme_points!$A$3:$B$38,2,0),INDEX(bareme_points!$A$1:$P$38,MATCH($BD$2,bareme_points!$A:$A,0),MATCH(BD38,bareme_points!$A$2:$PN$2,0)),10),"")</f>
        <v/>
      </c>
      <c r="BF38" s="118"/>
      <c r="BG38" s="24" t="str">
        <f>IFERROR(IF(BF38&lt;=VLOOKUP($AZ$2,bareme_points!$A$3:$B$38,2,0),INDEX(bareme_points!$A$1:$P$38,MATCH($AZ$2,bareme_points!$A:$A,0),MATCH(BF38,bareme_points!$A$2:$PN$2,0)),10),"")</f>
        <v/>
      </c>
      <c r="BH38" s="118"/>
      <c r="BI38" s="24" t="str">
        <f>IFERROR(IF(BH38&lt;=VLOOKUP($BB$2,bareme_points!$A$3:$B$38,2,0),INDEX(bareme_points!$A$1:$P$38,MATCH($BB$2,bareme_points!$A:$A,0),MATCH(BH38,bareme_points!$A$2:$PN$2,0)),10),"")</f>
        <v/>
      </c>
      <c r="BJ38" s="336"/>
      <c r="BK38" s="337" t="str">
        <f>IFERROR(IF(BJ38&lt;=VLOOKUP($BD$2,bareme_points!$A$3:$B$38,2,0),INDEX(bareme_points!$A$1:$P$38,MATCH($BD$2,bareme_points!$A:$A,0),MATCH(BJ38,bareme_points!$A$2:$PN$2,0)),10),"")</f>
        <v/>
      </c>
      <c r="BL38" s="15">
        <f xml:space="preserve"> SUM(AI38,AK38,AM38,AO38,AQ38,AS38,AU38,AW38,AY38,BA38,BC38,BE38,BG38,BI38,BK38)</f>
        <v>0</v>
      </c>
      <c r="BM38" s="102"/>
      <c r="BN38" s="24" t="str">
        <f>IFERROR(IF(BM38&lt;=VLOOKUP($BM$2,bareme_points!$A$3:$B$38,2,0),INDEX(bareme_points!$A$1:$P$38,MATCH($BM$2,bareme_points!$A:$A,0),MATCH(BM38,bareme_points!$A$2:$PN$2,0)),10),"")</f>
        <v/>
      </c>
      <c r="BO38" s="119"/>
      <c r="BP38" s="24" t="str">
        <f>IFERROR(IF(BO38&lt;=VLOOKUP($BO$2,bareme_points!$A$3:$B$38,2,0),INDEX(bareme_points!$A$1:$P$38,MATCH($BO$2,bareme_points!$A:$A,0),MATCH(BO38,bareme_points!$A$2:$PN$2,0)),10),"")</f>
        <v/>
      </c>
      <c r="BQ38" s="119"/>
      <c r="BR38" s="24" t="str">
        <f>IFERROR(IF(BQ38&lt;=VLOOKUP($BQ$2,bareme_points!$A$3:$B$38,2,0),INDEX(bareme_points!$A$1:$P$38,MATCH($BQ$2,bareme_points!$A:$A,0),MATCH(BQ38,bareme_points!$A$2:$PN$2,0)),10),"")</f>
        <v/>
      </c>
      <c r="BS38" s="119"/>
      <c r="BT38" s="24" t="str">
        <f>IFERROR(IF(BS38&lt;=VLOOKUP($BS$2,bareme_points!$A$3:$B$38,2,0),INDEX(bareme_points!$A$1:$P$38,MATCH($BS$2,bareme_points!$A:$A,0),MATCH(BS38,bareme_points!$A$2:$PN$2,0)),10),"")</f>
        <v/>
      </c>
      <c r="BU38" s="119"/>
      <c r="BV38" s="9" t="str">
        <f>IFERROR(IF(BU38&lt;=VLOOKUP($BU$2,bareme_points!$A$3:$B$38,2,0),INDEX(bareme_points!$A$1:$P$38,MATCH($BU$2,bareme_points!$A:$A,0),MATCH(BU38,bareme_points!$A$2:$PN$2,0)),10),"")</f>
        <v/>
      </c>
      <c r="BW38" s="119"/>
      <c r="BX38" s="9" t="str">
        <f>IFERROR(IF(BW38&lt;=VLOOKUP($BW$2,bareme_points!$A$3:$B$38,2,0),INDEX(bareme_points!$A$1:$P$38,MATCH($BW$2,bareme_points!$A:$A,0),MATCH(BW38,bareme_points!$A$2:$PN$2,0)),10),"")</f>
        <v/>
      </c>
      <c r="BY38" s="122"/>
      <c r="BZ38" s="9" t="str">
        <f>IFERROR(IF(BY38&lt;=VLOOKUP($BY$2,bareme_points!$A$3:$B$38,2,0),INDEX(bareme_points!$A$1:$P$38,MATCH($BY$2,bareme_points!$A:$A,0),MATCH(BY38,bareme_points!$A$2:$PN$2,0)),10),"")</f>
        <v/>
      </c>
      <c r="CA38" s="122"/>
      <c r="CB38" s="9" t="str">
        <f>IFERROR(IF(CA38&lt;=VLOOKUP($CA$2,bareme_points!$A$3:$B$38,2,0),INDEX(bareme_points!$A$1:$P$38,MATCH($CA$2,bareme_points!$A:$A,0),MATCH(CA38,bareme_points!$A$2:$PN$2,0)),10),"")</f>
        <v/>
      </c>
      <c r="CC38" s="122"/>
      <c r="CD38" s="9" t="str">
        <f>IFERROR(IF(CC38&lt;=VLOOKUP($CC$2,bareme_points!$A$3:$B$38,2,0),INDEX(bareme_points!$A$1:$P$38,MATCH($CC$2,bareme_points!$A:$A,0),MATCH(CC38,bareme_points!$A$2:$PN$2,0)),10),"")</f>
        <v/>
      </c>
      <c r="CE38" s="126"/>
      <c r="CF38" s="10" t="str">
        <f>IFERROR(IF(CE38&lt;=VLOOKUP($CE$2,bareme_points!$A$3:$B$38,2,0),INDEX(bareme_points!$A$1:$P$38,MATCH($CE$2,bareme_points!$A:$A,0),MATCH(CE38,bareme_points!$A$2:$PN$2,0)),10),"")</f>
        <v/>
      </c>
      <c r="CG38" s="15">
        <f xml:space="preserve"> SUM(BN38,BP38,BR38, BT38,BV38,BX38,BZ38,CB38,CD38,CF38)</f>
        <v>0</v>
      </c>
      <c r="CH38" s="122"/>
      <c r="CI38" s="10" t="str">
        <f>IFERROR(IF(CH38&lt;=VLOOKUP($CH$2,bareme_points!$A$3:$B$38,2,0),INDEX(bareme_points!$A$1:$P$38,MATCH($CH$2,bareme_points!$A:$A,0),MATCH(CH38,bareme_points!$A$2:$PN$2,0)),10),"")</f>
        <v/>
      </c>
      <c r="CJ38" s="122"/>
      <c r="CK38" s="83" t="str">
        <f>IFERROR(IF(CJ38&lt;=VLOOKUP($CJ$2,bareme_points!$A$3:$B$38,2,0),INDEX(bareme_points!$A$1:$P$38,MATCH($CJ$2,bareme_points!$A:$A,0),MATCH(CJ38,bareme_points!$A$2:$PN$2,0)),10),"")</f>
        <v/>
      </c>
      <c r="CL38" s="122"/>
      <c r="CM38" s="10" t="str">
        <f>IFERROR(IF(CL38&lt;=VLOOKUP($CL$2,bareme_points!$A$3:$B$38,2,0),INDEX(bareme_points!$A$1:$P$38,MATCH($CL$2,bareme_points!$A:$A,0),MATCH(CL38,bareme_points!$A$2:$PN$2,0)),10),"")</f>
        <v/>
      </c>
      <c r="CN38" s="122"/>
      <c r="CO38" s="10" t="str">
        <f>IFERROR(IF(CN38&lt;=VLOOKUP($CN$2,bareme_points!$A$3:$B$38,2,0),INDEX(bareme_points!$A$1:$P$38,MATCH($CN$2,bareme_points!$A:$A,0),MATCH(CN38,bareme_points!$A$2:$PN$2,0)),10),"")</f>
        <v/>
      </c>
      <c r="CP38" s="122"/>
      <c r="CQ38" s="10" t="str">
        <f>IFERROR(IF(CP38&lt;=VLOOKUP($CP$2,bareme_points!$A$3:$B$38,2,0),INDEX(bareme_points!$A$1:$P$38,MATCH($CP$2,bareme_points!$A:$A,0),MATCH(CP38,bareme_points!$A$2:$PN$2,0)),10),"")</f>
        <v/>
      </c>
      <c r="CR38" s="122"/>
      <c r="CS38" s="10" t="str">
        <f>IFERROR(IF(CR38&lt;=VLOOKUP($CR$2,bareme_points!$A$3:$B$38,2,0),INDEX(bareme_points!$A$1:$P$38,MATCH($CR$2,bareme_points!$A:$A,0),MATCH(CR38,bareme_points!$A$2:$PN$2,0)),10),"")</f>
        <v/>
      </c>
      <c r="CT38" s="122"/>
      <c r="CU38" s="10" t="str">
        <f>IFERROR(IF(CT38&lt;=VLOOKUP($CT$2,bareme_points!$A$3:$B$38,2,0),INDEX(bareme_points!$A$1:$P$38,MATCH($CT$2,bareme_points!$A:$A,0),MATCH(CT38,bareme_points!$A$2:$PN$2,0)),10),"")</f>
        <v/>
      </c>
      <c r="CV38" s="122"/>
      <c r="CW38" s="10" t="str">
        <f>IFERROR(IF(CV38&lt;=VLOOKUP($CV$2,bareme_points!$A$3:$B$38,2,0),INDEX(bareme_points!$A$1:$P$38,MATCH($CV$2,bareme_points!$A:$A,0),MATCH(CV38,bareme_points!$A$2:$PN$2,0)),10),"")</f>
        <v/>
      </c>
      <c r="CX38" s="122"/>
      <c r="CY38" s="10" t="str">
        <f>IFERROR(IF(CX38&lt;=VLOOKUP($CX$2,bareme_points!$A$3:$B$38,2,0),INDEX(bareme_points!$A$1:$P$38,MATCH($CX$2,bareme_points!$A:$A,0),MATCH(CX38,bareme_points!$A$2:$PN$2,0)),10),"")</f>
        <v/>
      </c>
      <c r="CZ38" s="122"/>
      <c r="DA38" s="85" t="str">
        <f>IFERROR(IF(CZ38&lt;=VLOOKUP($CZ$2,bareme_points!$A$3:$B$38,2,0),INDEX(bareme_points!$A$1:$P$38,MATCH($CZ$2,bareme_points!$A:$A,0),MATCH(CZ38,bareme_points!$A$2:$PN$2,0)),10),"")</f>
        <v/>
      </c>
      <c r="DB38" s="84">
        <f xml:space="preserve"> SUM(CI38,CK38,CM38, CO38,CQ38,CS38,CU38,CW38,CY38,DA38)</f>
        <v>0</v>
      </c>
    </row>
    <row r="39" spans="1:106" x14ac:dyDescent="0.25">
      <c r="A39" s="87" t="s">
        <v>51</v>
      </c>
      <c r="B39" s="49">
        <f xml:space="preserve"> SUM(AG39,BL39,CG39)</f>
        <v>30</v>
      </c>
      <c r="C39" s="91"/>
      <c r="D39" s="79" t="str">
        <f>IFERROR(IF(C39&lt;=VLOOKUP($C$2,bareme_points!$A$3:$B$38,2,0),INDEX(bareme_points!$A$1:$P$38,MATCH($C$2,bareme_points!$A:$A,0),MATCH(C39,bareme_points!$A$2:$PN$2,0)),10),"")</f>
        <v/>
      </c>
      <c r="E39" s="94"/>
      <c r="F39" s="46" t="str">
        <f>IFERROR(IF(E39&lt;=VLOOKUP($E$2,bareme_points!$A$3:$B$38,2,0),INDEX(bareme_points!$A$1:$P$38,MATCH($E$2,bareme_points!$A:$A,0),MATCH(E39,bareme_points!$A$2:$PN$2,0)),10),"")</f>
        <v/>
      </c>
      <c r="G39" s="94">
        <v>15</v>
      </c>
      <c r="H39" s="46">
        <f>IFERROR(IF(G39&lt;=VLOOKUP($G$2,bareme_points!$A$3:$B$38,2,0),INDEX(bareme_points!$A$1:$P$38,MATCH($G$2,bareme_points!$A:$A,0),MATCH(G39,bareme_points!$A$2:$PN$2,0)),10),"")</f>
        <v>10</v>
      </c>
      <c r="I39" s="94">
        <v>15</v>
      </c>
      <c r="J39" s="46">
        <f>IFERROR(IF(I39&lt;=VLOOKUP($I$2,bareme_points!$A$3:$B$38,2,0),INDEX(bareme_points!$A$1:$P$38,MATCH($I$2,bareme_points!$A:$A,0),MATCH(I39,bareme_points!$A$2:$PN$2,0)),10),"")</f>
        <v>10</v>
      </c>
      <c r="K39" s="94"/>
      <c r="L39" s="46" t="str">
        <f>IFERROR(IF(K39&lt;=VLOOKUP($K$2,bareme_points!$A$3:$B$38,2,0),INDEX(bareme_points!$A$1:$P$38,MATCH($K$2,bareme_points!$A:$A,0),MATCH(K39,bareme_points!$A$2:$PN$2,0)),10),"")</f>
        <v/>
      </c>
      <c r="M39" s="94">
        <v>21</v>
      </c>
      <c r="N39" s="46">
        <f>IFERROR(IF(M39&lt;=VLOOKUP($M$2,bareme_points!$A$3:$B$38,2,0),INDEX(bareme_points!$A$1:$P$38,MATCH($M$2,bareme_points!$A:$A,0),MATCH(M39,bareme_points!$A$2:$PN$2,0)),10),"")</f>
        <v>10</v>
      </c>
      <c r="O39" s="94"/>
      <c r="P39" s="46" t="str">
        <f>IFERROR(IF(O39&lt;=VLOOKUP($O$2,bareme_points!$A$3:$B$38,2,0),INDEX(bareme_points!$A$1:$P$38,MATCH($O$2,bareme_points!$A:$A,0),MATCH(O39,bareme_points!$A$2:$PN$2,0)),10),"")</f>
        <v/>
      </c>
      <c r="Q39" s="94"/>
      <c r="R39" s="46" t="str">
        <f>IFERROR(IF(Q39&lt;=VLOOKUP($Q$2,bareme_points!$A$3:$B$38,2,0),INDEX(bareme_points!$A$1:$P$38,MATCH($Q$2,bareme_points!$A:$A,0),MATCH(Q39,bareme_points!$A$2:$PN$2,0)),10),"")</f>
        <v/>
      </c>
      <c r="S39" s="98"/>
      <c r="T39" s="46" t="str">
        <f>IFERROR(IF(S39&lt;=VLOOKUP($S$2,bareme_points!$A$3:$B$38,2,0),INDEX(bareme_points!$A$1:$P$38,MATCH($S$2,bareme_points!$A:$A,0),MATCH(S39,bareme_points!$A$2:$PN$2,0)),10),"")</f>
        <v/>
      </c>
      <c r="U39" s="112"/>
      <c r="V39" s="46" t="str">
        <f>IFERROR(IF(U39&lt;=VLOOKUP($U$2,bareme_points!$A$3:$B$38,2,0),INDEX(bareme_points!$A$1:$P$38,MATCH($U$2,bareme_points!$A:$A,0),MATCH(U39,bareme_points!$A$2:$PN$2,0)),10),"")</f>
        <v/>
      </c>
      <c r="W39" s="105"/>
      <c r="X39" s="46" t="str">
        <f>IFERROR(IF(W39&lt;=VLOOKUP($W$2,bareme_points!$A$3:$B$38,2,0),INDEX(bareme_points!$A$1:$P$38,MATCH($W$2,bareme_points!$A:$A,0),MATCH(W39,bareme_points!$A$2:$PN$2,0)),10),"")</f>
        <v/>
      </c>
      <c r="Y39" s="105"/>
      <c r="Z39" s="46" t="str">
        <f>IFERROR(IF(Y39&lt;=VLOOKUP($Y$2,bareme_points!$A$3:$B$38,2,0),INDEX(bareme_points!$A$1:$P$38,MATCH($Y$2,bareme_points!$A:$A,0),MATCH(Y39,bareme_points!$A$2:$PN$2,0)),10),"")</f>
        <v/>
      </c>
      <c r="AA39" s="108"/>
      <c r="AB39" s="46" t="str">
        <f>IFERROR(IF(AA39&lt;=VLOOKUP($AA$2,bareme_points!$A$3:$B$38,2,0),INDEX(bareme_points!$A$1:$P$38,MATCH($AA$2,bareme_points!$A:$A,0),MATCH(AA39,bareme_points!$A$2:$PN$2,0)),10),"")</f>
        <v/>
      </c>
      <c r="AC39" s="105"/>
      <c r="AD39" s="46" t="str">
        <f>IFERROR(IF(AC39&lt;=VLOOKUP($AC$2,bareme_points!$A$3:$B$38,2,0),INDEX(bareme_points!$A$1:$P$38,MATCH($AC$2,bareme_points!$A:$A,0),MATCH(AC39,bareme_points!$A$2:$PN$2,0)),10),"")</f>
        <v/>
      </c>
      <c r="AE39" s="105"/>
      <c r="AF39" s="46" t="str">
        <f>IFERROR(IF(AE39&lt;=VLOOKUP($AE$2,bareme_points!$A$3:$B$38,2,0),INDEX(bareme_points!$A$1:$P$38,MATCH($AE$2,bareme_points!$A:$A,0),MATCH(AE39,bareme_points!$A$2:$PN$2,0)),10),"")</f>
        <v/>
      </c>
      <c r="AG39" s="15">
        <f xml:space="preserve"> SUM(D39,F39,H39,J39,L39,N39,P39,R39,T39,V39,X39,Z39,AB39,AD39,AF39)</f>
        <v>30</v>
      </c>
      <c r="AH39" s="105"/>
      <c r="AI39" s="46" t="str">
        <f>IFERROR(IF(AH39&lt;=VLOOKUP($AH$2,bareme_points!$A$3:$B$38,2,0),INDEX(bareme_points!$A$1:$P$38,MATCH($AH$2,bareme_points!$A:$A,0),MATCH(AH39,bareme_points!$A$2:$PN$2,0)),10),"")</f>
        <v/>
      </c>
      <c r="AJ39" s="105"/>
      <c r="AK39" s="45" t="str">
        <f>IFERROR(IF(AJ39&lt;=VLOOKUP($AJ$2,bareme_points!$A$3:$B$38,2,0),INDEX(bareme_points!$A$1:$P$38,MATCH($AJ$2,bareme_points!$A:$A,0),MATCH(AJ39,bareme_points!$A$2:$PN$2,0)),10),"")</f>
        <v/>
      </c>
      <c r="AL39" s="105"/>
      <c r="AM39" s="45" t="str">
        <f>IFERROR(IF(AL39&lt;=VLOOKUP($AL$2,bareme_points!$A$3:$B$38,2,0),INDEX(bareme_points!$A$1:$P$38,MATCH($AL$2,bareme_points!$A:$A,0),MATCH(AL39,bareme_points!$A$2:$PN$2,0)),10),"")</f>
        <v/>
      </c>
      <c r="AN39" s="112"/>
      <c r="AO39" s="24" t="str">
        <f>IFERROR(IF(AN39&lt;=VLOOKUP($AN$2,bareme_points!$A$3:$B$38,2,0),INDEX(bareme_points!$A$1:$P$38,MATCH($AN$2,bareme_points!$A:$A,0),MATCH(AN39,bareme_points!$A$2:$PN$2,0)),10),"")</f>
        <v/>
      </c>
      <c r="AP39" s="115"/>
      <c r="AQ39" s="24" t="str">
        <f>IFERROR(IF(AP39&lt;=VLOOKUP($AP$2,bareme_points!$A$3:$B$38,2,0),INDEX(bareme_points!$A$1:$P$38,MATCH($AP$2,bareme_points!$A:$A,0),MATCH(AP39,bareme_points!$A$2:$PN$2,0)),10),"")</f>
        <v/>
      </c>
      <c r="AR39" s="115"/>
      <c r="AS39" s="24" t="str">
        <f>IFERROR(IF(AR39&lt;=VLOOKUP($AR$2,bareme_points!$A$3:$B$38,2,0),INDEX(bareme_points!$A$1:$P$38,MATCH($AR$2,bareme_points!$A:$A,0),MATCH(AR39,bareme_points!$A$2:$PN$2,0)),10),"")</f>
        <v/>
      </c>
      <c r="AT39" s="115"/>
      <c r="AU39" s="24" t="str">
        <f>IFERROR(IF(AT39&lt;=VLOOKUP($AT$2,bareme_points!$A$3:$B$38,2,0),INDEX(bareme_points!$A$1:$P$38,MATCH($AT$2,bareme_points!$A:$A,0),MATCH(AT39,bareme_points!$A$2:$PN$2,0)),10),"")</f>
        <v/>
      </c>
      <c r="AV39" s="115"/>
      <c r="AW39" s="24" t="str">
        <f>IFERROR(IF(AV39&lt;=VLOOKUP($AV$2,bareme_points!$A$3:$B$38,2,0),INDEX(bareme_points!$A$1:$P$38,MATCH($AV$2,bareme_points!$A:$A,0),MATCH(AV39,bareme_points!$A$2:$PN$2,0)),10),"")</f>
        <v/>
      </c>
      <c r="AX39" s="118"/>
      <c r="AY39" s="24" t="str">
        <f>IFERROR(IF(AX39&lt;=VLOOKUP($AX$2,bareme_points!$A$3:$B$38,2,0),INDEX(bareme_points!$A$1:$P$38,MATCH($AX$2,bareme_points!$A:$A,0),MATCH(AX39,bareme_points!$A$2:$PN$2,0)),10),"")</f>
        <v/>
      </c>
      <c r="AZ39" s="118"/>
      <c r="BA39" s="24" t="str">
        <f>IFERROR(IF(AZ39&lt;=VLOOKUP($AZ$2,bareme_points!$A$3:$B$38,2,0),INDEX(bareme_points!$A$1:$P$38,MATCH($AZ$2,bareme_points!$A:$A,0),MATCH(AZ39,bareme_points!$A$2:$PN$2,0)),10),"")</f>
        <v/>
      </c>
      <c r="BB39" s="118"/>
      <c r="BC39" s="24" t="str">
        <f>IFERROR(IF(BB39&lt;=VLOOKUP($BB$2,bareme_points!$A$3:$B$38,2,0),INDEX(bareme_points!$A$1:$P$38,MATCH($BB$2,bareme_points!$A:$A,0),MATCH(BB39,bareme_points!$A$2:$PN$2,0)),10),"")</f>
        <v/>
      </c>
      <c r="BD39" s="118"/>
      <c r="BE39" s="24" t="str">
        <f>IFERROR(IF(BD39&lt;=VLOOKUP($BD$2,bareme_points!$A$3:$B$38,2,0),INDEX(bareme_points!$A$1:$P$38,MATCH($BD$2,bareme_points!$A:$A,0),MATCH(BD39,bareme_points!$A$2:$PN$2,0)),10),"")</f>
        <v/>
      </c>
      <c r="BF39" s="118"/>
      <c r="BG39" s="24" t="str">
        <f>IFERROR(IF(BF39&lt;=VLOOKUP($AZ$2,bareme_points!$A$3:$B$38,2,0),INDEX(bareme_points!$A$1:$P$38,MATCH($AZ$2,bareme_points!$A:$A,0),MATCH(BF39,bareme_points!$A$2:$PN$2,0)),10),"")</f>
        <v/>
      </c>
      <c r="BH39" s="118"/>
      <c r="BI39" s="24" t="str">
        <f>IFERROR(IF(BH39&lt;=VLOOKUP($BB$2,bareme_points!$A$3:$B$38,2,0),INDEX(bareme_points!$A$1:$P$38,MATCH($BB$2,bareme_points!$A:$A,0),MATCH(BH39,bareme_points!$A$2:$PN$2,0)),10),"")</f>
        <v/>
      </c>
      <c r="BJ39" s="336"/>
      <c r="BK39" s="337" t="str">
        <f>IFERROR(IF(BJ39&lt;=VLOOKUP($BD$2,bareme_points!$A$3:$B$38,2,0),INDEX(bareme_points!$A$1:$P$38,MATCH($BD$2,bareme_points!$A:$A,0),MATCH(BJ39,bareme_points!$A$2:$PN$2,0)),10),"")</f>
        <v/>
      </c>
      <c r="BL39" s="15">
        <f xml:space="preserve"> SUM(AI39,AK39,AM39,AO39,AQ39,AS39,AU39,AW39,AY39,BA39,BC39,BE39,BG39,BI39,BK39)</f>
        <v>0</v>
      </c>
      <c r="BM39" s="102"/>
      <c r="BN39" s="24" t="str">
        <f>IFERROR(IF(BM39&lt;=VLOOKUP($BM$2,bareme_points!$A$3:$B$38,2,0),INDEX(bareme_points!$A$1:$P$38,MATCH($BM$2,bareme_points!$A:$A,0),MATCH(BM39,bareme_points!$A$2:$PN$2,0)),10),"")</f>
        <v/>
      </c>
      <c r="BO39" s="120"/>
      <c r="BP39" s="24" t="str">
        <f>IFERROR(IF(BO39&lt;=VLOOKUP($BO$2,bareme_points!$A$3:$B$38,2,0),INDEX(bareme_points!$A$1:$P$38,MATCH($BO$2,bareme_points!$A:$A,0),MATCH(BO39,bareme_points!$A$2:$PN$2,0)),10),"")</f>
        <v/>
      </c>
      <c r="BQ39" s="120"/>
      <c r="BR39" s="24" t="str">
        <f>IFERROR(IF(BQ39&lt;=VLOOKUP($BQ$2,bareme_points!$A$3:$B$38,2,0),INDEX(bareme_points!$A$1:$P$38,MATCH($BQ$2,bareme_points!$A:$A,0),MATCH(BQ39,bareme_points!$A$2:$PN$2,0)),10),"")</f>
        <v/>
      </c>
      <c r="BS39" s="120"/>
      <c r="BT39" s="24" t="str">
        <f>IFERROR(IF(BS39&lt;=VLOOKUP($BS$2,bareme_points!$A$3:$B$38,2,0),INDEX(bareme_points!$A$1:$P$38,MATCH($BS$2,bareme_points!$A:$A,0),MATCH(BS39,bareme_points!$A$2:$PN$2,0)),10),"")</f>
        <v/>
      </c>
      <c r="BU39" s="120"/>
      <c r="BV39" s="9" t="str">
        <f>IFERROR(IF(BU39&lt;=VLOOKUP($BU$2,bareme_points!$A$3:$B$38,2,0),INDEX(bareme_points!$A$1:$P$38,MATCH($BU$2,bareme_points!$A:$A,0),MATCH(BU39,bareme_points!$A$2:$PN$2,0)),10),"")</f>
        <v/>
      </c>
      <c r="BW39" s="120"/>
      <c r="BX39" s="9" t="str">
        <f>IFERROR(IF(BW39&lt;=VLOOKUP($BW$2,bareme_points!$A$3:$B$38,2,0),INDEX(bareme_points!$A$1:$P$38,MATCH($BW$2,bareme_points!$A:$A,0),MATCH(BW39,bareme_points!$A$2:$PN$2,0)),10),"")</f>
        <v/>
      </c>
      <c r="BY39" s="121"/>
      <c r="BZ39" s="9" t="str">
        <f>IFERROR(IF(BY39&lt;=VLOOKUP($BY$2,bareme_points!$A$3:$B$38,2,0),INDEX(bareme_points!$A$1:$P$38,MATCH($BY$2,bareme_points!$A:$A,0),MATCH(BY39,bareme_points!$A$2:$PN$2,0)),10),"")</f>
        <v/>
      </c>
      <c r="CA39" s="122"/>
      <c r="CB39" s="9" t="str">
        <f>IFERROR(IF(CA39&lt;=VLOOKUP($CA$2,bareme_points!$A$3:$B$38,2,0),INDEX(bareme_points!$A$1:$P$38,MATCH($CA$2,bareme_points!$A:$A,0),MATCH(CA39,bareme_points!$A$2:$PN$2,0)),10),"")</f>
        <v/>
      </c>
      <c r="CC39" s="122"/>
      <c r="CD39" s="9" t="str">
        <f>IFERROR(IF(CC39&lt;=VLOOKUP($CC$2,bareme_points!$A$3:$B$38,2,0),INDEX(bareme_points!$A$1:$P$38,MATCH($CC$2,bareme_points!$A:$A,0),MATCH(CC39,bareme_points!$A$2:$PN$2,0)),10),"")</f>
        <v/>
      </c>
      <c r="CE39" s="126"/>
      <c r="CF39" s="10" t="str">
        <f>IFERROR(IF(CE39&lt;=VLOOKUP($CE$2,bareme_points!$A$3:$B$38,2,0),INDEX(bareme_points!$A$1:$P$38,MATCH($CE$2,bareme_points!$A:$A,0),MATCH(CE39,bareme_points!$A$2:$PN$2,0)),10),"")</f>
        <v/>
      </c>
      <c r="CG39" s="15">
        <f xml:space="preserve"> SUM(BN39,BP39,BR39, BT39,BV39,BX39,BZ39,CB39,CD39,CF39)</f>
        <v>0</v>
      </c>
      <c r="CH39" s="122"/>
      <c r="CI39" s="10" t="str">
        <f>IFERROR(IF(CH39&lt;=VLOOKUP($CH$2,bareme_points!$A$3:$B$38,2,0),INDEX(bareme_points!$A$1:$P$38,MATCH($CH$2,bareme_points!$A:$A,0),MATCH(CH39,bareme_points!$A$2:$PN$2,0)),10),"")</f>
        <v/>
      </c>
      <c r="CJ39" s="122"/>
      <c r="CK39" s="83" t="str">
        <f>IFERROR(IF(CJ39&lt;=VLOOKUP($CJ$2,bareme_points!$A$3:$B$38,2,0),INDEX(bareme_points!$A$1:$P$38,MATCH($CJ$2,bareme_points!$A:$A,0),MATCH(CJ39,bareme_points!$A$2:$PN$2,0)),10),"")</f>
        <v/>
      </c>
      <c r="CL39" s="122"/>
      <c r="CM39" s="10" t="str">
        <f>IFERROR(IF(CL39&lt;=VLOOKUP($CL$2,bareme_points!$A$3:$B$38,2,0),INDEX(bareme_points!$A$1:$P$38,MATCH($CL$2,bareme_points!$A:$A,0),MATCH(CL39,bareme_points!$A$2:$PN$2,0)),10),"")</f>
        <v/>
      </c>
      <c r="CN39" s="122"/>
      <c r="CO39" s="10" t="str">
        <f>IFERROR(IF(CN39&lt;=VLOOKUP($CN$2,bareme_points!$A$3:$B$38,2,0),INDEX(bareme_points!$A$1:$P$38,MATCH($CN$2,bareme_points!$A:$A,0),MATCH(CN39,bareme_points!$A$2:$PN$2,0)),10),"")</f>
        <v/>
      </c>
      <c r="CP39" s="122"/>
      <c r="CQ39" s="10" t="str">
        <f>IFERROR(IF(CP39&lt;=VLOOKUP($CP$2,bareme_points!$A$3:$B$38,2,0),INDEX(bareme_points!$A$1:$P$38,MATCH($CP$2,bareme_points!$A:$A,0),MATCH(CP39,bareme_points!$A$2:$PN$2,0)),10),"")</f>
        <v/>
      </c>
      <c r="CR39" s="122"/>
      <c r="CS39" s="10" t="str">
        <f>IFERROR(IF(CR39&lt;=VLOOKUP($CR$2,bareme_points!$A$3:$B$38,2,0),INDEX(bareme_points!$A$1:$P$38,MATCH($CR$2,bareme_points!$A:$A,0),MATCH(CR39,bareme_points!$A$2:$PN$2,0)),10),"")</f>
        <v/>
      </c>
      <c r="CT39" s="122"/>
      <c r="CU39" s="10" t="str">
        <f>IFERROR(IF(CT39&lt;=VLOOKUP($CT$2,bareme_points!$A$3:$B$38,2,0),INDEX(bareme_points!$A$1:$P$38,MATCH($CT$2,bareme_points!$A:$A,0),MATCH(CT39,bareme_points!$A$2:$PN$2,0)),10),"")</f>
        <v/>
      </c>
      <c r="CV39" s="122"/>
      <c r="CW39" s="10" t="str">
        <f>IFERROR(IF(CV39&lt;=VLOOKUP($CV$2,bareme_points!$A$3:$B$38,2,0),INDEX(bareme_points!$A$1:$P$38,MATCH($CV$2,bareme_points!$A:$A,0),MATCH(CV39,bareme_points!$A$2:$PN$2,0)),10),"")</f>
        <v/>
      </c>
      <c r="CX39" s="122"/>
      <c r="CY39" s="10" t="str">
        <f>IFERROR(IF(CX39&lt;=VLOOKUP($CX$2,bareme_points!$A$3:$B$38,2,0),INDEX(bareme_points!$A$1:$P$38,MATCH($CX$2,bareme_points!$A:$A,0),MATCH(CX39,bareme_points!$A$2:$PN$2,0)),10),"")</f>
        <v/>
      </c>
      <c r="CZ39" s="122"/>
      <c r="DA39" s="85" t="str">
        <f>IFERROR(IF(CZ39&lt;=VLOOKUP($CZ$2,bareme_points!$A$3:$B$38,2,0),INDEX(bareme_points!$A$1:$P$38,MATCH($CZ$2,bareme_points!$A:$A,0),MATCH(CZ39,bareme_points!$A$2:$PN$2,0)),10),"")</f>
        <v/>
      </c>
      <c r="DB39" s="84">
        <f xml:space="preserve"> SUM(CI39,CK39,CM39, CO39,CQ39,CS39,CU39,CW39,CY39,DA39)</f>
        <v>0</v>
      </c>
    </row>
    <row r="40" spans="1:106" x14ac:dyDescent="0.25">
      <c r="A40" s="173" t="s">
        <v>76</v>
      </c>
      <c r="B40" s="49">
        <f xml:space="preserve"> SUM(AG40,BL40,CG40)</f>
        <v>20</v>
      </c>
      <c r="C40" s="91"/>
      <c r="D40" s="79" t="str">
        <f>IFERROR(IF(C40&lt;=VLOOKUP($C$2,bareme_points!$A$3:$B$38,2,0),INDEX(bareme_points!$A$1:$P$38,MATCH($C$2,bareme_points!$A:$A,0),MATCH(C40,bareme_points!$A$2:$PN$2,0)),10),"")</f>
        <v/>
      </c>
      <c r="E40" s="95"/>
      <c r="F40" s="46" t="str">
        <f>IFERROR(IF(E40&lt;=VLOOKUP($E$2,bareme_points!$A$3:$B$38,2,0),INDEX(bareme_points!$A$1:$P$38,MATCH($E$2,bareme_points!$A:$A,0),MATCH(E40,bareme_points!$A$2:$PN$2,0)),10),"")</f>
        <v/>
      </c>
      <c r="G40" s="95"/>
      <c r="H40" s="46" t="str">
        <f>IFERROR(IF(G40&lt;=VLOOKUP($G$2,bareme_points!$A$3:$B$38,2,0),INDEX(bareme_points!$A$1:$P$38,MATCH($G$2,bareme_points!$A:$A,0),MATCH(G40,bareme_points!$A$2:$PN$2,0)),10),"")</f>
        <v/>
      </c>
      <c r="I40" s="95"/>
      <c r="J40" s="46" t="str">
        <f>IFERROR(IF(I40&lt;=VLOOKUP($I$2,bareme_points!$A$3:$B$38,2,0),INDEX(bareme_points!$A$1:$P$38,MATCH($I$2,bareme_points!$A:$A,0),MATCH(I40,bareme_points!$A$2:$PN$2,0)),10),"")</f>
        <v/>
      </c>
      <c r="K40" s="95"/>
      <c r="L40" s="46" t="str">
        <f>IFERROR(IF(K40&lt;=VLOOKUP($K$2,bareme_points!$A$3:$B$38,2,0),INDEX(bareme_points!$A$1:$P$38,MATCH($K$2,bareme_points!$A:$A,0),MATCH(K40,bareme_points!$A$2:$PN$2,0)),10),"")</f>
        <v/>
      </c>
      <c r="M40" s="95"/>
      <c r="N40" s="46" t="str">
        <f>IFERROR(IF(M40&lt;=VLOOKUP($M$2,bareme_points!$A$3:$B$38,2,0),INDEX(bareme_points!$A$1:$P$38,MATCH($M$2,bareme_points!$A:$A,0),MATCH(M40,bareme_points!$A$2:$PN$2,0)),10),"")</f>
        <v/>
      </c>
      <c r="O40" s="94"/>
      <c r="P40" s="46" t="str">
        <f>IFERROR(IF(O40&lt;=VLOOKUP($O$2,bareme_points!$A$3:$B$38,2,0),INDEX(bareme_points!$A$1:$P$38,MATCH($O$2,bareme_points!$A:$A,0),MATCH(O40,bareme_points!$A$2:$PN$2,0)),10),"")</f>
        <v/>
      </c>
      <c r="Q40" s="94"/>
      <c r="R40" s="46" t="str">
        <f>IFERROR(IF(Q40&lt;=VLOOKUP($Q$2,bareme_points!$A$3:$B$38,2,0),INDEX(bareme_points!$A$1:$P$38,MATCH($Q$2,bareme_points!$A:$A,0),MATCH(Q40,bareme_points!$A$2:$PN$2,0)),10),"")</f>
        <v/>
      </c>
      <c r="S40" s="98"/>
      <c r="T40" s="46" t="str">
        <f>IFERROR(IF(S40&lt;=VLOOKUP($S$2,bareme_points!$A$3:$B$38,2,0),INDEX(bareme_points!$A$1:$P$38,MATCH($S$2,bareme_points!$A:$A,0),MATCH(S40,bareme_points!$A$2:$PN$2,0)),10),"")</f>
        <v/>
      </c>
      <c r="U40" s="112"/>
      <c r="V40" s="46" t="str">
        <f>IFERROR(IF(U40&lt;=VLOOKUP($U$2,bareme_points!$A$3:$B$38,2,0),INDEX(bareme_points!$A$1:$P$38,MATCH($U$2,bareme_points!$A:$A,0),MATCH(U40,bareme_points!$A$2:$PN$2,0)),10),"")</f>
        <v/>
      </c>
      <c r="W40" s="105">
        <v>21</v>
      </c>
      <c r="X40" s="46">
        <f>IFERROR(IF(W40&lt;=VLOOKUP($W$2,bareme_points!$A$3:$B$38,2,0),INDEX(bareme_points!$A$1:$P$38,MATCH($W$2,bareme_points!$A:$A,0),MATCH(W40,bareme_points!$A$2:$PN$2,0)),10),"")</f>
        <v>10</v>
      </c>
      <c r="Y40" s="105">
        <v>21</v>
      </c>
      <c r="Z40" s="46">
        <f>IFERROR(IF(Y40&lt;=VLOOKUP($Y$2,bareme_points!$A$3:$B$38,2,0),INDEX(bareme_points!$A$1:$P$38,MATCH($Y$2,bareme_points!$A:$A,0),MATCH(Y40,bareme_points!$A$2:$PN$2,0)),10),"")</f>
        <v>10</v>
      </c>
      <c r="AA40" s="108"/>
      <c r="AB40" s="46" t="str">
        <f>IFERROR(IF(AA40&lt;=VLOOKUP($AA$2,bareme_points!$A$3:$B$38,2,0),INDEX(bareme_points!$A$1:$P$38,MATCH($AA$2,bareme_points!$A:$A,0),MATCH(AA40,bareme_points!$A$2:$PN$2,0)),10),"")</f>
        <v/>
      </c>
      <c r="AC40" s="105"/>
      <c r="AD40" s="46" t="str">
        <f>IFERROR(IF(AC40&lt;=VLOOKUP($AC$2,bareme_points!$A$3:$B$38,2,0),INDEX(bareme_points!$A$1:$P$38,MATCH($AC$2,bareme_points!$A:$A,0),MATCH(AC40,bareme_points!$A$2:$PN$2,0)),10),"")</f>
        <v/>
      </c>
      <c r="AE40" s="105"/>
      <c r="AF40" s="46" t="str">
        <f>IFERROR(IF(AE40&lt;=VLOOKUP($AE$2,bareme_points!$A$3:$B$38,2,0),INDEX(bareme_points!$A$1:$P$38,MATCH($AE$2,bareme_points!$A:$A,0),MATCH(AE40,bareme_points!$A$2:$PN$2,0)),10),"")</f>
        <v/>
      </c>
      <c r="AG40" s="15">
        <f xml:space="preserve"> SUM(D40,F40,H40,J40,L40,N40,P40,R40,T40,V40,X40,Z40,AB40,AD40,AF40)</f>
        <v>20</v>
      </c>
      <c r="AH40" s="105"/>
      <c r="AI40" s="46" t="str">
        <f>IFERROR(IF(AH40&lt;=VLOOKUP($AH$2,bareme_points!$A$3:$B$38,2,0),INDEX(bareme_points!$A$1:$P$38,MATCH($AH$2,bareme_points!$A:$A,0),MATCH(AH40,bareme_points!$A$2:$PN$2,0)),10),"")</f>
        <v/>
      </c>
      <c r="AJ40" s="105"/>
      <c r="AK40" s="45" t="str">
        <f>IFERROR(IF(AJ40&lt;=VLOOKUP($AJ$2,bareme_points!$A$3:$B$38,2,0),INDEX(bareme_points!$A$1:$P$38,MATCH($AJ$2,bareme_points!$A:$A,0),MATCH(AJ40,bareme_points!$A$2:$PN$2,0)),10),"")</f>
        <v/>
      </c>
      <c r="AL40" s="105"/>
      <c r="AM40" s="45" t="str">
        <f>IFERROR(IF(AL40&lt;=VLOOKUP($AL$2,bareme_points!$A$3:$B$38,2,0),INDEX(bareme_points!$A$1:$P$38,MATCH($AL$2,bareme_points!$A:$A,0),MATCH(AL40,bareme_points!$A$2:$PN$2,0)),10),"")</f>
        <v/>
      </c>
      <c r="AN40" s="112"/>
      <c r="AO40" s="24" t="str">
        <f>IFERROR(IF(AN40&lt;=VLOOKUP($AN$2,bareme_points!$A$3:$B$38,2,0),INDEX(bareme_points!$A$1:$P$38,MATCH($AN$2,bareme_points!$A:$A,0),MATCH(AN40,bareme_points!$A$2:$PN$2,0)),10),"")</f>
        <v/>
      </c>
      <c r="AP40" s="115"/>
      <c r="AQ40" s="24" t="str">
        <f>IFERROR(IF(AP40&lt;=VLOOKUP($AP$2,bareme_points!$A$3:$B$38,2,0),INDEX(bareme_points!$A$1:$P$38,MATCH($AP$2,bareme_points!$A:$A,0),MATCH(AP40,bareme_points!$A$2:$PN$2,0)),10),"")</f>
        <v/>
      </c>
      <c r="AR40" s="115"/>
      <c r="AS40" s="24" t="str">
        <f>IFERROR(IF(AR40&lt;=VLOOKUP($AR$2,bareme_points!$A$3:$B$38,2,0),INDEX(bareme_points!$A$1:$P$38,MATCH($AR$2,bareme_points!$A:$A,0),MATCH(AR40,bareme_points!$A$2:$PN$2,0)),10),"")</f>
        <v/>
      </c>
      <c r="AT40" s="115"/>
      <c r="AU40" s="24" t="str">
        <f>IFERROR(IF(AT40&lt;=VLOOKUP($AT$2,bareme_points!$A$3:$B$38,2,0),INDEX(bareme_points!$A$1:$P$38,MATCH($AT$2,bareme_points!$A:$A,0),MATCH(AT40,bareme_points!$A$2:$PN$2,0)),10),"")</f>
        <v/>
      </c>
      <c r="AV40" s="115"/>
      <c r="AW40" s="24" t="str">
        <f>IFERROR(IF(AV40&lt;=VLOOKUP($AV$2,bareme_points!$A$3:$B$38,2,0),INDEX(bareme_points!$A$1:$P$38,MATCH($AV$2,bareme_points!$A:$A,0),MATCH(AV40,bareme_points!$A$2:$PN$2,0)),10),"")</f>
        <v/>
      </c>
      <c r="AX40" s="118"/>
      <c r="AY40" s="24" t="str">
        <f>IFERROR(IF(AX40&lt;=VLOOKUP($AX$2,bareme_points!$A$3:$B$38,2,0),INDEX(bareme_points!$A$1:$P$38,MATCH($AX$2,bareme_points!$A:$A,0),MATCH(AX40,bareme_points!$A$2:$PN$2,0)),10),"")</f>
        <v/>
      </c>
      <c r="AZ40" s="118"/>
      <c r="BA40" s="24" t="str">
        <f>IFERROR(IF(AZ40&lt;=VLOOKUP($AZ$2,bareme_points!$A$3:$B$38,2,0),INDEX(bareme_points!$A$1:$P$38,MATCH($AZ$2,bareme_points!$A:$A,0),MATCH(AZ40,bareme_points!$A$2:$PN$2,0)),10),"")</f>
        <v/>
      </c>
      <c r="BB40" s="118"/>
      <c r="BC40" s="24" t="str">
        <f>IFERROR(IF(BB40&lt;=VLOOKUP($BB$2,bareme_points!$A$3:$B$38,2,0),INDEX(bareme_points!$A$1:$P$38,MATCH($BB$2,bareme_points!$A:$A,0),MATCH(BB40,bareme_points!$A$2:$PN$2,0)),10),"")</f>
        <v/>
      </c>
      <c r="BD40" s="118"/>
      <c r="BE40" s="24" t="str">
        <f>IFERROR(IF(BD40&lt;=VLOOKUP($BD$2,bareme_points!$A$3:$B$38,2,0),INDEX(bareme_points!$A$1:$P$38,MATCH($BD$2,bareme_points!$A:$A,0),MATCH(BD40,bareme_points!$A$2:$PN$2,0)),10),"")</f>
        <v/>
      </c>
      <c r="BF40" s="118"/>
      <c r="BG40" s="24" t="str">
        <f>IFERROR(IF(BF40&lt;=VLOOKUP($AZ$2,bareme_points!$A$3:$B$38,2,0),INDEX(bareme_points!$A$1:$P$38,MATCH($AZ$2,bareme_points!$A:$A,0),MATCH(BF40,bareme_points!$A$2:$PN$2,0)),10),"")</f>
        <v/>
      </c>
      <c r="BH40" s="118"/>
      <c r="BI40" s="24" t="str">
        <f>IFERROR(IF(BH40&lt;=VLOOKUP($BB$2,bareme_points!$A$3:$B$38,2,0),INDEX(bareme_points!$A$1:$P$38,MATCH($BB$2,bareme_points!$A:$A,0),MATCH(BH40,bareme_points!$A$2:$PN$2,0)),10),"")</f>
        <v/>
      </c>
      <c r="BJ40" s="336"/>
      <c r="BK40" s="337" t="str">
        <f>IFERROR(IF(BJ40&lt;=VLOOKUP($BD$2,bareme_points!$A$3:$B$38,2,0),INDEX(bareme_points!$A$1:$P$38,MATCH($BD$2,bareme_points!$A:$A,0),MATCH(BJ40,bareme_points!$A$2:$PN$2,0)),10),"")</f>
        <v/>
      </c>
      <c r="BL40" s="15">
        <f xml:space="preserve"> SUM(AI40,AK40,AM40,AO40,AQ40,AS40,AU40,AW40,AY40,BA40,BC40,BE40,BG40,BI40,BK40)</f>
        <v>0</v>
      </c>
      <c r="BM40" s="102"/>
      <c r="BN40" s="24" t="str">
        <f>IFERROR(IF(BM40&lt;=VLOOKUP($BM$2,bareme_points!$A$3:$B$38,2,0),INDEX(bareme_points!$A$1:$P$38,MATCH($BM$2,bareme_points!$A:$A,0),MATCH(BM40,bareme_points!$A$2:$PN$2,0)),10),"")</f>
        <v/>
      </c>
      <c r="BO40" s="120"/>
      <c r="BP40" s="24" t="str">
        <f>IFERROR(IF(BO40&lt;=VLOOKUP($BO$2,bareme_points!$A$3:$B$38,2,0),INDEX(bareme_points!$A$1:$P$38,MATCH($BO$2,bareme_points!$A:$A,0),MATCH(BO40,bareme_points!$A$2:$PN$2,0)),10),"")</f>
        <v/>
      </c>
      <c r="BQ40" s="120"/>
      <c r="BR40" s="24" t="str">
        <f>IFERROR(IF(BQ40&lt;=VLOOKUP($BQ$2,bareme_points!$A$3:$B$38,2,0),INDEX(bareme_points!$A$1:$P$38,MATCH($BQ$2,bareme_points!$A:$A,0),MATCH(BQ40,bareme_points!$A$2:$PN$2,0)),10),"")</f>
        <v/>
      </c>
      <c r="BS40" s="120"/>
      <c r="BT40" s="24" t="str">
        <f>IFERROR(IF(BS40&lt;=VLOOKUP($BS$2,bareme_points!$A$3:$B$38,2,0),INDEX(bareme_points!$A$1:$P$38,MATCH($BS$2,bareme_points!$A:$A,0),MATCH(BS40,bareme_points!$A$2:$PN$2,0)),10),"")</f>
        <v/>
      </c>
      <c r="BU40" s="120"/>
      <c r="BV40" s="9" t="str">
        <f>IFERROR(IF(BU40&lt;=VLOOKUP($BU$2,bareme_points!$A$3:$B$38,2,0),INDEX(bareme_points!$A$1:$P$38,MATCH($BU$2,bareme_points!$A:$A,0),MATCH(BU40,bareme_points!$A$2:$PN$2,0)),10),"")</f>
        <v/>
      </c>
      <c r="BW40" s="120"/>
      <c r="BX40" s="9" t="str">
        <f>IFERROR(IF(BW40&lt;=VLOOKUP($BW$2,bareme_points!$A$3:$B$38,2,0),INDEX(bareme_points!$A$1:$P$38,MATCH($BW$2,bareme_points!$A:$A,0),MATCH(BW40,bareme_points!$A$2:$PN$2,0)),10),"")</f>
        <v/>
      </c>
      <c r="BY40" s="121"/>
      <c r="BZ40" s="9" t="str">
        <f>IFERROR(IF(BY40&lt;=VLOOKUP($BY$2,bareme_points!$A$3:$B$38,2,0),INDEX(bareme_points!$A$1:$P$38,MATCH($BY$2,bareme_points!$A:$A,0),MATCH(BY40,bareme_points!$A$2:$PN$2,0)),10),"")</f>
        <v/>
      </c>
      <c r="CA40" s="122"/>
      <c r="CB40" s="9" t="str">
        <f>IFERROR(IF(CA40&lt;=VLOOKUP($CA$2,bareme_points!$A$3:$B$38,2,0),INDEX(bareme_points!$A$1:$P$38,MATCH($CA$2,bareme_points!$A:$A,0),MATCH(CA40,bareme_points!$A$2:$PN$2,0)),10),"")</f>
        <v/>
      </c>
      <c r="CC40" s="122"/>
      <c r="CD40" s="9" t="str">
        <f>IFERROR(IF(CC40&lt;=VLOOKUP($CC$2,bareme_points!$A$3:$B$38,2,0),INDEX(bareme_points!$A$1:$P$38,MATCH($CC$2,bareme_points!$A:$A,0),MATCH(CC40,bareme_points!$A$2:$PN$2,0)),10),"")</f>
        <v/>
      </c>
      <c r="CE40" s="126"/>
      <c r="CF40" s="10" t="str">
        <f>IFERROR(IF(CE40&lt;=VLOOKUP($CE$2,bareme_points!$A$3:$B$38,2,0),INDEX(bareme_points!$A$1:$P$38,MATCH($CE$2,bareme_points!$A:$A,0),MATCH(CE40,bareme_points!$A$2:$PN$2,0)),10),"")</f>
        <v/>
      </c>
      <c r="CG40" s="15">
        <f xml:space="preserve"> SUM(BN40,BP40,BR40, BT40,BV40,BX40,BZ40,CB40,CD40,CF40)</f>
        <v>0</v>
      </c>
      <c r="CH40" s="122"/>
      <c r="CI40" s="10" t="str">
        <f>IFERROR(IF(CH40&lt;=VLOOKUP($CH$2,bareme_points!$A$3:$B$38,2,0),INDEX(bareme_points!$A$1:$P$38,MATCH($CH$2,bareme_points!$A:$A,0),MATCH(CH40,bareme_points!$A$2:$PN$2,0)),10),"")</f>
        <v/>
      </c>
      <c r="CJ40" s="122"/>
      <c r="CK40" s="83" t="str">
        <f>IFERROR(IF(CJ40&lt;=VLOOKUP($CJ$2,bareme_points!$A$3:$B$38,2,0),INDEX(bareme_points!$A$1:$P$38,MATCH($CJ$2,bareme_points!$A:$A,0),MATCH(CJ40,bareme_points!$A$2:$PN$2,0)),10),"")</f>
        <v/>
      </c>
      <c r="CL40" s="122"/>
      <c r="CM40" s="10" t="str">
        <f>IFERROR(IF(CL40&lt;=VLOOKUP($CL$2,bareme_points!$A$3:$B$38,2,0),INDEX(bareme_points!$A$1:$P$38,MATCH($CL$2,bareme_points!$A:$A,0),MATCH(CL40,bareme_points!$A$2:$PN$2,0)),10),"")</f>
        <v/>
      </c>
      <c r="CN40" s="122"/>
      <c r="CO40" s="10" t="str">
        <f>IFERROR(IF(CN40&lt;=VLOOKUP($CN$2,bareme_points!$A$3:$B$38,2,0),INDEX(bareme_points!$A$1:$P$38,MATCH($CN$2,bareme_points!$A:$A,0),MATCH(CN40,bareme_points!$A$2:$PN$2,0)),10),"")</f>
        <v/>
      </c>
      <c r="CP40" s="122"/>
      <c r="CQ40" s="10" t="str">
        <f>IFERROR(IF(CP40&lt;=VLOOKUP($CP$2,bareme_points!$A$3:$B$38,2,0),INDEX(bareme_points!$A$1:$P$38,MATCH($CP$2,bareme_points!$A:$A,0),MATCH(CP40,bareme_points!$A$2:$PN$2,0)),10),"")</f>
        <v/>
      </c>
      <c r="CR40" s="122"/>
      <c r="CS40" s="10" t="str">
        <f>IFERROR(IF(CR40&lt;=VLOOKUP($CR$2,bareme_points!$A$3:$B$38,2,0),INDEX(bareme_points!$A$1:$P$38,MATCH($CR$2,bareme_points!$A:$A,0),MATCH(CR40,bareme_points!$A$2:$PN$2,0)),10),"")</f>
        <v/>
      </c>
      <c r="CT40" s="122"/>
      <c r="CU40" s="10" t="str">
        <f>IFERROR(IF(CT40&lt;=VLOOKUP($CT$2,bareme_points!$A$3:$B$38,2,0),INDEX(bareme_points!$A$1:$P$38,MATCH($CT$2,bareme_points!$A:$A,0),MATCH(CT40,bareme_points!$A$2:$PN$2,0)),10),"")</f>
        <v/>
      </c>
      <c r="CV40" s="122"/>
      <c r="CW40" s="10" t="str">
        <f>IFERROR(IF(CV40&lt;=VLOOKUP($CV$2,bareme_points!$A$3:$B$38,2,0),INDEX(bareme_points!$A$1:$P$38,MATCH($CV$2,bareme_points!$A:$A,0),MATCH(CV40,bareme_points!$A$2:$PN$2,0)),10),"")</f>
        <v/>
      </c>
      <c r="CX40" s="122"/>
      <c r="CY40" s="10" t="str">
        <f>IFERROR(IF(CX40&lt;=VLOOKUP($CX$2,bareme_points!$A$3:$B$38,2,0),INDEX(bareme_points!$A$1:$P$38,MATCH($CX$2,bareme_points!$A:$A,0),MATCH(CX40,bareme_points!$A$2:$PN$2,0)),10),"")</f>
        <v/>
      </c>
      <c r="CZ40" s="122"/>
      <c r="DA40" s="85" t="str">
        <f>IFERROR(IF(CZ40&lt;=VLOOKUP($CZ$2,bareme_points!$A$3:$B$38,2,0),INDEX(bareme_points!$A$1:$P$38,MATCH($CZ$2,bareme_points!$A:$A,0),MATCH(CZ40,bareme_points!$A$2:$PN$2,0)),10),"")</f>
        <v/>
      </c>
      <c r="DB40" s="84">
        <f xml:space="preserve"> SUM(CI40,CK40,CM40, CO40,CQ40,CS40,CU40,CW40,CY40,DA40)</f>
        <v>0</v>
      </c>
    </row>
    <row r="41" spans="1:106" x14ac:dyDescent="0.25">
      <c r="A41" s="159" t="s">
        <v>62</v>
      </c>
      <c r="B41" s="49">
        <f xml:space="preserve"> SUM(AG41,BL41,CG41)</f>
        <v>10</v>
      </c>
      <c r="C41" s="91"/>
      <c r="D41" s="79"/>
      <c r="E41" s="94"/>
      <c r="F41" s="46"/>
      <c r="G41" s="94">
        <v>14</v>
      </c>
      <c r="H41" s="46">
        <f>IFERROR(IF(G41&lt;=VLOOKUP($G$2,bareme_points!$A$3:$B$38,2,0),INDEX(bareme_points!$A$1:$P$38,MATCH($G$2,bareme_points!$A:$A,0),MATCH(G41,bareme_points!$A$2:$PN$2,0)),10),"")</f>
        <v>10</v>
      </c>
      <c r="I41" s="94"/>
      <c r="J41" s="46" t="str">
        <f>IFERROR(IF(I41&lt;=VLOOKUP($I$2,bareme_points!$A$3:$B$38,2,0),INDEX(bareme_points!$A$1:$P$38,MATCH($I$2,bareme_points!$A:$A,0),MATCH(I41,bareme_points!$A$2:$PN$2,0)),10),"")</f>
        <v/>
      </c>
      <c r="K41" s="94"/>
      <c r="L41" s="46" t="str">
        <f>IFERROR(IF(K41&lt;=VLOOKUP($K$2,bareme_points!$A$3:$B$38,2,0),INDEX(bareme_points!$A$1:$P$38,MATCH($K$2,bareme_points!$A:$A,0),MATCH(K41,bareme_points!$A$2:$PN$2,0)),10),"")</f>
        <v/>
      </c>
      <c r="M41" s="94"/>
      <c r="N41" s="46" t="str">
        <f>IFERROR(IF(M41&lt;=VLOOKUP($M$2,bareme_points!$A$3:$B$38,2,0),INDEX(bareme_points!$A$1:$P$38,MATCH($M$2,bareme_points!$A:$A,0),MATCH(M41,bareme_points!$A$2:$PN$2,0)),10),"")</f>
        <v/>
      </c>
      <c r="O41" s="94"/>
      <c r="P41" s="46" t="str">
        <f>IFERROR(IF(O41&lt;=VLOOKUP($O$2,bareme_points!$A$3:$B$38,2,0),INDEX(bareme_points!$A$1:$P$38,MATCH($O$2,bareme_points!$A:$A,0),MATCH(O41,bareme_points!$A$2:$PN$2,0)),10),"")</f>
        <v/>
      </c>
      <c r="Q41" s="94"/>
      <c r="R41" s="46" t="str">
        <f>IFERROR(IF(Q41&lt;=VLOOKUP($Q$2,bareme_points!$A$3:$B$38,2,0),INDEX(bareme_points!$A$1:$P$38,MATCH($Q$2,bareme_points!$A:$A,0),MATCH(Q41,bareme_points!$A$2:$PN$2,0)),10),"")</f>
        <v/>
      </c>
      <c r="S41" s="98"/>
      <c r="T41" s="46" t="str">
        <f>IFERROR(IF(S41&lt;=VLOOKUP($S$2,bareme_points!$A$3:$B$38,2,0),INDEX(bareme_points!$A$1:$P$38,MATCH($S$2,bareme_points!$A:$A,0),MATCH(S41,bareme_points!$A$2:$PN$2,0)),10),"")</f>
        <v/>
      </c>
      <c r="U41" s="112"/>
      <c r="V41" s="46" t="str">
        <f>IFERROR(IF(U41&lt;=VLOOKUP($U$2,bareme_points!$A$3:$B$38,2,0),INDEX(bareme_points!$A$1:$P$38,MATCH($U$2,bareme_points!$A:$A,0),MATCH(U41,bareme_points!$A$2:$PN$2,0)),10),"")</f>
        <v/>
      </c>
      <c r="W41" s="105"/>
      <c r="X41" s="46" t="str">
        <f>IFERROR(IF(W41&lt;=VLOOKUP($W$2,bareme_points!$A$3:$B$38,2,0),INDEX(bareme_points!$A$1:$P$38,MATCH($W$2,bareme_points!$A:$A,0),MATCH(W41,bareme_points!$A$2:$PN$2,0)),10),"")</f>
        <v/>
      </c>
      <c r="Y41" s="105"/>
      <c r="Z41" s="46" t="str">
        <f>IFERROR(IF(Y41&lt;=VLOOKUP($Y$2,bareme_points!$A$3:$B$38,2,0),INDEX(bareme_points!$A$1:$P$38,MATCH($Y$2,bareme_points!$A:$A,0),MATCH(Y41,bareme_points!$A$2:$PN$2,0)),10),"")</f>
        <v/>
      </c>
      <c r="AA41" s="108"/>
      <c r="AB41" s="46" t="str">
        <f>IFERROR(IF(AA41&lt;=VLOOKUP($AA$2,bareme_points!$A$3:$B$38,2,0),INDEX(bareme_points!$A$1:$P$38,MATCH($AA$2,bareme_points!$A:$A,0),MATCH(AA41,bareme_points!$A$2:$PN$2,0)),10),"")</f>
        <v/>
      </c>
      <c r="AC41" s="105"/>
      <c r="AD41" s="46" t="str">
        <f>IFERROR(IF(AC41&lt;=VLOOKUP($AC$2,bareme_points!$A$3:$B$38,2,0),INDEX(bareme_points!$A$1:$P$38,MATCH($AC$2,bareme_points!$A:$A,0),MATCH(AC41,bareme_points!$A$2:$PN$2,0)),10),"")</f>
        <v/>
      </c>
      <c r="AE41" s="105"/>
      <c r="AF41" s="46" t="str">
        <f>IFERROR(IF(AE41&lt;=VLOOKUP($AE$2,bareme_points!$A$3:$B$38,2,0),INDEX(bareme_points!$A$1:$P$38,MATCH($AE$2,bareme_points!$A:$A,0),MATCH(AE41,bareme_points!$A$2:$PN$2,0)),10),"")</f>
        <v/>
      </c>
      <c r="AG41" s="15">
        <f xml:space="preserve"> SUM(D41,F41,H41,J41,L41,N41,P41,R41,T41,V41,X41,Z41,AB41,AD41,AF41)</f>
        <v>10</v>
      </c>
      <c r="AH41" s="105"/>
      <c r="AI41" s="46" t="str">
        <f>IFERROR(IF(AH41&lt;=VLOOKUP($AH$2,bareme_points!$A$3:$B$38,2,0),INDEX(bareme_points!$A$1:$P$38,MATCH($AH$2,bareme_points!$A:$A,0),MATCH(AH41,bareme_points!$A$2:$PN$2,0)),10),"")</f>
        <v/>
      </c>
      <c r="AJ41" s="105"/>
      <c r="AK41" s="45" t="str">
        <f>IFERROR(IF(AJ41&lt;=VLOOKUP($AJ$2,bareme_points!$A$3:$B$38,2,0),INDEX(bareme_points!$A$1:$P$38,MATCH($AJ$2,bareme_points!$A:$A,0),MATCH(AJ41,bareme_points!$A$2:$PN$2,0)),10),"")</f>
        <v/>
      </c>
      <c r="AL41" s="105"/>
      <c r="AM41" s="45" t="str">
        <f>IFERROR(IF(AL41&lt;=VLOOKUP($AL$2,bareme_points!$A$3:$B$38,2,0),INDEX(bareme_points!$A$1:$P$38,MATCH($AL$2,bareme_points!$A:$A,0),MATCH(AL41,bareme_points!$A$2:$PN$2,0)),10),"")</f>
        <v/>
      </c>
      <c r="AN41" s="112"/>
      <c r="AO41" s="24" t="str">
        <f>IFERROR(IF(AN41&lt;=VLOOKUP($AN$2,bareme_points!$A$3:$B$38,2,0),INDEX(bareme_points!$A$1:$P$38,MATCH($AN$2,bareme_points!$A:$A,0),MATCH(AN41,bareme_points!$A$2:$PN$2,0)),10),"")</f>
        <v/>
      </c>
      <c r="AP41" s="115"/>
      <c r="AQ41" s="24" t="str">
        <f>IFERROR(IF(AP41&lt;=VLOOKUP($AP$2,bareme_points!$A$3:$B$38,2,0),INDEX(bareme_points!$A$1:$P$38,MATCH($AP$2,bareme_points!$A:$A,0),MATCH(AP41,bareme_points!$A$2:$PN$2,0)),10),"")</f>
        <v/>
      </c>
      <c r="AR41" s="115"/>
      <c r="AS41" s="24" t="str">
        <f>IFERROR(IF(AR41&lt;=VLOOKUP($AR$2,bareme_points!$A$3:$B$38,2,0),INDEX(bareme_points!$A$1:$P$38,MATCH($AR$2,bareme_points!$A:$A,0),MATCH(AR41,bareme_points!$A$2:$PN$2,0)),10),"")</f>
        <v/>
      </c>
      <c r="AT41" s="115"/>
      <c r="AU41" s="24" t="str">
        <f>IFERROR(IF(AT41&lt;=VLOOKUP($AT$2,bareme_points!$A$3:$B$38,2,0),INDEX(bareme_points!$A$1:$P$38,MATCH($AT$2,bareme_points!$A:$A,0),MATCH(AT41,bareme_points!$A$2:$PN$2,0)),10),"")</f>
        <v/>
      </c>
      <c r="AV41" s="115"/>
      <c r="AW41" s="24" t="str">
        <f>IFERROR(IF(AV41&lt;=VLOOKUP($AV$2,bareme_points!$A$3:$B$38,2,0),INDEX(bareme_points!$A$1:$P$38,MATCH($AV$2,bareme_points!$A:$A,0),MATCH(AV41,bareme_points!$A$2:$PN$2,0)),10),"")</f>
        <v/>
      </c>
      <c r="AX41" s="118"/>
      <c r="AY41" s="24" t="str">
        <f>IFERROR(IF(AX41&lt;=VLOOKUP($AX$2,bareme_points!$A$3:$B$38,2,0),INDEX(bareme_points!$A$1:$P$38,MATCH($AX$2,bareme_points!$A:$A,0),MATCH(AX41,bareme_points!$A$2:$PN$2,0)),10),"")</f>
        <v/>
      </c>
      <c r="AZ41" s="118"/>
      <c r="BA41" s="24" t="str">
        <f>IFERROR(IF(AZ41&lt;=VLOOKUP($AZ$2,bareme_points!$A$3:$B$38,2,0),INDEX(bareme_points!$A$1:$P$38,MATCH($AZ$2,bareme_points!$A:$A,0),MATCH(AZ41,bareme_points!$A$2:$PN$2,0)),10),"")</f>
        <v/>
      </c>
      <c r="BB41" s="118"/>
      <c r="BC41" s="24" t="str">
        <f>IFERROR(IF(BB41&lt;=VLOOKUP($BB$2,bareme_points!$A$3:$B$38,2,0),INDEX(bareme_points!$A$1:$P$38,MATCH($BB$2,bareme_points!$A:$A,0),MATCH(BB41,bareme_points!$A$2:$PN$2,0)),10),"")</f>
        <v/>
      </c>
      <c r="BD41" s="118"/>
      <c r="BE41" s="24" t="str">
        <f>IFERROR(IF(BD41&lt;=VLOOKUP($BD$2,bareme_points!$A$3:$B$38,2,0),INDEX(bareme_points!$A$1:$P$38,MATCH($BD$2,bareme_points!$A:$A,0),MATCH(BD41,bareme_points!$A$2:$PN$2,0)),10),"")</f>
        <v/>
      </c>
      <c r="BF41" s="118"/>
      <c r="BG41" s="24" t="str">
        <f>IFERROR(IF(BF41&lt;=VLOOKUP($AZ$2,bareme_points!$A$3:$B$38,2,0),INDEX(bareme_points!$A$1:$P$38,MATCH($AZ$2,bareme_points!$A:$A,0),MATCH(BF41,bareme_points!$A$2:$PN$2,0)),10),"")</f>
        <v/>
      </c>
      <c r="BH41" s="118"/>
      <c r="BI41" s="24" t="str">
        <f>IFERROR(IF(BH41&lt;=VLOOKUP($BB$2,bareme_points!$A$3:$B$38,2,0),INDEX(bareme_points!$A$1:$P$38,MATCH($BB$2,bareme_points!$A:$A,0),MATCH(BH41,bareme_points!$A$2:$PN$2,0)),10),"")</f>
        <v/>
      </c>
      <c r="BJ41" s="336"/>
      <c r="BK41" s="337" t="str">
        <f>IFERROR(IF(BJ41&lt;=VLOOKUP($BD$2,bareme_points!$A$3:$B$38,2,0),INDEX(bareme_points!$A$1:$P$38,MATCH($BD$2,bareme_points!$A:$A,0),MATCH(BJ41,bareme_points!$A$2:$PN$2,0)),10),"")</f>
        <v/>
      </c>
      <c r="BL41" s="15">
        <f xml:space="preserve"> SUM(AI41,AK41,AM41,AO41,AQ41,AS41,AU41,AW41,AY41,BA41,BC41,BE41,BG41,BI41,BK41)</f>
        <v>0</v>
      </c>
      <c r="BM41" s="102"/>
      <c r="BN41" s="24" t="str">
        <f>IFERROR(IF(BM41&lt;=VLOOKUP($BM$2,bareme_points!$A$3:$B$38,2,0),INDEX(bareme_points!$A$1:$P$38,MATCH($BM$2,bareme_points!$A:$A,0),MATCH(BM41,bareme_points!$A$2:$PN$2,0)),10),"")</f>
        <v/>
      </c>
      <c r="BO41" s="120"/>
      <c r="BP41" s="24" t="str">
        <f>IFERROR(IF(BO41&lt;=VLOOKUP($BO$2,bareme_points!$A$3:$B$38,2,0),INDEX(bareme_points!$A$1:$P$38,MATCH($BO$2,bareme_points!$A:$A,0),MATCH(BO41,bareme_points!$A$2:$PN$2,0)),10),"")</f>
        <v/>
      </c>
      <c r="BQ41" s="120"/>
      <c r="BR41" s="24" t="str">
        <f>IFERROR(IF(BQ41&lt;=VLOOKUP($BQ$2,bareme_points!$A$3:$B$38,2,0),INDEX(bareme_points!$A$1:$P$38,MATCH($BQ$2,bareme_points!$A:$A,0),MATCH(BQ41,bareme_points!$A$2:$PN$2,0)),10),"")</f>
        <v/>
      </c>
      <c r="BS41" s="120"/>
      <c r="BT41" s="24" t="str">
        <f>IFERROR(IF(BS41&lt;=VLOOKUP($BS$2,bareme_points!$A$3:$B$38,2,0),INDEX(bareme_points!$A$1:$P$38,MATCH($BS$2,bareme_points!$A:$A,0),MATCH(BS41,bareme_points!$A$2:$PN$2,0)),10),"")</f>
        <v/>
      </c>
      <c r="BU41" s="120"/>
      <c r="BV41" s="9" t="str">
        <f>IFERROR(IF(BU41&lt;=VLOOKUP($BU$2,bareme_points!$A$3:$B$38,2,0),INDEX(bareme_points!$A$1:$P$38,MATCH($BU$2,bareme_points!$A:$A,0),MATCH(BU41,bareme_points!$A$2:$PN$2,0)),10),"")</f>
        <v/>
      </c>
      <c r="BW41" s="120"/>
      <c r="BX41" s="9" t="str">
        <f>IFERROR(IF(BW41&lt;=VLOOKUP($BW$2,bareme_points!$A$3:$B$38,2,0),INDEX(bareme_points!$A$1:$P$38,MATCH($BW$2,bareme_points!$A:$A,0),MATCH(BW41,bareme_points!$A$2:$PN$2,0)),10),"")</f>
        <v/>
      </c>
      <c r="BY41" s="121"/>
      <c r="BZ41" s="9" t="str">
        <f>IFERROR(IF(BY41&lt;=VLOOKUP($BY$2,bareme_points!$A$3:$B$38,2,0),INDEX(bareme_points!$A$1:$P$38,MATCH($BY$2,bareme_points!$A:$A,0),MATCH(BY41,bareme_points!$A$2:$PN$2,0)),10),"")</f>
        <v/>
      </c>
      <c r="CA41" s="122"/>
      <c r="CB41" s="9" t="str">
        <f>IFERROR(IF(CA41&lt;=VLOOKUP($CA$2,bareme_points!$A$3:$B$38,2,0),INDEX(bareme_points!$A$1:$P$38,MATCH($CA$2,bareme_points!$A:$A,0),MATCH(CA41,bareme_points!$A$2:$PN$2,0)),10),"")</f>
        <v/>
      </c>
      <c r="CC41" s="122"/>
      <c r="CD41" s="9" t="str">
        <f>IFERROR(IF(CC41&lt;=VLOOKUP($CC$2,bareme_points!$A$3:$B$38,2,0),INDEX(bareme_points!$A$1:$P$38,MATCH($CC$2,bareme_points!$A:$A,0),MATCH(CC41,bareme_points!$A$2:$PN$2,0)),10),"")</f>
        <v/>
      </c>
      <c r="CE41" s="126"/>
      <c r="CF41" s="10" t="str">
        <f>IFERROR(IF(CE41&lt;=VLOOKUP($CE$2,bareme_points!$A$3:$B$38,2,0),INDEX(bareme_points!$A$1:$P$38,MATCH($CE$2,bareme_points!$A:$A,0),MATCH(CE41,bareme_points!$A$2:$PN$2,0)),10),"")</f>
        <v/>
      </c>
      <c r="CG41" s="15">
        <f xml:space="preserve"> SUM(BN41,BP41,BR41, BT41,BV41,BX41,BZ41,CB41,CD41,CF41)</f>
        <v>0</v>
      </c>
      <c r="CH41" s="122"/>
      <c r="CI41" s="10" t="str">
        <f>IFERROR(IF(CH41&lt;=VLOOKUP($CH$2,bareme_points!$A$3:$B$38,2,0),INDEX(bareme_points!$A$1:$P$38,MATCH($CH$2,bareme_points!$A:$A,0),MATCH(CH41,bareme_points!$A$2:$PN$2,0)),10),"")</f>
        <v/>
      </c>
      <c r="CJ41" s="122"/>
      <c r="CK41" s="83" t="str">
        <f>IFERROR(IF(CJ41&lt;=VLOOKUP($CJ$2,bareme_points!$A$3:$B$38,2,0),INDEX(bareme_points!$A$1:$P$38,MATCH($CJ$2,bareme_points!$A:$A,0),MATCH(CJ41,bareme_points!$A$2:$PN$2,0)),10),"")</f>
        <v/>
      </c>
      <c r="CL41" s="122"/>
      <c r="CM41" s="10" t="str">
        <f>IFERROR(IF(CL41&lt;=VLOOKUP($CL$2,bareme_points!$A$3:$B$38,2,0),INDEX(bareme_points!$A$1:$P$38,MATCH($CL$2,bareme_points!$A:$A,0),MATCH(CL41,bareme_points!$A$2:$PN$2,0)),10),"")</f>
        <v/>
      </c>
      <c r="CN41" s="122"/>
      <c r="CO41" s="10" t="str">
        <f>IFERROR(IF(CN41&lt;=VLOOKUP($CN$2,bareme_points!$A$3:$B$38,2,0),INDEX(bareme_points!$A$1:$P$38,MATCH($CN$2,bareme_points!$A:$A,0),MATCH(CN41,bareme_points!$A$2:$PN$2,0)),10),"")</f>
        <v/>
      </c>
      <c r="CP41" s="122"/>
      <c r="CQ41" s="10" t="str">
        <f>IFERROR(IF(CP41&lt;=VLOOKUP($CP$2,bareme_points!$A$3:$B$38,2,0),INDEX(bareme_points!$A$1:$P$38,MATCH($CP$2,bareme_points!$A:$A,0),MATCH(CP41,bareme_points!$A$2:$PN$2,0)),10),"")</f>
        <v/>
      </c>
      <c r="CR41" s="122"/>
      <c r="CS41" s="10" t="str">
        <f>IFERROR(IF(CR41&lt;=VLOOKUP($CR$2,bareme_points!$A$3:$B$38,2,0),INDEX(bareme_points!$A$1:$P$38,MATCH($CR$2,bareme_points!$A:$A,0),MATCH(CR41,bareme_points!$A$2:$PN$2,0)),10),"")</f>
        <v/>
      </c>
      <c r="CT41" s="122"/>
      <c r="CU41" s="10" t="str">
        <f>IFERROR(IF(CT41&lt;=VLOOKUP($CT$2,bareme_points!$A$3:$B$38,2,0),INDEX(bareme_points!$A$1:$P$38,MATCH($CT$2,bareme_points!$A:$A,0),MATCH(CT41,bareme_points!$A$2:$PN$2,0)),10),"")</f>
        <v/>
      </c>
      <c r="CV41" s="122"/>
      <c r="CW41" s="10" t="str">
        <f>IFERROR(IF(CV41&lt;=VLOOKUP($CV$2,bareme_points!$A$3:$B$38,2,0),INDEX(bareme_points!$A$1:$P$38,MATCH($CV$2,bareme_points!$A:$A,0),MATCH(CV41,bareme_points!$A$2:$PN$2,0)),10),"")</f>
        <v/>
      </c>
      <c r="CX41" s="122"/>
      <c r="CY41" s="10" t="str">
        <f>IFERROR(IF(CX41&lt;=VLOOKUP($CX$2,bareme_points!$A$3:$B$38,2,0),INDEX(bareme_points!$A$1:$P$38,MATCH($CX$2,bareme_points!$A:$A,0),MATCH(CX41,bareme_points!$A$2:$PN$2,0)),10),"")</f>
        <v/>
      </c>
      <c r="CZ41" s="122"/>
      <c r="DA41" s="85" t="str">
        <f>IFERROR(IF(CZ41&lt;=VLOOKUP($CZ$2,bareme_points!$A$3:$B$38,2,0),INDEX(bareme_points!$A$1:$P$38,MATCH($CZ$2,bareme_points!$A:$A,0),MATCH(CZ41,bareme_points!$A$2:$PN$2,0)),10),"")</f>
        <v/>
      </c>
      <c r="DB41" s="84">
        <f xml:space="preserve"> SUM(CI41,CK41,CM41, CO41,CQ41,CS41,CU41,CW41,CY41,DA41)</f>
        <v>0</v>
      </c>
    </row>
    <row r="42" spans="1:106" x14ac:dyDescent="0.25">
      <c r="A42" s="159" t="s">
        <v>64</v>
      </c>
      <c r="B42" s="49">
        <f xml:space="preserve"> SUM(AG42,BL42,CG42)</f>
        <v>10</v>
      </c>
      <c r="C42" s="91"/>
      <c r="D42" s="79" t="str">
        <f>IFERROR(IF(C42&lt;=VLOOKUP($C$2,bareme_points!$A$3:$B$38,2,0),INDEX(bareme_points!$A$1:$P$38,MATCH($C$2,bareme_points!$A:$A,0),MATCH(C42,bareme_points!$A$2:$PN$2,0)),10),"")</f>
        <v/>
      </c>
      <c r="E42" s="94"/>
      <c r="F42" s="46" t="str">
        <f>IFERROR(IF(E42&lt;=VLOOKUP($E$2,bareme_points!$A$3:$B$38,2,0),INDEX(bareme_points!$A$1:$P$38,MATCH($E$2,bareme_points!$A:$A,0),MATCH(E42,bareme_points!$A$2:$PN$2,0)),10),"")</f>
        <v/>
      </c>
      <c r="G42" s="94"/>
      <c r="H42" s="46" t="str">
        <f>IFERROR(IF(G42&lt;=VLOOKUP($G$2,bareme_points!$A$3:$B$38,2,0),INDEX(bareme_points!$A$1:$P$38,MATCH($G$2,bareme_points!$A:$A,0),MATCH(G42,bareme_points!$A$2:$PN$2,0)),10),"")</f>
        <v/>
      </c>
      <c r="I42" s="94">
        <v>22</v>
      </c>
      <c r="J42" s="46">
        <f>IFERROR(IF(I42&lt;=VLOOKUP($I$2,bareme_points!$A$3:$B$38,2,0),INDEX(bareme_points!$A$1:$P$38,MATCH($I$2,bareme_points!$A:$A,0),MATCH(I42,bareme_points!$A$2:$PN$2,0)),10),"")</f>
        <v>10</v>
      </c>
      <c r="K42" s="94"/>
      <c r="L42" s="46" t="str">
        <f>IFERROR(IF(K42&lt;=VLOOKUP($K$2,bareme_points!$A$3:$B$38,2,0),INDEX(bareme_points!$A$1:$P$38,MATCH($K$2,bareme_points!$A:$A,0),MATCH(K42,bareme_points!$A$2:$PN$2,0)),10),"")</f>
        <v/>
      </c>
      <c r="M42" s="94"/>
      <c r="N42" s="46" t="str">
        <f>IFERROR(IF(M42&lt;=VLOOKUP($M$2,bareme_points!$A$3:$B$38,2,0),INDEX(bareme_points!$A$1:$P$38,MATCH($M$2,bareme_points!$A:$A,0),MATCH(M42,bareme_points!$A$2:$PN$2,0)),10),"")</f>
        <v/>
      </c>
      <c r="O42" s="94"/>
      <c r="P42" s="46" t="str">
        <f>IFERROR(IF(O42&lt;=VLOOKUP($O$2,bareme_points!$A$3:$B$38,2,0),INDEX(bareme_points!$A$1:$P$38,MATCH($O$2,bareme_points!$A:$A,0),MATCH(O42,bareme_points!$A$2:$PN$2,0)),10),"")</f>
        <v/>
      </c>
      <c r="Q42" s="94"/>
      <c r="R42" s="46" t="str">
        <f>IFERROR(IF(Q42&lt;=VLOOKUP($Q$2,bareme_points!$A$3:$B$38,2,0),INDEX(bareme_points!$A$1:$P$38,MATCH($Q$2,bareme_points!$A:$A,0),MATCH(Q42,bareme_points!$A$2:$PN$2,0)),10),"")</f>
        <v/>
      </c>
      <c r="S42" s="98"/>
      <c r="T42" s="46" t="str">
        <f>IFERROR(IF(S42&lt;=VLOOKUP($S$2,bareme_points!$A$3:$B$38,2,0),INDEX(bareme_points!$A$1:$P$38,MATCH($S$2,bareme_points!$A:$A,0),MATCH(S42,bareme_points!$A$2:$PN$2,0)),10),"")</f>
        <v/>
      </c>
      <c r="U42" s="112"/>
      <c r="V42" s="46" t="str">
        <f>IFERROR(IF(U42&lt;=VLOOKUP($U$2,bareme_points!$A$3:$B$38,2,0),INDEX(bareme_points!$A$1:$P$38,MATCH($U$2,bareme_points!$A:$A,0),MATCH(U42,bareme_points!$A$2:$PN$2,0)),10),"")</f>
        <v/>
      </c>
      <c r="W42" s="105"/>
      <c r="X42" s="46" t="str">
        <f>IFERROR(IF(W42&lt;=VLOOKUP($W$2,bareme_points!$A$3:$B$38,2,0),INDEX(bareme_points!$A$1:$P$38,MATCH($W$2,bareme_points!$A:$A,0),MATCH(W42,bareme_points!$A$2:$PN$2,0)),10),"")</f>
        <v/>
      </c>
      <c r="Y42" s="105"/>
      <c r="Z42" s="46" t="str">
        <f>IFERROR(IF(Y42&lt;=VLOOKUP($Y$2,bareme_points!$A$3:$B$38,2,0),INDEX(bareme_points!$A$1:$P$38,MATCH($Y$2,bareme_points!$A:$A,0),MATCH(Y42,bareme_points!$A$2:$PN$2,0)),10),"")</f>
        <v/>
      </c>
      <c r="AA42" s="108"/>
      <c r="AB42" s="46" t="str">
        <f>IFERROR(IF(AA42&lt;=VLOOKUP($AA$2,bareme_points!$A$3:$B$38,2,0),INDEX(bareme_points!$A$1:$P$38,MATCH($AA$2,bareme_points!$A:$A,0),MATCH(AA42,bareme_points!$A$2:$PN$2,0)),10),"")</f>
        <v/>
      </c>
      <c r="AC42" s="105"/>
      <c r="AD42" s="46" t="str">
        <f>IFERROR(IF(AC42&lt;=VLOOKUP($AC$2,bareme_points!$A$3:$B$38,2,0),INDEX(bareme_points!$A$1:$P$38,MATCH($AC$2,bareme_points!$A:$A,0),MATCH(AC42,bareme_points!$A$2:$PN$2,0)),10),"")</f>
        <v/>
      </c>
      <c r="AE42" s="105"/>
      <c r="AF42" s="46" t="str">
        <f>IFERROR(IF(AE42&lt;=VLOOKUP($AE$2,bareme_points!$A$3:$B$38,2,0),INDEX(bareme_points!$A$1:$P$38,MATCH($AE$2,bareme_points!$A:$A,0),MATCH(AE42,bareme_points!$A$2:$PN$2,0)),10),"")</f>
        <v/>
      </c>
      <c r="AG42" s="15">
        <f xml:space="preserve"> SUM(D42,F42,H42,J42,L42,N42,P42,R42,T42,V42,X42,Z42,AB42,AD42,AF42)</f>
        <v>10</v>
      </c>
      <c r="AH42" s="105"/>
      <c r="AI42" s="46" t="str">
        <f>IFERROR(IF(AH42&lt;=VLOOKUP($AH$2,bareme_points!$A$3:$B$38,2,0),INDEX(bareme_points!$A$1:$P$38,MATCH($AH$2,bareme_points!$A:$A,0),MATCH(AH42,bareme_points!$A$2:$PN$2,0)),10),"")</f>
        <v/>
      </c>
      <c r="AJ42" s="105"/>
      <c r="AK42" s="45" t="str">
        <f>IFERROR(IF(AJ42&lt;=VLOOKUP($AJ$2,bareme_points!$A$3:$B$38,2,0),INDEX(bareme_points!$A$1:$P$38,MATCH($AJ$2,bareme_points!$A:$A,0),MATCH(AJ42,bareme_points!$A$2:$PN$2,0)),10),"")</f>
        <v/>
      </c>
      <c r="AL42" s="105"/>
      <c r="AM42" s="45" t="str">
        <f>IFERROR(IF(AL42&lt;=VLOOKUP($AL$2,bareme_points!$A$3:$B$38,2,0),INDEX(bareme_points!$A$1:$P$38,MATCH($AL$2,bareme_points!$A:$A,0),MATCH(AL42,bareme_points!$A$2:$PN$2,0)),10),"")</f>
        <v/>
      </c>
      <c r="AN42" s="112"/>
      <c r="AO42" s="24" t="str">
        <f>IFERROR(IF(AN42&lt;=VLOOKUP($AN$2,bareme_points!$A$3:$B$38,2,0),INDEX(bareme_points!$A$1:$P$38,MATCH($AN$2,bareme_points!$A:$A,0),MATCH(AN42,bareme_points!$A$2:$PN$2,0)),10),"")</f>
        <v/>
      </c>
      <c r="AP42" s="115"/>
      <c r="AQ42" s="24" t="str">
        <f>IFERROR(IF(AP42&lt;=VLOOKUP($AP$2,bareme_points!$A$3:$B$38,2,0),INDEX(bareme_points!$A$1:$P$38,MATCH($AP$2,bareme_points!$A:$A,0),MATCH(AP42,bareme_points!$A$2:$PN$2,0)),10),"")</f>
        <v/>
      </c>
      <c r="AR42" s="115"/>
      <c r="AS42" s="24" t="str">
        <f>IFERROR(IF(AR42&lt;=VLOOKUP($AR$2,bareme_points!$A$3:$B$38,2,0),INDEX(bareme_points!$A$1:$P$38,MATCH($AR$2,bareme_points!$A:$A,0),MATCH(AR42,bareme_points!$A$2:$PN$2,0)),10),"")</f>
        <v/>
      </c>
      <c r="AT42" s="115"/>
      <c r="AU42" s="24" t="str">
        <f>IFERROR(IF(AT42&lt;=VLOOKUP($AT$2,bareme_points!$A$3:$B$38,2,0),INDEX(bareme_points!$A$1:$P$38,MATCH($AT$2,bareme_points!$A:$A,0),MATCH(AT42,bareme_points!$A$2:$PN$2,0)),10),"")</f>
        <v/>
      </c>
      <c r="AV42" s="115"/>
      <c r="AW42" s="24" t="str">
        <f>IFERROR(IF(AV42&lt;=VLOOKUP($AV$2,bareme_points!$A$3:$B$38,2,0),INDEX(bareme_points!$A$1:$P$38,MATCH($AV$2,bareme_points!$A:$A,0),MATCH(AV42,bareme_points!$A$2:$PN$2,0)),10),"")</f>
        <v/>
      </c>
      <c r="AX42" s="118"/>
      <c r="AY42" s="24" t="str">
        <f>IFERROR(IF(AX42&lt;=VLOOKUP($AX$2,bareme_points!$A$3:$B$38,2,0),INDEX(bareme_points!$A$1:$P$38,MATCH($AX$2,bareme_points!$A:$A,0),MATCH(AX42,bareme_points!$A$2:$PN$2,0)),10),"")</f>
        <v/>
      </c>
      <c r="AZ42" s="118"/>
      <c r="BA42" s="24" t="str">
        <f>IFERROR(IF(AZ42&lt;=VLOOKUP($AZ$2,bareme_points!$A$3:$B$38,2,0),INDEX(bareme_points!$A$1:$P$38,MATCH($AZ$2,bareme_points!$A:$A,0),MATCH(AZ42,bareme_points!$A$2:$PN$2,0)),10),"")</f>
        <v/>
      </c>
      <c r="BB42" s="118"/>
      <c r="BC42" s="24" t="str">
        <f>IFERROR(IF(BB42&lt;=VLOOKUP($BB$2,bareme_points!$A$3:$B$38,2,0),INDEX(bareme_points!$A$1:$P$38,MATCH($BB$2,bareme_points!$A:$A,0),MATCH(BB42,bareme_points!$A$2:$PN$2,0)),10),"")</f>
        <v/>
      </c>
      <c r="BD42" s="118"/>
      <c r="BE42" s="24" t="str">
        <f>IFERROR(IF(BD42&lt;=VLOOKUP($BD$2,bareme_points!$A$3:$B$38,2,0),INDEX(bareme_points!$A$1:$P$38,MATCH($BD$2,bareme_points!$A:$A,0),MATCH(BD42,bareme_points!$A$2:$PN$2,0)),10),"")</f>
        <v/>
      </c>
      <c r="BF42" s="118"/>
      <c r="BG42" s="24" t="str">
        <f>IFERROR(IF(BF42&lt;=VLOOKUP($AZ$2,bareme_points!$A$3:$B$38,2,0),INDEX(bareme_points!$A$1:$P$38,MATCH($AZ$2,bareme_points!$A:$A,0),MATCH(BF42,bareme_points!$A$2:$PN$2,0)),10),"")</f>
        <v/>
      </c>
      <c r="BH42" s="118"/>
      <c r="BI42" s="24" t="str">
        <f>IFERROR(IF(BH42&lt;=VLOOKUP($BB$2,bareme_points!$A$3:$B$38,2,0),INDEX(bareme_points!$A$1:$P$38,MATCH($BB$2,bareme_points!$A:$A,0),MATCH(BH42,bareme_points!$A$2:$PN$2,0)),10),"")</f>
        <v/>
      </c>
      <c r="BJ42" s="336"/>
      <c r="BK42" s="337" t="str">
        <f>IFERROR(IF(BJ42&lt;=VLOOKUP($BD$2,bareme_points!$A$3:$B$38,2,0),INDEX(bareme_points!$A$1:$P$38,MATCH($BD$2,bareme_points!$A:$A,0),MATCH(BJ42,bareme_points!$A$2:$PN$2,0)),10),"")</f>
        <v/>
      </c>
      <c r="BL42" s="15">
        <f xml:space="preserve"> SUM(AI42,AK42,AM42,AO42,AQ42,AS42,AU42,AW42,AY42,BA42,BC42,BE42,BG42,BI42,BK42)</f>
        <v>0</v>
      </c>
      <c r="BM42" s="102"/>
      <c r="BN42" s="24" t="str">
        <f>IFERROR(IF(BM42&lt;=VLOOKUP($BM$2,bareme_points!$A$3:$B$38,2,0),INDEX(bareme_points!$A$1:$P$38,MATCH($BM$2,bareme_points!$A:$A,0),MATCH(BM42,bareme_points!$A$2:$PN$2,0)),10),"")</f>
        <v/>
      </c>
      <c r="BO42" s="120"/>
      <c r="BP42" s="24" t="str">
        <f>IFERROR(IF(BO42&lt;=VLOOKUP($BO$2,bareme_points!$A$3:$B$38,2,0),INDEX(bareme_points!$A$1:$P$38,MATCH($BO$2,bareme_points!$A:$A,0),MATCH(BO42,bareme_points!$A$2:$PN$2,0)),10),"")</f>
        <v/>
      </c>
      <c r="BQ42" s="120"/>
      <c r="BR42" s="24" t="str">
        <f>IFERROR(IF(BQ42&lt;=VLOOKUP($BQ$2,bareme_points!$A$3:$B$38,2,0),INDEX(bareme_points!$A$1:$P$38,MATCH($BQ$2,bareme_points!$A:$A,0),MATCH(BQ42,bareme_points!$A$2:$PN$2,0)),10),"")</f>
        <v/>
      </c>
      <c r="BS42" s="120"/>
      <c r="BT42" s="24" t="str">
        <f>IFERROR(IF(BS42&lt;=VLOOKUP($BS$2,bareme_points!$A$3:$B$38,2,0),INDEX(bareme_points!$A$1:$P$38,MATCH($BS$2,bareme_points!$A:$A,0),MATCH(BS42,bareme_points!$A$2:$PN$2,0)),10),"")</f>
        <v/>
      </c>
      <c r="BU42" s="120"/>
      <c r="BV42" s="9" t="str">
        <f>IFERROR(IF(BU42&lt;=VLOOKUP($BU$2,bareme_points!$A$3:$B$38,2,0),INDEX(bareme_points!$A$1:$P$38,MATCH($BU$2,bareme_points!$A:$A,0),MATCH(BU42,bareme_points!$A$2:$PN$2,0)),10),"")</f>
        <v/>
      </c>
      <c r="BW42" s="120"/>
      <c r="BX42" s="9" t="str">
        <f>IFERROR(IF(BW42&lt;=VLOOKUP($BW$2,bareme_points!$A$3:$B$38,2,0),INDEX(bareme_points!$A$1:$P$38,MATCH($BW$2,bareme_points!$A:$A,0),MATCH(BW42,bareme_points!$A$2:$PN$2,0)),10),"")</f>
        <v/>
      </c>
      <c r="BY42" s="121"/>
      <c r="BZ42" s="9" t="str">
        <f>IFERROR(IF(BY42&lt;=VLOOKUP($BY$2,bareme_points!$A$3:$B$38,2,0),INDEX(bareme_points!$A$1:$P$38,MATCH($BY$2,bareme_points!$A:$A,0),MATCH(BY42,bareme_points!$A$2:$PN$2,0)),10),"")</f>
        <v/>
      </c>
      <c r="CA42" s="122"/>
      <c r="CB42" s="9" t="str">
        <f>IFERROR(IF(CA42&lt;=VLOOKUP($CA$2,bareme_points!$A$3:$B$38,2,0),INDEX(bareme_points!$A$1:$P$38,MATCH($CA$2,bareme_points!$A:$A,0),MATCH(CA42,bareme_points!$A$2:$PN$2,0)),10),"")</f>
        <v/>
      </c>
      <c r="CC42" s="122"/>
      <c r="CD42" s="9" t="str">
        <f>IFERROR(IF(CC42&lt;=VLOOKUP($CC$2,bareme_points!$A$3:$B$38,2,0),INDEX(bareme_points!$A$1:$P$38,MATCH($CC$2,bareme_points!$A:$A,0),MATCH(CC42,bareme_points!$A$2:$PN$2,0)),10),"")</f>
        <v/>
      </c>
      <c r="CE42" s="126"/>
      <c r="CF42" s="10" t="str">
        <f>IFERROR(IF(CE42&lt;=VLOOKUP($CE$2,bareme_points!$A$3:$B$38,2,0),INDEX(bareme_points!$A$1:$P$38,MATCH($CE$2,bareme_points!$A:$A,0),MATCH(CE42,bareme_points!$A$2:$PN$2,0)),10),"")</f>
        <v/>
      </c>
      <c r="CG42" s="15">
        <f xml:space="preserve"> SUM(BN42,BP42,BR42, BT42,BV42,BX42,BZ42,CB42,CD42,CF42)</f>
        <v>0</v>
      </c>
      <c r="CH42" s="122"/>
      <c r="CI42" s="10" t="str">
        <f>IFERROR(IF(CH42&lt;=VLOOKUP($CH$2,bareme_points!$A$3:$B$38,2,0),INDEX(bareme_points!$A$1:$P$38,MATCH($CH$2,bareme_points!$A:$A,0),MATCH(CH42,bareme_points!$A$2:$PN$2,0)),10),"")</f>
        <v/>
      </c>
      <c r="CJ42" s="122"/>
      <c r="CK42" s="83" t="str">
        <f>IFERROR(IF(CJ42&lt;=VLOOKUP($CJ$2,bareme_points!$A$3:$B$38,2,0),INDEX(bareme_points!$A$1:$P$38,MATCH($CJ$2,bareme_points!$A:$A,0),MATCH(CJ42,bareme_points!$A$2:$PN$2,0)),10),"")</f>
        <v/>
      </c>
      <c r="CL42" s="122"/>
      <c r="CM42" s="10" t="str">
        <f>IFERROR(IF(CL42&lt;=VLOOKUP($CL$2,bareme_points!$A$3:$B$38,2,0),INDEX(bareme_points!$A$1:$P$38,MATCH($CL$2,bareme_points!$A:$A,0),MATCH(CL42,bareme_points!$A$2:$PN$2,0)),10),"")</f>
        <v/>
      </c>
      <c r="CN42" s="122"/>
      <c r="CO42" s="10" t="str">
        <f>IFERROR(IF(CN42&lt;=VLOOKUP($CN$2,bareme_points!$A$3:$B$38,2,0),INDEX(bareme_points!$A$1:$P$38,MATCH($CN$2,bareme_points!$A:$A,0),MATCH(CN42,bareme_points!$A$2:$PN$2,0)),10),"")</f>
        <v/>
      </c>
      <c r="CP42" s="122"/>
      <c r="CQ42" s="10" t="str">
        <f>IFERROR(IF(CP42&lt;=VLOOKUP($CP$2,bareme_points!$A$3:$B$38,2,0),INDEX(bareme_points!$A$1:$P$38,MATCH($CP$2,bareme_points!$A:$A,0),MATCH(CP42,bareme_points!$A$2:$PN$2,0)),10),"")</f>
        <v/>
      </c>
      <c r="CR42" s="122"/>
      <c r="CS42" s="10" t="str">
        <f>IFERROR(IF(CR42&lt;=VLOOKUP($CR$2,bareme_points!$A$3:$B$38,2,0),INDEX(bareme_points!$A$1:$P$38,MATCH($CR$2,bareme_points!$A:$A,0),MATCH(CR42,bareme_points!$A$2:$PN$2,0)),10),"")</f>
        <v/>
      </c>
      <c r="CT42" s="122"/>
      <c r="CU42" s="10" t="str">
        <f>IFERROR(IF(CT42&lt;=VLOOKUP($CT$2,bareme_points!$A$3:$B$38,2,0),INDEX(bareme_points!$A$1:$P$38,MATCH($CT$2,bareme_points!$A:$A,0),MATCH(CT42,bareme_points!$A$2:$PN$2,0)),10),"")</f>
        <v/>
      </c>
      <c r="CV42" s="122"/>
      <c r="CW42" s="10" t="str">
        <f>IFERROR(IF(CV42&lt;=VLOOKUP($CV$2,bareme_points!$A$3:$B$38,2,0),INDEX(bareme_points!$A$1:$P$38,MATCH($CV$2,bareme_points!$A:$A,0),MATCH(CV42,bareme_points!$A$2:$PN$2,0)),10),"")</f>
        <v/>
      </c>
      <c r="CX42" s="122"/>
      <c r="CY42" s="10" t="str">
        <f>IFERROR(IF(CX42&lt;=VLOOKUP($CX$2,bareme_points!$A$3:$B$38,2,0),INDEX(bareme_points!$A$1:$P$38,MATCH($CX$2,bareme_points!$A:$A,0),MATCH(CX42,bareme_points!$A$2:$PN$2,0)),10),"")</f>
        <v/>
      </c>
      <c r="CZ42" s="122"/>
      <c r="DA42" s="85" t="str">
        <f>IFERROR(IF(CZ42&lt;=VLOOKUP($CZ$2,bareme_points!$A$3:$B$38,2,0),INDEX(bareme_points!$A$1:$P$38,MATCH($CZ$2,bareme_points!$A:$A,0),MATCH(CZ42,bareme_points!$A$2:$PN$2,0)),10),"")</f>
        <v/>
      </c>
      <c r="DB42" s="84">
        <f xml:space="preserve"> SUM(CI42,CK42,CM42, CO42,CQ42,CS42,CU42,CW42,CY42,DA42)</f>
        <v>0</v>
      </c>
    </row>
    <row r="43" spans="1:106" x14ac:dyDescent="0.25">
      <c r="A43" s="159" t="s">
        <v>65</v>
      </c>
      <c r="B43" s="49">
        <f xml:space="preserve"> SUM(AG43,BL43,CG43)</f>
        <v>10</v>
      </c>
      <c r="C43" s="91"/>
      <c r="D43" s="79" t="str">
        <f>IFERROR(IF(C43&lt;=VLOOKUP($C$2,bareme_points!$A$3:$B$38,2,0),INDEX(bareme_points!$A$1:$P$38,MATCH($C$2,bareme_points!$A:$A,0),MATCH(C43,bareme_points!$A$2:$PN$2,0)),10),"")</f>
        <v/>
      </c>
      <c r="E43" s="94"/>
      <c r="F43" s="46" t="str">
        <f>IFERROR(IF(E43&lt;=VLOOKUP($E$2,bareme_points!$A$3:$B$38,2,0),INDEX(bareme_points!$A$1:$P$38,MATCH($E$2,bareme_points!$A:$A,0),MATCH(E43,bareme_points!$A$2:$PN$2,0)),10),"")</f>
        <v/>
      </c>
      <c r="G43" s="94"/>
      <c r="H43" s="46" t="str">
        <f>IFERROR(IF(G43&lt;=VLOOKUP($G$2,bareme_points!$A$3:$B$38,2,0),INDEX(bareme_points!$A$1:$P$38,MATCH($G$2,bareme_points!$A:$A,0),MATCH(G43,bareme_points!$A$2:$PN$2,0)),10),"")</f>
        <v/>
      </c>
      <c r="I43" s="94"/>
      <c r="J43" s="46" t="str">
        <f>IFERROR(IF(I43&lt;=VLOOKUP($I$2,bareme_points!$A$3:$B$38,2,0),INDEX(bareme_points!$A$1:$P$38,MATCH($I$2,bareme_points!$A:$A,0),MATCH(I43,bareme_points!$A$2:$PN$2,0)),10),"")</f>
        <v/>
      </c>
      <c r="K43" s="94">
        <v>14</v>
      </c>
      <c r="L43" s="46">
        <f>IFERROR(IF(K43&lt;=VLOOKUP($K$2,bareme_points!$A$3:$B$38,2,0),INDEX(bareme_points!$A$1:$P$38,MATCH($K$2,bareme_points!$A:$A,0),MATCH(K43,bareme_points!$A$2:$PN$2,0)),10),"")</f>
        <v>10</v>
      </c>
      <c r="M43" s="94"/>
      <c r="N43" s="46" t="str">
        <f>IFERROR(IF(M43&lt;=VLOOKUP($M$2,bareme_points!$A$3:$B$38,2,0),INDEX(bareme_points!$A$1:$P$38,MATCH($M$2,bareme_points!$A:$A,0),MATCH(M43,bareme_points!$A$2:$PN$2,0)),10),"")</f>
        <v/>
      </c>
      <c r="O43" s="94"/>
      <c r="P43" s="46" t="str">
        <f>IFERROR(IF(O43&lt;=VLOOKUP($O$2,bareme_points!$A$3:$B$38,2,0),INDEX(bareme_points!$A$1:$P$38,MATCH($O$2,bareme_points!$A:$A,0),MATCH(O43,bareme_points!$A$2:$PN$2,0)),10),"")</f>
        <v/>
      </c>
      <c r="Q43" s="94"/>
      <c r="R43" s="46" t="str">
        <f>IFERROR(IF(Q43&lt;=VLOOKUP($Q$2,bareme_points!$A$3:$B$38,2,0),INDEX(bareme_points!$A$1:$P$38,MATCH($Q$2,bareme_points!$A:$A,0),MATCH(Q43,bareme_points!$A$2:$PN$2,0)),10),"")</f>
        <v/>
      </c>
      <c r="S43" s="98"/>
      <c r="T43" s="46" t="str">
        <f>IFERROR(IF(S43&lt;=VLOOKUP($S$2,bareme_points!$A$3:$B$38,2,0),INDEX(bareme_points!$A$1:$P$38,MATCH($S$2,bareme_points!$A:$A,0),MATCH(S43,bareme_points!$A$2:$PN$2,0)),10),"")</f>
        <v/>
      </c>
      <c r="U43" s="112"/>
      <c r="V43" s="46" t="str">
        <f>IFERROR(IF(U43&lt;=VLOOKUP($U$2,bareme_points!$A$3:$B$38,2,0),INDEX(bareme_points!$A$1:$P$38,MATCH($U$2,bareme_points!$A:$A,0),MATCH(U43,bareme_points!$A$2:$PN$2,0)),10),"")</f>
        <v/>
      </c>
      <c r="W43" s="105"/>
      <c r="X43" s="46" t="str">
        <f>IFERROR(IF(W43&lt;=VLOOKUP($W$2,bareme_points!$A$3:$B$38,2,0),INDEX(bareme_points!$A$1:$P$38,MATCH($W$2,bareme_points!$A:$A,0),MATCH(W43,bareme_points!$A$2:$PN$2,0)),10),"")</f>
        <v/>
      </c>
      <c r="Y43" s="105"/>
      <c r="Z43" s="46" t="str">
        <f>IFERROR(IF(Y43&lt;=VLOOKUP($Y$2,bareme_points!$A$3:$B$38,2,0),INDEX(bareme_points!$A$1:$P$38,MATCH($Y$2,bareme_points!$A:$A,0),MATCH(Y43,bareme_points!$A$2:$PN$2,0)),10),"")</f>
        <v/>
      </c>
      <c r="AA43" s="108"/>
      <c r="AB43" s="46" t="str">
        <f>IFERROR(IF(AA43&lt;=VLOOKUP($AA$2,bareme_points!$A$3:$B$38,2,0),INDEX(bareme_points!$A$1:$P$38,MATCH($AA$2,bareme_points!$A:$A,0),MATCH(AA43,bareme_points!$A$2:$PN$2,0)),10),"")</f>
        <v/>
      </c>
      <c r="AC43" s="105"/>
      <c r="AD43" s="46" t="str">
        <f>IFERROR(IF(AC43&lt;=VLOOKUP($AC$2,bareme_points!$A$3:$B$38,2,0),INDEX(bareme_points!$A$1:$P$38,MATCH($AC$2,bareme_points!$A:$A,0),MATCH(AC43,bareme_points!$A$2:$PN$2,0)),10),"")</f>
        <v/>
      </c>
      <c r="AE43" s="105"/>
      <c r="AF43" s="46" t="str">
        <f>IFERROR(IF(AE43&lt;=VLOOKUP($AE$2,bareme_points!$A$3:$B$38,2,0),INDEX(bareme_points!$A$1:$P$38,MATCH($AE$2,bareme_points!$A:$A,0),MATCH(AE43,bareme_points!$A$2:$PN$2,0)),10),"")</f>
        <v/>
      </c>
      <c r="AG43" s="15">
        <f xml:space="preserve"> SUM(D43,F43,H43,J43,L43,N43,P43,R43,T43,V43,X43,Z43,AB43,AD43,AF43)</f>
        <v>10</v>
      </c>
      <c r="AH43" s="105"/>
      <c r="AI43" s="46" t="str">
        <f>IFERROR(IF(AH43&lt;=VLOOKUP($AH$2,bareme_points!$A$3:$B$38,2,0),INDEX(bareme_points!$A$1:$P$38,MATCH($AH$2,bareme_points!$A:$A,0),MATCH(AH43,bareme_points!$A$2:$PN$2,0)),10),"")</f>
        <v/>
      </c>
      <c r="AJ43" s="105"/>
      <c r="AK43" s="45" t="str">
        <f>IFERROR(IF(AJ43&lt;=VLOOKUP($AJ$2,bareme_points!$A$3:$B$38,2,0),INDEX(bareme_points!$A$1:$P$38,MATCH($AJ$2,bareme_points!$A:$A,0),MATCH(AJ43,bareme_points!$A$2:$PN$2,0)),10),"")</f>
        <v/>
      </c>
      <c r="AL43" s="105"/>
      <c r="AM43" s="45" t="str">
        <f>IFERROR(IF(AL43&lt;=VLOOKUP($AL$2,bareme_points!$A$3:$B$38,2,0),INDEX(bareme_points!$A$1:$P$38,MATCH($AL$2,bareme_points!$A:$A,0),MATCH(AL43,bareme_points!$A$2:$PN$2,0)),10),"")</f>
        <v/>
      </c>
      <c r="AN43" s="112"/>
      <c r="AO43" s="24" t="str">
        <f>IFERROR(IF(AN43&lt;=VLOOKUP($AN$2,bareme_points!$A$3:$B$38,2,0),INDEX(bareme_points!$A$1:$P$38,MATCH($AN$2,bareme_points!$A:$A,0),MATCH(AN43,bareme_points!$A$2:$PN$2,0)),10),"")</f>
        <v/>
      </c>
      <c r="AP43" s="115"/>
      <c r="AQ43" s="24" t="str">
        <f>IFERROR(IF(AP43&lt;=VLOOKUP($AP$2,bareme_points!$A$3:$B$38,2,0),INDEX(bareme_points!$A$1:$P$38,MATCH($AP$2,bareme_points!$A:$A,0),MATCH(AP43,bareme_points!$A$2:$PN$2,0)),10),"")</f>
        <v/>
      </c>
      <c r="AR43" s="115"/>
      <c r="AS43" s="24" t="str">
        <f>IFERROR(IF(AR43&lt;=VLOOKUP($AR$2,bareme_points!$A$3:$B$38,2,0),INDEX(bareme_points!$A$1:$P$38,MATCH($AR$2,bareme_points!$A:$A,0),MATCH(AR43,bareme_points!$A$2:$PN$2,0)),10),"")</f>
        <v/>
      </c>
      <c r="AT43" s="115"/>
      <c r="AU43" s="24" t="str">
        <f>IFERROR(IF(AT43&lt;=VLOOKUP($AT$2,bareme_points!$A$3:$B$38,2,0),INDEX(bareme_points!$A$1:$P$38,MATCH($AT$2,bareme_points!$A:$A,0),MATCH(AT43,bareme_points!$A$2:$PN$2,0)),10),"")</f>
        <v/>
      </c>
      <c r="AV43" s="115"/>
      <c r="AW43" s="24" t="str">
        <f>IFERROR(IF(AV43&lt;=VLOOKUP($AV$2,bareme_points!$A$3:$B$38,2,0),INDEX(bareme_points!$A$1:$P$38,MATCH($AV$2,bareme_points!$A:$A,0),MATCH(AV43,bareme_points!$A$2:$PN$2,0)),10),"")</f>
        <v/>
      </c>
      <c r="AX43" s="118"/>
      <c r="AY43" s="24" t="str">
        <f>IFERROR(IF(AX43&lt;=VLOOKUP($AX$2,bareme_points!$A$3:$B$38,2,0),INDEX(bareme_points!$A$1:$P$38,MATCH($AX$2,bareme_points!$A:$A,0),MATCH(AX43,bareme_points!$A$2:$PN$2,0)),10),"")</f>
        <v/>
      </c>
      <c r="AZ43" s="118"/>
      <c r="BA43" s="24" t="str">
        <f>IFERROR(IF(AZ43&lt;=VLOOKUP($AZ$2,bareme_points!$A$3:$B$38,2,0),INDEX(bareme_points!$A$1:$P$38,MATCH($AZ$2,bareme_points!$A:$A,0),MATCH(AZ43,bareme_points!$A$2:$PN$2,0)),10),"")</f>
        <v/>
      </c>
      <c r="BB43" s="118"/>
      <c r="BC43" s="24" t="str">
        <f>IFERROR(IF(BB43&lt;=VLOOKUP($BB$2,bareme_points!$A$3:$B$38,2,0),INDEX(bareme_points!$A$1:$P$38,MATCH($BB$2,bareme_points!$A:$A,0),MATCH(BB43,bareme_points!$A$2:$PN$2,0)),10),"")</f>
        <v/>
      </c>
      <c r="BD43" s="118"/>
      <c r="BE43" s="24" t="str">
        <f>IFERROR(IF(BD43&lt;=VLOOKUP($BD$2,bareme_points!$A$3:$B$38,2,0),INDEX(bareme_points!$A$1:$P$38,MATCH($BD$2,bareme_points!$A:$A,0),MATCH(BD43,bareme_points!$A$2:$PN$2,0)),10),"")</f>
        <v/>
      </c>
      <c r="BF43" s="118"/>
      <c r="BG43" s="24" t="str">
        <f>IFERROR(IF(BF43&lt;=VLOOKUP($AZ$2,bareme_points!$A$3:$B$38,2,0),INDEX(bareme_points!$A$1:$P$38,MATCH($AZ$2,bareme_points!$A:$A,0),MATCH(BF43,bareme_points!$A$2:$PN$2,0)),10),"")</f>
        <v/>
      </c>
      <c r="BH43" s="118"/>
      <c r="BI43" s="24" t="str">
        <f>IFERROR(IF(BH43&lt;=VLOOKUP($BB$2,bareme_points!$A$3:$B$38,2,0),INDEX(bareme_points!$A$1:$P$38,MATCH($BB$2,bareme_points!$A:$A,0),MATCH(BH43,bareme_points!$A$2:$PN$2,0)),10),"")</f>
        <v/>
      </c>
      <c r="BJ43" s="336"/>
      <c r="BK43" s="337" t="str">
        <f>IFERROR(IF(BJ43&lt;=VLOOKUP($BD$2,bareme_points!$A$3:$B$38,2,0),INDEX(bareme_points!$A$1:$P$38,MATCH($BD$2,bareme_points!$A:$A,0),MATCH(BJ43,bareme_points!$A$2:$PN$2,0)),10),"")</f>
        <v/>
      </c>
      <c r="BL43" s="15">
        <f xml:space="preserve"> SUM(AI43,AK43,AM43,AO43,AQ43,AS43,AU43,AW43,AY43,BA43,BC43,BE43,BG43,BI43,BK43)</f>
        <v>0</v>
      </c>
      <c r="BM43" s="102"/>
      <c r="BN43" s="24" t="str">
        <f>IFERROR(IF(BM43&lt;=VLOOKUP($BM$2,bareme_points!$A$3:$B$38,2,0),INDEX(bareme_points!$A$1:$P$38,MATCH($BM$2,bareme_points!$A:$A,0),MATCH(BM43,bareme_points!$A$2:$PN$2,0)),10),"")</f>
        <v/>
      </c>
      <c r="BO43" s="120"/>
      <c r="BP43" s="24" t="str">
        <f>IFERROR(IF(BO43&lt;=VLOOKUP($BO$2,bareme_points!$A$3:$B$38,2,0),INDEX(bareme_points!$A$1:$P$38,MATCH($BO$2,bareme_points!$A:$A,0),MATCH(BO43,bareme_points!$A$2:$PN$2,0)),10),"")</f>
        <v/>
      </c>
      <c r="BQ43" s="120"/>
      <c r="BR43" s="24" t="str">
        <f>IFERROR(IF(BQ43&lt;=VLOOKUP($BQ$2,bareme_points!$A$3:$B$38,2,0),INDEX(bareme_points!$A$1:$P$38,MATCH($BQ$2,bareme_points!$A:$A,0),MATCH(BQ43,bareme_points!$A$2:$PN$2,0)),10),"")</f>
        <v/>
      </c>
      <c r="BS43" s="120"/>
      <c r="BT43" s="24" t="str">
        <f>IFERROR(IF(BS43&lt;=VLOOKUP($BS$2,bareme_points!$A$3:$B$38,2,0),INDEX(bareme_points!$A$1:$P$38,MATCH($BS$2,bareme_points!$A:$A,0),MATCH(BS43,bareme_points!$A$2:$PN$2,0)),10),"")</f>
        <v/>
      </c>
      <c r="BU43" s="120"/>
      <c r="BV43" s="9" t="str">
        <f>IFERROR(IF(BU43&lt;=VLOOKUP($BU$2,bareme_points!$A$3:$B$38,2,0),INDEX(bareme_points!$A$1:$P$38,MATCH($BU$2,bareme_points!$A:$A,0),MATCH(BU43,bareme_points!$A$2:$PN$2,0)),10),"")</f>
        <v/>
      </c>
      <c r="BW43" s="120"/>
      <c r="BX43" s="9" t="str">
        <f>IFERROR(IF(BW43&lt;=VLOOKUP($BW$2,bareme_points!$A$3:$B$38,2,0),INDEX(bareme_points!$A$1:$P$38,MATCH($BW$2,bareme_points!$A:$A,0),MATCH(BW43,bareme_points!$A$2:$PN$2,0)),10),"")</f>
        <v/>
      </c>
      <c r="BY43" s="121"/>
      <c r="BZ43" s="9" t="str">
        <f>IFERROR(IF(BY43&lt;=VLOOKUP($BY$2,bareme_points!$A$3:$B$38,2,0),INDEX(bareme_points!$A$1:$P$38,MATCH($BY$2,bareme_points!$A:$A,0),MATCH(BY43,bareme_points!$A$2:$PN$2,0)),10),"")</f>
        <v/>
      </c>
      <c r="CA43" s="122"/>
      <c r="CB43" s="9" t="str">
        <f>IFERROR(IF(CA43&lt;=VLOOKUP($CA$2,bareme_points!$A$3:$B$38,2,0),INDEX(bareme_points!$A$1:$P$38,MATCH($CA$2,bareme_points!$A:$A,0),MATCH(CA43,bareme_points!$A$2:$PN$2,0)),10),"")</f>
        <v/>
      </c>
      <c r="CC43" s="122"/>
      <c r="CD43" s="9" t="str">
        <f>IFERROR(IF(CC43&lt;=VLOOKUP($CC$2,bareme_points!$A$3:$B$38,2,0),INDEX(bareme_points!$A$1:$P$38,MATCH($CC$2,bareme_points!$A:$A,0),MATCH(CC43,bareme_points!$A$2:$PN$2,0)),10),"")</f>
        <v/>
      </c>
      <c r="CE43" s="126"/>
      <c r="CF43" s="10" t="str">
        <f>IFERROR(IF(CE43&lt;=VLOOKUP($CE$2,bareme_points!$A$3:$B$38,2,0),INDEX(bareme_points!$A$1:$P$38,MATCH($CE$2,bareme_points!$A:$A,0),MATCH(CE43,bareme_points!$A$2:$PN$2,0)),10),"")</f>
        <v/>
      </c>
      <c r="CG43" s="15">
        <f xml:space="preserve"> SUM(BN43,BP43,BR43, BT43,BV43,BX43,BZ43,CB43,CD43,CF43)</f>
        <v>0</v>
      </c>
      <c r="CH43" s="122"/>
      <c r="CI43" s="10" t="str">
        <f>IFERROR(IF(CH43&lt;=VLOOKUP($CH$2,bareme_points!$A$3:$B$38,2,0),INDEX(bareme_points!$A$1:$P$38,MATCH($CH$2,bareme_points!$A:$A,0),MATCH(CH43,bareme_points!$A$2:$PN$2,0)),10),"")</f>
        <v/>
      </c>
      <c r="CJ43" s="122"/>
      <c r="CK43" s="83" t="str">
        <f>IFERROR(IF(CJ43&lt;=VLOOKUP($CJ$2,bareme_points!$A$3:$B$38,2,0),INDEX(bareme_points!$A$1:$P$38,MATCH($CJ$2,bareme_points!$A:$A,0),MATCH(CJ43,bareme_points!$A$2:$PN$2,0)),10),"")</f>
        <v/>
      </c>
      <c r="CL43" s="122"/>
      <c r="CM43" s="10" t="str">
        <f>IFERROR(IF(CL43&lt;=VLOOKUP($CL$2,bareme_points!$A$3:$B$38,2,0),INDEX(bareme_points!$A$1:$P$38,MATCH($CL$2,bareme_points!$A:$A,0),MATCH(CL43,bareme_points!$A$2:$PN$2,0)),10),"")</f>
        <v/>
      </c>
      <c r="CN43" s="122"/>
      <c r="CO43" s="10" t="str">
        <f>IFERROR(IF(CN43&lt;=VLOOKUP($CN$2,bareme_points!$A$3:$B$38,2,0),INDEX(bareme_points!$A$1:$P$38,MATCH($CN$2,bareme_points!$A:$A,0),MATCH(CN43,bareme_points!$A$2:$PN$2,0)),10),"")</f>
        <v/>
      </c>
      <c r="CP43" s="122"/>
      <c r="CQ43" s="10" t="str">
        <f>IFERROR(IF(CP43&lt;=VLOOKUP($CP$2,bareme_points!$A$3:$B$38,2,0),INDEX(bareme_points!$A$1:$P$38,MATCH($CP$2,bareme_points!$A:$A,0),MATCH(CP43,bareme_points!$A$2:$PN$2,0)),10),"")</f>
        <v/>
      </c>
      <c r="CR43" s="122"/>
      <c r="CS43" s="10" t="str">
        <f>IFERROR(IF(CR43&lt;=VLOOKUP($CR$2,bareme_points!$A$3:$B$38,2,0),INDEX(bareme_points!$A$1:$P$38,MATCH($CR$2,bareme_points!$A:$A,0),MATCH(CR43,bareme_points!$A$2:$PN$2,0)),10),"")</f>
        <v/>
      </c>
      <c r="CT43" s="122"/>
      <c r="CU43" s="10" t="str">
        <f>IFERROR(IF(CT43&lt;=VLOOKUP($CT$2,bareme_points!$A$3:$B$38,2,0),INDEX(bareme_points!$A$1:$P$38,MATCH($CT$2,bareme_points!$A:$A,0),MATCH(CT43,bareme_points!$A$2:$PN$2,0)),10),"")</f>
        <v/>
      </c>
      <c r="CV43" s="122"/>
      <c r="CW43" s="10" t="str">
        <f>IFERROR(IF(CV43&lt;=VLOOKUP($CV$2,bareme_points!$A$3:$B$38,2,0),INDEX(bareme_points!$A$1:$P$38,MATCH($CV$2,bareme_points!$A:$A,0),MATCH(CV43,bareme_points!$A$2:$PN$2,0)),10),"")</f>
        <v/>
      </c>
      <c r="CX43" s="122"/>
      <c r="CY43" s="10" t="str">
        <f>IFERROR(IF(CX43&lt;=VLOOKUP($CX$2,bareme_points!$A$3:$B$38,2,0),INDEX(bareme_points!$A$1:$P$38,MATCH($CX$2,bareme_points!$A:$A,0),MATCH(CX43,bareme_points!$A$2:$PN$2,0)),10),"")</f>
        <v/>
      </c>
      <c r="CZ43" s="122"/>
      <c r="DA43" s="85" t="str">
        <f>IFERROR(IF(CZ43&lt;=VLOOKUP($CZ$2,bareme_points!$A$3:$B$38,2,0),INDEX(bareme_points!$A$1:$P$38,MATCH($CZ$2,bareme_points!$A:$A,0),MATCH(CZ43,bareme_points!$A$2:$PN$2,0)),10),"")</f>
        <v/>
      </c>
      <c r="DB43" s="84">
        <f xml:space="preserve"> SUM(CI43,CK43,CM43, CO43,CQ43,CS43,CU43,CW43,CY43,DA43)</f>
        <v>0</v>
      </c>
    </row>
    <row r="44" spans="1:106" x14ac:dyDescent="0.25">
      <c r="A44" s="159" t="s">
        <v>66</v>
      </c>
      <c r="B44" s="49">
        <f xml:space="preserve"> SUM(AG44,BL44,CG44)</f>
        <v>10</v>
      </c>
      <c r="C44" s="91"/>
      <c r="D44" s="79" t="str">
        <f>IFERROR(IF(C44&lt;=VLOOKUP($C$2,bareme_points!$A$3:$B$38,2,0),INDEX(bareme_points!$A$1:$P$38,MATCH($C$2,bareme_points!$A:$A,0),MATCH(C44,bareme_points!$A$2:$PN$2,0)),10),"")</f>
        <v/>
      </c>
      <c r="E44" s="94"/>
      <c r="F44" s="46" t="str">
        <f>IFERROR(IF(E44&lt;=VLOOKUP($E$2,bareme_points!$A$3:$B$38,2,0),INDEX(bareme_points!$A$1:$P$38,MATCH($E$2,bareme_points!$A:$A,0),MATCH(E44,bareme_points!$A$2:$PN$2,0)),10),"")</f>
        <v/>
      </c>
      <c r="G44" s="94"/>
      <c r="H44" s="46" t="str">
        <f>IFERROR(IF(G44&lt;=VLOOKUP($G$2,bareme_points!$A$3:$B$38,2,0),INDEX(bareme_points!$A$1:$P$38,MATCH($G$2,bareme_points!$A:$A,0),MATCH(G44,bareme_points!$A$2:$PN$2,0)),10),"")</f>
        <v/>
      </c>
      <c r="I44" s="94"/>
      <c r="J44" s="46" t="str">
        <f>IFERROR(IF(I44&lt;=VLOOKUP($I$2,bareme_points!$A$3:$B$38,2,0),INDEX(bareme_points!$A$1:$P$38,MATCH($I$2,bareme_points!$A:$A,0),MATCH(I44,bareme_points!$A$2:$PN$2,0)),10),"")</f>
        <v/>
      </c>
      <c r="K44" s="94">
        <v>22</v>
      </c>
      <c r="L44" s="46">
        <f>IFERROR(IF(K44&lt;=VLOOKUP($K$2,bareme_points!$A$3:$B$38,2,0),INDEX(bareme_points!$A$1:$P$38,MATCH($K$2,bareme_points!$A:$A,0),MATCH(K44,bareme_points!$A$2:$PN$2,0)),10),"")</f>
        <v>10</v>
      </c>
      <c r="M44" s="94"/>
      <c r="N44" s="46" t="str">
        <f>IFERROR(IF(M44&lt;=VLOOKUP($M$2,bareme_points!$A$3:$B$38,2,0),INDEX(bareme_points!$A$1:$P$38,MATCH($M$2,bareme_points!$A:$A,0),MATCH(M44,bareme_points!$A$2:$PN$2,0)),10),"")</f>
        <v/>
      </c>
      <c r="O44" s="94"/>
      <c r="P44" s="46" t="str">
        <f>IFERROR(IF(O44&lt;=VLOOKUP($O$2,bareme_points!$A$3:$B$38,2,0),INDEX(bareme_points!$A$1:$P$38,MATCH($O$2,bareme_points!$A:$A,0),MATCH(O44,bareme_points!$A$2:$PN$2,0)),10),"")</f>
        <v/>
      </c>
      <c r="Q44" s="94"/>
      <c r="R44" s="46" t="str">
        <f>IFERROR(IF(Q44&lt;=VLOOKUP($Q$2,bareme_points!$A$3:$B$38,2,0),INDEX(bareme_points!$A$1:$P$38,MATCH($Q$2,bareme_points!$A:$A,0),MATCH(Q44,bareme_points!$A$2:$PN$2,0)),10),"")</f>
        <v/>
      </c>
      <c r="S44" s="98"/>
      <c r="T44" s="46" t="str">
        <f>IFERROR(IF(S44&lt;=VLOOKUP($S$2,bareme_points!$A$3:$B$38,2,0),INDEX(bareme_points!$A$1:$P$38,MATCH($S$2,bareme_points!$A:$A,0),MATCH(S44,bareme_points!$A$2:$PN$2,0)),10),"")</f>
        <v/>
      </c>
      <c r="U44" s="112"/>
      <c r="V44" s="46" t="str">
        <f>IFERROR(IF(U44&lt;=VLOOKUP($U$2,bareme_points!$A$3:$B$38,2,0),INDEX(bareme_points!$A$1:$P$38,MATCH($U$2,bareme_points!$A:$A,0),MATCH(U44,bareme_points!$A$2:$PN$2,0)),10),"")</f>
        <v/>
      </c>
      <c r="W44" s="105"/>
      <c r="X44" s="46" t="str">
        <f>IFERROR(IF(W44&lt;=VLOOKUP($W$2,bareme_points!$A$3:$B$38,2,0),INDEX(bareme_points!$A$1:$P$38,MATCH($W$2,bareme_points!$A:$A,0),MATCH(W44,bareme_points!$A$2:$PN$2,0)),10),"")</f>
        <v/>
      </c>
      <c r="Y44" s="105"/>
      <c r="Z44" s="46" t="str">
        <f>IFERROR(IF(Y44&lt;=VLOOKUP($Y$2,bareme_points!$A$3:$B$38,2,0),INDEX(bareme_points!$A$1:$P$38,MATCH($Y$2,bareme_points!$A:$A,0),MATCH(Y44,bareme_points!$A$2:$PN$2,0)),10),"")</f>
        <v/>
      </c>
      <c r="AA44" s="108"/>
      <c r="AB44" s="46" t="str">
        <f>IFERROR(IF(AA44&lt;=VLOOKUP($AA$2,bareme_points!$A$3:$B$38,2,0),INDEX(bareme_points!$A$1:$P$38,MATCH($AA$2,bareme_points!$A:$A,0),MATCH(AA44,bareme_points!$A$2:$PN$2,0)),10),"")</f>
        <v/>
      </c>
      <c r="AC44" s="105"/>
      <c r="AD44" s="46" t="str">
        <f>IFERROR(IF(AC44&lt;=VLOOKUP($AC$2,bareme_points!$A$3:$B$38,2,0),INDEX(bareme_points!$A$1:$P$38,MATCH($AC$2,bareme_points!$A:$A,0),MATCH(AC44,bareme_points!$A$2:$PN$2,0)),10),"")</f>
        <v/>
      </c>
      <c r="AE44" s="105"/>
      <c r="AF44" s="46" t="str">
        <f>IFERROR(IF(AE44&lt;=VLOOKUP($AE$2,bareme_points!$A$3:$B$38,2,0),INDEX(bareme_points!$A$1:$P$38,MATCH($AE$2,bareme_points!$A:$A,0),MATCH(AE44,bareme_points!$A$2:$PN$2,0)),10),"")</f>
        <v/>
      </c>
      <c r="AG44" s="15">
        <f xml:space="preserve"> SUM(D44,F44,H44,J44,L44,N44,P44,R44,T44,V44,X44,Z44,AB44,AD44,AF44)</f>
        <v>10</v>
      </c>
      <c r="AH44" s="105"/>
      <c r="AI44" s="46" t="str">
        <f>IFERROR(IF(AH44&lt;=VLOOKUP($AH$2,bareme_points!$A$3:$B$38,2,0),INDEX(bareme_points!$A$1:$P$38,MATCH($AH$2,bareme_points!$A:$A,0),MATCH(AH44,bareme_points!$A$2:$PN$2,0)),10),"")</f>
        <v/>
      </c>
      <c r="AJ44" s="105"/>
      <c r="AK44" s="45" t="str">
        <f>IFERROR(IF(AJ44&lt;=VLOOKUP($AJ$2,bareme_points!$A$3:$B$38,2,0),INDEX(bareme_points!$A$1:$P$38,MATCH($AJ$2,bareme_points!$A:$A,0),MATCH(AJ44,bareme_points!$A$2:$PN$2,0)),10),"")</f>
        <v/>
      </c>
      <c r="AL44" s="105"/>
      <c r="AM44" s="45" t="str">
        <f>IFERROR(IF(AL44&lt;=VLOOKUP($AL$2,bareme_points!$A$3:$B$38,2,0),INDEX(bareme_points!$A$1:$P$38,MATCH($AL$2,bareme_points!$A:$A,0),MATCH(AL44,bareme_points!$A$2:$PN$2,0)),10),"")</f>
        <v/>
      </c>
      <c r="AN44" s="112"/>
      <c r="AO44" s="24" t="str">
        <f>IFERROR(IF(AN44&lt;=VLOOKUP($AN$2,bareme_points!$A$3:$B$38,2,0),INDEX(bareme_points!$A$1:$P$38,MATCH($AN$2,bareme_points!$A:$A,0),MATCH(AN44,bareme_points!$A$2:$PN$2,0)),10),"")</f>
        <v/>
      </c>
      <c r="AP44" s="115"/>
      <c r="AQ44" s="24" t="str">
        <f>IFERROR(IF(AP44&lt;=VLOOKUP($AP$2,bareme_points!$A$3:$B$38,2,0),INDEX(bareme_points!$A$1:$P$38,MATCH($AP$2,bareme_points!$A:$A,0),MATCH(AP44,bareme_points!$A$2:$PN$2,0)),10),"")</f>
        <v/>
      </c>
      <c r="AR44" s="115"/>
      <c r="AS44" s="24" t="str">
        <f>IFERROR(IF(AR44&lt;=VLOOKUP($AR$2,bareme_points!$A$3:$B$38,2,0),INDEX(bareme_points!$A$1:$P$38,MATCH($AR$2,bareme_points!$A:$A,0),MATCH(AR44,bareme_points!$A$2:$PN$2,0)),10),"")</f>
        <v/>
      </c>
      <c r="AT44" s="115"/>
      <c r="AU44" s="24" t="str">
        <f>IFERROR(IF(AT44&lt;=VLOOKUP($AT$2,bareme_points!$A$3:$B$38,2,0),INDEX(bareme_points!$A$1:$P$38,MATCH($AT$2,bareme_points!$A:$A,0),MATCH(AT44,bareme_points!$A$2:$PN$2,0)),10),"")</f>
        <v/>
      </c>
      <c r="AV44" s="115"/>
      <c r="AW44" s="24" t="str">
        <f>IFERROR(IF(AV44&lt;=VLOOKUP($AV$2,bareme_points!$A$3:$B$38,2,0),INDEX(bareme_points!$A$1:$P$38,MATCH($AV$2,bareme_points!$A:$A,0),MATCH(AV44,bareme_points!$A$2:$PN$2,0)),10),"")</f>
        <v/>
      </c>
      <c r="AX44" s="118"/>
      <c r="AY44" s="24" t="str">
        <f>IFERROR(IF(AX44&lt;=VLOOKUP($AX$2,bareme_points!$A$3:$B$38,2,0),INDEX(bareme_points!$A$1:$P$38,MATCH($AX$2,bareme_points!$A:$A,0),MATCH(AX44,bareme_points!$A$2:$PN$2,0)),10),"")</f>
        <v/>
      </c>
      <c r="AZ44" s="118"/>
      <c r="BA44" s="24" t="str">
        <f>IFERROR(IF(AZ44&lt;=VLOOKUP($AZ$2,bareme_points!$A$3:$B$38,2,0),INDEX(bareme_points!$A$1:$P$38,MATCH($AZ$2,bareme_points!$A:$A,0),MATCH(AZ44,bareme_points!$A$2:$PN$2,0)),10),"")</f>
        <v/>
      </c>
      <c r="BB44" s="118"/>
      <c r="BC44" s="24" t="str">
        <f>IFERROR(IF(BB44&lt;=VLOOKUP($BB$2,bareme_points!$A$3:$B$38,2,0),INDEX(bareme_points!$A$1:$P$38,MATCH($BB$2,bareme_points!$A:$A,0),MATCH(BB44,bareme_points!$A$2:$PN$2,0)),10),"")</f>
        <v/>
      </c>
      <c r="BD44" s="118"/>
      <c r="BE44" s="24" t="str">
        <f>IFERROR(IF(BD44&lt;=VLOOKUP($BD$2,bareme_points!$A$3:$B$38,2,0),INDEX(bareme_points!$A$1:$P$38,MATCH($BD$2,bareme_points!$A:$A,0),MATCH(BD44,bareme_points!$A$2:$PN$2,0)),10),"")</f>
        <v/>
      </c>
      <c r="BF44" s="118"/>
      <c r="BG44" s="24" t="str">
        <f>IFERROR(IF(BF44&lt;=VLOOKUP($AZ$2,bareme_points!$A$3:$B$38,2,0),INDEX(bareme_points!$A$1:$P$38,MATCH($AZ$2,bareme_points!$A:$A,0),MATCH(BF44,bareme_points!$A$2:$PN$2,0)),10),"")</f>
        <v/>
      </c>
      <c r="BH44" s="118"/>
      <c r="BI44" s="24" t="str">
        <f>IFERROR(IF(BH44&lt;=VLOOKUP($BB$2,bareme_points!$A$3:$B$38,2,0),INDEX(bareme_points!$A$1:$P$38,MATCH($BB$2,bareme_points!$A:$A,0),MATCH(BH44,bareme_points!$A$2:$PN$2,0)),10),"")</f>
        <v/>
      </c>
      <c r="BJ44" s="336"/>
      <c r="BK44" s="337" t="str">
        <f>IFERROR(IF(BJ44&lt;=VLOOKUP($BD$2,bareme_points!$A$3:$B$38,2,0),INDEX(bareme_points!$A$1:$P$38,MATCH($BD$2,bareme_points!$A:$A,0),MATCH(BJ44,bareme_points!$A$2:$PN$2,0)),10),"")</f>
        <v/>
      </c>
      <c r="BL44" s="15">
        <f xml:space="preserve"> SUM(AI44,AK44,AM44,AO44,AQ44,AS44,AU44,AW44,AY44,BA44,BC44,BE44,BG44,BI44,BK44)</f>
        <v>0</v>
      </c>
      <c r="BM44" s="102"/>
      <c r="BN44" s="24" t="str">
        <f>IFERROR(IF(BM44&lt;=VLOOKUP($BM$2,bareme_points!$A$3:$B$38,2,0),INDEX(bareme_points!$A$1:$P$38,MATCH($BM$2,bareme_points!$A:$A,0),MATCH(BM44,bareme_points!$A$2:$PN$2,0)),10),"")</f>
        <v/>
      </c>
      <c r="BO44" s="120"/>
      <c r="BP44" s="24" t="str">
        <f>IFERROR(IF(BO44&lt;=VLOOKUP($BO$2,bareme_points!$A$3:$B$38,2,0),INDEX(bareme_points!$A$1:$P$38,MATCH($BO$2,bareme_points!$A:$A,0),MATCH(BO44,bareme_points!$A$2:$PN$2,0)),10),"")</f>
        <v/>
      </c>
      <c r="BQ44" s="120"/>
      <c r="BR44" s="24" t="str">
        <f>IFERROR(IF(BQ44&lt;=VLOOKUP($BQ$2,bareme_points!$A$3:$B$38,2,0),INDEX(bareme_points!$A$1:$P$38,MATCH($BQ$2,bareme_points!$A:$A,0),MATCH(BQ44,bareme_points!$A$2:$PN$2,0)),10),"")</f>
        <v/>
      </c>
      <c r="BS44" s="120"/>
      <c r="BT44" s="24" t="str">
        <f>IFERROR(IF(BS44&lt;=VLOOKUP($BS$2,bareme_points!$A$3:$B$38,2,0),INDEX(bareme_points!$A$1:$P$38,MATCH($BS$2,bareme_points!$A:$A,0),MATCH(BS44,bareme_points!$A$2:$PN$2,0)),10),"")</f>
        <v/>
      </c>
      <c r="BU44" s="120"/>
      <c r="BV44" s="9" t="str">
        <f>IFERROR(IF(BU44&lt;=VLOOKUP($BU$2,bareme_points!$A$3:$B$38,2,0),INDEX(bareme_points!$A$1:$P$38,MATCH($BU$2,bareme_points!$A:$A,0),MATCH(BU44,bareme_points!$A$2:$PN$2,0)),10),"")</f>
        <v/>
      </c>
      <c r="BW44" s="120"/>
      <c r="BX44" s="9" t="str">
        <f>IFERROR(IF(BW44&lt;=VLOOKUP($BW$2,bareme_points!$A$3:$B$38,2,0),INDEX(bareme_points!$A$1:$P$38,MATCH($BW$2,bareme_points!$A:$A,0),MATCH(BW44,bareme_points!$A$2:$PN$2,0)),10),"")</f>
        <v/>
      </c>
      <c r="BY44" s="121"/>
      <c r="BZ44" s="9" t="str">
        <f>IFERROR(IF(BY44&lt;=VLOOKUP($BY$2,bareme_points!$A$3:$B$38,2,0),INDEX(bareme_points!$A$1:$P$38,MATCH($BY$2,bareme_points!$A:$A,0),MATCH(BY44,bareme_points!$A$2:$PN$2,0)),10),"")</f>
        <v/>
      </c>
      <c r="CA44" s="122"/>
      <c r="CB44" s="9" t="str">
        <f>IFERROR(IF(CA44&lt;=VLOOKUP($CA$2,bareme_points!$A$3:$B$38,2,0),INDEX(bareme_points!$A$1:$P$38,MATCH($CA$2,bareme_points!$A:$A,0),MATCH(CA44,bareme_points!$A$2:$PN$2,0)),10),"")</f>
        <v/>
      </c>
      <c r="CC44" s="122"/>
      <c r="CD44" s="9" t="str">
        <f>IFERROR(IF(CC44&lt;=VLOOKUP($CC$2,bareme_points!$A$3:$B$38,2,0),INDEX(bareme_points!$A$1:$P$38,MATCH($CC$2,bareme_points!$A:$A,0),MATCH(CC44,bareme_points!$A$2:$PN$2,0)),10),"")</f>
        <v/>
      </c>
      <c r="CE44" s="126"/>
      <c r="CF44" s="10" t="str">
        <f>IFERROR(IF(CE44&lt;=VLOOKUP($CE$2,bareme_points!$A$3:$B$38,2,0),INDEX(bareme_points!$A$1:$P$38,MATCH($CE$2,bareme_points!$A:$A,0),MATCH(CE44,bareme_points!$A$2:$PN$2,0)),10),"")</f>
        <v/>
      </c>
      <c r="CG44" s="15">
        <f xml:space="preserve"> SUM(BN44,BP44,BR44, BT44,BV44,BX44,BZ44,CB44,CD44,CF44)</f>
        <v>0</v>
      </c>
      <c r="CH44" s="122"/>
      <c r="CI44" s="10" t="str">
        <f>IFERROR(IF(CH44&lt;=VLOOKUP($CH$2,bareme_points!$A$3:$B$38,2,0),INDEX(bareme_points!$A$1:$P$38,MATCH($CH$2,bareme_points!$A:$A,0),MATCH(CH44,bareme_points!$A$2:$PN$2,0)),10),"")</f>
        <v/>
      </c>
      <c r="CJ44" s="122"/>
      <c r="CK44" s="83" t="str">
        <f>IFERROR(IF(CJ44&lt;=VLOOKUP($CJ$2,bareme_points!$A$3:$B$38,2,0),INDEX(bareme_points!$A$1:$P$38,MATCH($CJ$2,bareme_points!$A:$A,0),MATCH(CJ44,bareme_points!$A$2:$PN$2,0)),10),"")</f>
        <v/>
      </c>
      <c r="CL44" s="122"/>
      <c r="CM44" s="10" t="str">
        <f>IFERROR(IF(CL44&lt;=VLOOKUP($CL$2,bareme_points!$A$3:$B$38,2,0),INDEX(bareme_points!$A$1:$P$38,MATCH($CL$2,bareme_points!$A:$A,0),MATCH(CL44,bareme_points!$A$2:$PN$2,0)),10),"")</f>
        <v/>
      </c>
      <c r="CN44" s="122"/>
      <c r="CO44" s="10" t="str">
        <f>IFERROR(IF(CN44&lt;=VLOOKUP($CN$2,bareme_points!$A$3:$B$38,2,0),INDEX(bareme_points!$A$1:$P$38,MATCH($CN$2,bareme_points!$A:$A,0),MATCH(CN44,bareme_points!$A$2:$PN$2,0)),10),"")</f>
        <v/>
      </c>
      <c r="CP44" s="122"/>
      <c r="CQ44" s="10" t="str">
        <f>IFERROR(IF(CP44&lt;=VLOOKUP($CP$2,bareme_points!$A$3:$B$38,2,0),INDEX(bareme_points!$A$1:$P$38,MATCH($CP$2,bareme_points!$A:$A,0),MATCH(CP44,bareme_points!$A$2:$PN$2,0)),10),"")</f>
        <v/>
      </c>
      <c r="CR44" s="122"/>
      <c r="CS44" s="10" t="str">
        <f>IFERROR(IF(CR44&lt;=VLOOKUP($CR$2,bareme_points!$A$3:$B$38,2,0),INDEX(bareme_points!$A$1:$P$38,MATCH($CR$2,bareme_points!$A:$A,0),MATCH(CR44,bareme_points!$A$2:$PN$2,0)),10),"")</f>
        <v/>
      </c>
      <c r="CT44" s="122"/>
      <c r="CU44" s="10" t="str">
        <f>IFERROR(IF(CT44&lt;=VLOOKUP($CT$2,bareme_points!$A$3:$B$38,2,0),INDEX(bareme_points!$A$1:$P$38,MATCH($CT$2,bareme_points!$A:$A,0),MATCH(CT44,bareme_points!$A$2:$PN$2,0)),10),"")</f>
        <v/>
      </c>
      <c r="CV44" s="122"/>
      <c r="CW44" s="10" t="str">
        <f>IFERROR(IF(CV44&lt;=VLOOKUP($CV$2,bareme_points!$A$3:$B$38,2,0),INDEX(bareme_points!$A$1:$P$38,MATCH($CV$2,bareme_points!$A:$A,0),MATCH(CV44,bareme_points!$A$2:$PN$2,0)),10),"")</f>
        <v/>
      </c>
      <c r="CX44" s="122"/>
      <c r="CY44" s="10" t="str">
        <f>IFERROR(IF(CX44&lt;=VLOOKUP($CX$2,bareme_points!$A$3:$B$38,2,0),INDEX(bareme_points!$A$1:$P$38,MATCH($CX$2,bareme_points!$A:$A,0),MATCH(CX44,bareme_points!$A$2:$PN$2,0)),10),"")</f>
        <v/>
      </c>
      <c r="CZ44" s="122"/>
      <c r="DA44" s="85" t="str">
        <f>IFERROR(IF(CZ44&lt;=VLOOKUP($CZ$2,bareme_points!$A$3:$B$38,2,0),INDEX(bareme_points!$A$1:$P$38,MATCH($CZ$2,bareme_points!$A:$A,0),MATCH(CZ44,bareme_points!$A$2:$PN$2,0)),10),"")</f>
        <v/>
      </c>
      <c r="DB44" s="84">
        <f xml:space="preserve"> SUM(CI44,CK44,CM44, CO44,CQ44,CS44,CU44,CW44,CY44,DA44)</f>
        <v>0</v>
      </c>
    </row>
    <row r="45" spans="1:106" x14ac:dyDescent="0.25">
      <c r="A45" s="159" t="s">
        <v>67</v>
      </c>
      <c r="B45" s="49">
        <f xml:space="preserve"> SUM(AG45,BL45,CG45)</f>
        <v>10</v>
      </c>
      <c r="C45" s="91"/>
      <c r="D45" s="79" t="str">
        <f>IFERROR(IF(C45&lt;=VLOOKUP($C$2,bareme_points!$A$3:$B$38,2,0),INDEX(bareme_points!$A$1:$P$38,MATCH($C$2,bareme_points!$A:$A,0),MATCH(C45,bareme_points!$A$2:$PN$2,0)),10),"")</f>
        <v/>
      </c>
      <c r="E45" s="94"/>
      <c r="F45" s="46" t="str">
        <f>IFERROR(IF(E45&lt;=VLOOKUP($E$2,bareme_points!$A$3:$B$38,2,0),INDEX(bareme_points!$A$1:$P$38,MATCH($E$2,bareme_points!$A:$A,0),MATCH(E45,bareme_points!$A$2:$PN$2,0)),10),"")</f>
        <v/>
      </c>
      <c r="G45" s="94"/>
      <c r="H45" s="46" t="str">
        <f>IFERROR(IF(G45&lt;=VLOOKUP($G$2,bareme_points!$A$3:$B$38,2,0),INDEX(bareme_points!$A$1:$P$38,MATCH($G$2,bareme_points!$A:$A,0),MATCH(G45,bareme_points!$A$2:$PN$2,0)),10),"")</f>
        <v/>
      </c>
      <c r="I45" s="94"/>
      <c r="J45" s="46" t="str">
        <f>IFERROR(IF(I45&lt;=VLOOKUP($I$2,bareme_points!$A$3:$B$38,2,0),INDEX(bareme_points!$A$1:$P$38,MATCH($I$2,bareme_points!$A:$A,0),MATCH(I45,bareme_points!$A$2:$PN$2,0)),10),"")</f>
        <v/>
      </c>
      <c r="K45" s="94">
        <v>30</v>
      </c>
      <c r="L45" s="46">
        <f>IFERROR(IF(K45&lt;=VLOOKUP($K$2,bareme_points!$A$3:$B$38,2,0),INDEX(bareme_points!$A$1:$P$38,MATCH($K$2,bareme_points!$A:$A,0),MATCH(K45,bareme_points!$A$2:$PN$2,0)),10),"")</f>
        <v>10</v>
      </c>
      <c r="M45" s="94"/>
      <c r="N45" s="46" t="str">
        <f>IFERROR(IF(M45&lt;=VLOOKUP($M$2,bareme_points!$A$3:$B$38,2,0),INDEX(bareme_points!$A$1:$P$38,MATCH($M$2,bareme_points!$A:$A,0),MATCH(M45,bareme_points!$A$2:$PN$2,0)),10),"")</f>
        <v/>
      </c>
      <c r="O45" s="94"/>
      <c r="P45" s="46" t="str">
        <f>IFERROR(IF(O45&lt;=VLOOKUP($O$2,bareme_points!$A$3:$B$38,2,0),INDEX(bareme_points!$A$1:$P$38,MATCH($O$2,bareme_points!$A:$A,0),MATCH(O45,bareme_points!$A$2:$PN$2,0)),10),"")</f>
        <v/>
      </c>
      <c r="Q45" s="94"/>
      <c r="R45" s="46" t="str">
        <f>IFERROR(IF(Q45&lt;=VLOOKUP($Q$2,bareme_points!$A$3:$B$38,2,0),INDEX(bareme_points!$A$1:$P$38,MATCH($Q$2,bareme_points!$A:$A,0),MATCH(Q45,bareme_points!$A$2:$PN$2,0)),10),"")</f>
        <v/>
      </c>
      <c r="S45" s="98"/>
      <c r="T45" s="46" t="str">
        <f>IFERROR(IF(S45&lt;=VLOOKUP($S$2,bareme_points!$A$3:$B$38,2,0),INDEX(bareme_points!$A$1:$P$38,MATCH($S$2,bareme_points!$A:$A,0),MATCH(S45,bareme_points!$A$2:$PN$2,0)),10),"")</f>
        <v/>
      </c>
      <c r="U45" s="112"/>
      <c r="V45" s="46" t="str">
        <f>IFERROR(IF(U45&lt;=VLOOKUP($U$2,bareme_points!$A$3:$B$38,2,0),INDEX(bareme_points!$A$1:$P$38,MATCH($U$2,bareme_points!$A:$A,0),MATCH(U45,bareme_points!$A$2:$PN$2,0)),10),"")</f>
        <v/>
      </c>
      <c r="W45" s="105"/>
      <c r="X45" s="46" t="str">
        <f>IFERROR(IF(W45&lt;=VLOOKUP($W$2,bareme_points!$A$3:$B$38,2,0),INDEX(bareme_points!$A$1:$P$38,MATCH($W$2,bareme_points!$A:$A,0),MATCH(W45,bareme_points!$A$2:$PN$2,0)),10),"")</f>
        <v/>
      </c>
      <c r="Y45" s="105"/>
      <c r="Z45" s="46" t="str">
        <f>IFERROR(IF(Y45&lt;=VLOOKUP($Y$2,bareme_points!$A$3:$B$38,2,0),INDEX(bareme_points!$A$1:$P$38,MATCH($Y$2,bareme_points!$A:$A,0),MATCH(Y45,bareme_points!$A$2:$PN$2,0)),10),"")</f>
        <v/>
      </c>
      <c r="AA45" s="108"/>
      <c r="AB45" s="46" t="str">
        <f>IFERROR(IF(AA45&lt;=VLOOKUP($AA$2,bareme_points!$A$3:$B$38,2,0),INDEX(bareme_points!$A$1:$P$38,MATCH($AA$2,bareme_points!$A:$A,0),MATCH(AA45,bareme_points!$A$2:$PN$2,0)),10),"")</f>
        <v/>
      </c>
      <c r="AC45" s="105"/>
      <c r="AD45" s="46" t="str">
        <f>IFERROR(IF(AC45&lt;=VLOOKUP($AC$2,bareme_points!$A$3:$B$38,2,0),INDEX(bareme_points!$A$1:$P$38,MATCH($AC$2,bareme_points!$A:$A,0),MATCH(AC45,bareme_points!$A$2:$PN$2,0)),10),"")</f>
        <v/>
      </c>
      <c r="AE45" s="105"/>
      <c r="AF45" s="46" t="str">
        <f>IFERROR(IF(AE45&lt;=VLOOKUP($AE$2,bareme_points!$A$3:$B$38,2,0),INDEX(bareme_points!$A$1:$P$38,MATCH($AE$2,bareme_points!$A:$A,0),MATCH(AE45,bareme_points!$A$2:$PN$2,0)),10),"")</f>
        <v/>
      </c>
      <c r="AG45" s="15">
        <f xml:space="preserve"> SUM(D45,F45,H45,J45,L45,N45,P45,R45,T45,V45,X45,Z45,AB45,AD45,AF45)</f>
        <v>10</v>
      </c>
      <c r="AH45" s="105"/>
      <c r="AI45" s="46" t="str">
        <f>IFERROR(IF(AH45&lt;=VLOOKUP($AH$2,bareme_points!$A$3:$B$38,2,0),INDEX(bareme_points!$A$1:$P$38,MATCH($AH$2,bareme_points!$A:$A,0),MATCH(AH45,bareme_points!$A$2:$PN$2,0)),10),"")</f>
        <v/>
      </c>
      <c r="AJ45" s="105"/>
      <c r="AK45" s="45" t="str">
        <f>IFERROR(IF(AJ45&lt;=VLOOKUP($AJ$2,bareme_points!$A$3:$B$38,2,0),INDEX(bareme_points!$A$1:$P$38,MATCH($AJ$2,bareme_points!$A:$A,0),MATCH(AJ45,bareme_points!$A$2:$PN$2,0)),10),"")</f>
        <v/>
      </c>
      <c r="AL45" s="105"/>
      <c r="AM45" s="45" t="str">
        <f>IFERROR(IF(AL45&lt;=VLOOKUP($AL$2,bareme_points!$A$3:$B$38,2,0),INDEX(bareme_points!$A$1:$P$38,MATCH($AL$2,bareme_points!$A:$A,0),MATCH(AL45,bareme_points!$A$2:$PN$2,0)),10),"")</f>
        <v/>
      </c>
      <c r="AN45" s="112"/>
      <c r="AO45" s="24" t="str">
        <f>IFERROR(IF(AN45&lt;=VLOOKUP($AN$2,bareme_points!$A$3:$B$38,2,0),INDEX(bareme_points!$A$1:$P$38,MATCH($AN$2,bareme_points!$A:$A,0),MATCH(AN45,bareme_points!$A$2:$PN$2,0)),10),"")</f>
        <v/>
      </c>
      <c r="AP45" s="115"/>
      <c r="AQ45" s="24" t="str">
        <f>IFERROR(IF(AP45&lt;=VLOOKUP($AP$2,bareme_points!$A$3:$B$38,2,0),INDEX(bareme_points!$A$1:$P$38,MATCH($AP$2,bareme_points!$A:$A,0),MATCH(AP45,bareme_points!$A$2:$PN$2,0)),10),"")</f>
        <v/>
      </c>
      <c r="AR45" s="115"/>
      <c r="AS45" s="24" t="str">
        <f>IFERROR(IF(AR45&lt;=VLOOKUP($AR$2,bareme_points!$A$3:$B$38,2,0),INDEX(bareme_points!$A$1:$P$38,MATCH($AR$2,bareme_points!$A:$A,0),MATCH(AR45,bareme_points!$A$2:$PN$2,0)),10),"")</f>
        <v/>
      </c>
      <c r="AT45" s="115"/>
      <c r="AU45" s="24" t="str">
        <f>IFERROR(IF(AT45&lt;=VLOOKUP($AT$2,bareme_points!$A$3:$B$38,2,0),INDEX(bareme_points!$A$1:$P$38,MATCH($AT$2,bareme_points!$A:$A,0),MATCH(AT45,bareme_points!$A$2:$PN$2,0)),10),"")</f>
        <v/>
      </c>
      <c r="AV45" s="115"/>
      <c r="AW45" s="24" t="str">
        <f>IFERROR(IF(AV45&lt;=VLOOKUP($AV$2,bareme_points!$A$3:$B$38,2,0),INDEX(bareme_points!$A$1:$P$38,MATCH($AV$2,bareme_points!$A:$A,0),MATCH(AV45,bareme_points!$A$2:$PN$2,0)),10),"")</f>
        <v/>
      </c>
      <c r="AX45" s="118"/>
      <c r="AY45" s="24" t="str">
        <f>IFERROR(IF(AX45&lt;=VLOOKUP($AX$2,bareme_points!$A$3:$B$38,2,0),INDEX(bareme_points!$A$1:$P$38,MATCH($AX$2,bareme_points!$A:$A,0),MATCH(AX45,bareme_points!$A$2:$PN$2,0)),10),"")</f>
        <v/>
      </c>
      <c r="AZ45" s="118"/>
      <c r="BA45" s="24" t="str">
        <f>IFERROR(IF(AZ45&lt;=VLOOKUP($AZ$2,bareme_points!$A$3:$B$38,2,0),INDEX(bareme_points!$A$1:$P$38,MATCH($AZ$2,bareme_points!$A:$A,0),MATCH(AZ45,bareme_points!$A$2:$PN$2,0)),10),"")</f>
        <v/>
      </c>
      <c r="BB45" s="118"/>
      <c r="BC45" s="24" t="str">
        <f>IFERROR(IF(BB45&lt;=VLOOKUP($BB$2,bareme_points!$A$3:$B$38,2,0),INDEX(bareme_points!$A$1:$P$38,MATCH($BB$2,bareme_points!$A:$A,0),MATCH(BB45,bareme_points!$A$2:$PN$2,0)),10),"")</f>
        <v/>
      </c>
      <c r="BD45" s="118"/>
      <c r="BE45" s="24" t="str">
        <f>IFERROR(IF(BD45&lt;=VLOOKUP($BD$2,bareme_points!$A$3:$B$38,2,0),INDEX(bareme_points!$A$1:$P$38,MATCH($BD$2,bareme_points!$A:$A,0),MATCH(BD45,bareme_points!$A$2:$PN$2,0)),10),"")</f>
        <v/>
      </c>
      <c r="BF45" s="118"/>
      <c r="BG45" s="24" t="str">
        <f>IFERROR(IF(BF45&lt;=VLOOKUP($AZ$2,bareme_points!$A$3:$B$38,2,0),INDEX(bareme_points!$A$1:$P$38,MATCH($AZ$2,bareme_points!$A:$A,0),MATCH(BF45,bareme_points!$A$2:$PN$2,0)),10),"")</f>
        <v/>
      </c>
      <c r="BH45" s="118"/>
      <c r="BI45" s="24" t="str">
        <f>IFERROR(IF(BH45&lt;=VLOOKUP($BB$2,bareme_points!$A$3:$B$38,2,0),INDEX(bareme_points!$A$1:$P$38,MATCH($BB$2,bareme_points!$A:$A,0),MATCH(BH45,bareme_points!$A$2:$PN$2,0)),10),"")</f>
        <v/>
      </c>
      <c r="BJ45" s="336"/>
      <c r="BK45" s="337" t="str">
        <f>IFERROR(IF(BJ45&lt;=VLOOKUP($BD$2,bareme_points!$A$3:$B$38,2,0),INDEX(bareme_points!$A$1:$P$38,MATCH($BD$2,bareme_points!$A:$A,0),MATCH(BJ45,bareme_points!$A$2:$PN$2,0)),10),"")</f>
        <v/>
      </c>
      <c r="BL45" s="15">
        <f xml:space="preserve"> SUM(AI45,AK45,AM45,AO45,AQ45,AS45,AU45,AW45,AY45,BA45,BC45,BE45,BG45,BI45,BK45)</f>
        <v>0</v>
      </c>
      <c r="BM45" s="102"/>
      <c r="BN45" s="24" t="str">
        <f>IFERROR(IF(BM45&lt;=VLOOKUP($BM$2,bareme_points!$A$3:$B$38,2,0),INDEX(bareme_points!$A$1:$P$38,MATCH($BM$2,bareme_points!$A:$A,0),MATCH(BM45,bareme_points!$A$2:$PN$2,0)),10),"")</f>
        <v/>
      </c>
      <c r="BO45" s="120"/>
      <c r="BP45" s="24" t="str">
        <f>IFERROR(IF(BO45&lt;=VLOOKUP($BO$2,bareme_points!$A$3:$B$38,2,0),INDEX(bareme_points!$A$1:$P$38,MATCH($BO$2,bareme_points!$A:$A,0),MATCH(BO45,bareme_points!$A$2:$PN$2,0)),10),"")</f>
        <v/>
      </c>
      <c r="BQ45" s="120"/>
      <c r="BR45" s="24" t="str">
        <f>IFERROR(IF(BQ45&lt;=VLOOKUP($BQ$2,bareme_points!$A$3:$B$38,2,0),INDEX(bareme_points!$A$1:$P$38,MATCH($BQ$2,bareme_points!$A:$A,0),MATCH(BQ45,bareme_points!$A$2:$PN$2,0)),10),"")</f>
        <v/>
      </c>
      <c r="BS45" s="120"/>
      <c r="BT45" s="24" t="str">
        <f>IFERROR(IF(BS45&lt;=VLOOKUP($BS$2,bareme_points!$A$3:$B$38,2,0),INDEX(bareme_points!$A$1:$P$38,MATCH($BS$2,bareme_points!$A:$A,0),MATCH(BS45,bareme_points!$A$2:$PN$2,0)),10),"")</f>
        <v/>
      </c>
      <c r="BU45" s="120"/>
      <c r="BV45" s="9" t="str">
        <f>IFERROR(IF(BU45&lt;=VLOOKUP($BU$2,bareme_points!$A$3:$B$38,2,0),INDEX(bareme_points!$A$1:$P$38,MATCH($BU$2,bareme_points!$A:$A,0),MATCH(BU45,bareme_points!$A$2:$PN$2,0)),10),"")</f>
        <v/>
      </c>
      <c r="BW45" s="120"/>
      <c r="BX45" s="9" t="str">
        <f>IFERROR(IF(BW45&lt;=VLOOKUP($BW$2,bareme_points!$A$3:$B$38,2,0),INDEX(bareme_points!$A$1:$P$38,MATCH($BW$2,bareme_points!$A:$A,0),MATCH(BW45,bareme_points!$A$2:$PN$2,0)),10),"")</f>
        <v/>
      </c>
      <c r="BY45" s="121"/>
      <c r="BZ45" s="9" t="str">
        <f>IFERROR(IF(BY45&lt;=VLOOKUP($BY$2,bareme_points!$A$3:$B$38,2,0),INDEX(bareme_points!$A$1:$P$38,MATCH($BY$2,bareme_points!$A:$A,0),MATCH(BY45,bareme_points!$A$2:$PN$2,0)),10),"")</f>
        <v/>
      </c>
      <c r="CA45" s="122"/>
      <c r="CB45" s="9" t="str">
        <f>IFERROR(IF(CA45&lt;=VLOOKUP($CA$2,bareme_points!$A$3:$B$38,2,0),INDEX(bareme_points!$A$1:$P$38,MATCH($CA$2,bareme_points!$A:$A,0),MATCH(CA45,bareme_points!$A$2:$PN$2,0)),10),"")</f>
        <v/>
      </c>
      <c r="CC45" s="122"/>
      <c r="CD45" s="9" t="str">
        <f>IFERROR(IF(CC45&lt;=VLOOKUP($CC$2,bareme_points!$A$3:$B$38,2,0),INDEX(bareme_points!$A$1:$P$38,MATCH($CC$2,bareme_points!$A:$A,0),MATCH(CC45,bareme_points!$A$2:$PN$2,0)),10),"")</f>
        <v/>
      </c>
      <c r="CE45" s="126"/>
      <c r="CF45" s="10" t="str">
        <f>IFERROR(IF(CE45&lt;=VLOOKUP($CE$2,bareme_points!$A$3:$B$38,2,0),INDEX(bareme_points!$A$1:$P$38,MATCH($CE$2,bareme_points!$A:$A,0),MATCH(CE45,bareme_points!$A$2:$PN$2,0)),10),"")</f>
        <v/>
      </c>
      <c r="CG45" s="15">
        <f xml:space="preserve"> SUM(BN45,BP45,BR45, BT45,BV45,BX45,BZ45,CB45,CD45,CF45)</f>
        <v>0</v>
      </c>
      <c r="CH45" s="122"/>
      <c r="CI45" s="10" t="str">
        <f>IFERROR(IF(CH45&lt;=VLOOKUP($CH$2,bareme_points!$A$3:$B$38,2,0),INDEX(bareme_points!$A$1:$P$38,MATCH($CH$2,bareme_points!$A:$A,0),MATCH(CH45,bareme_points!$A$2:$PN$2,0)),10),"")</f>
        <v/>
      </c>
      <c r="CJ45" s="122"/>
      <c r="CK45" s="83" t="str">
        <f>IFERROR(IF(CJ45&lt;=VLOOKUP($CJ$2,bareme_points!$A$3:$B$38,2,0),INDEX(bareme_points!$A$1:$P$38,MATCH($CJ$2,bareme_points!$A:$A,0),MATCH(CJ45,bareme_points!$A$2:$PN$2,0)),10),"")</f>
        <v/>
      </c>
      <c r="CL45" s="122"/>
      <c r="CM45" s="10" t="str">
        <f>IFERROR(IF(CL45&lt;=VLOOKUP($CL$2,bareme_points!$A$3:$B$38,2,0),INDEX(bareme_points!$A$1:$P$38,MATCH($CL$2,bareme_points!$A:$A,0),MATCH(CL45,bareme_points!$A$2:$PN$2,0)),10),"")</f>
        <v/>
      </c>
      <c r="CN45" s="122"/>
      <c r="CO45" s="10" t="str">
        <f>IFERROR(IF(CN45&lt;=VLOOKUP($CN$2,bareme_points!$A$3:$B$38,2,0),INDEX(bareme_points!$A$1:$P$38,MATCH($CN$2,bareme_points!$A:$A,0),MATCH(CN45,bareme_points!$A$2:$PN$2,0)),10),"")</f>
        <v/>
      </c>
      <c r="CP45" s="122"/>
      <c r="CQ45" s="10" t="str">
        <f>IFERROR(IF(CP45&lt;=VLOOKUP($CP$2,bareme_points!$A$3:$B$38,2,0),INDEX(bareme_points!$A$1:$P$38,MATCH($CP$2,bareme_points!$A:$A,0),MATCH(CP45,bareme_points!$A$2:$PN$2,0)),10),"")</f>
        <v/>
      </c>
      <c r="CR45" s="122"/>
      <c r="CS45" s="10" t="str">
        <f>IFERROR(IF(CR45&lt;=VLOOKUP($CR$2,bareme_points!$A$3:$B$38,2,0),INDEX(bareme_points!$A$1:$P$38,MATCH($CR$2,bareme_points!$A:$A,0),MATCH(CR45,bareme_points!$A$2:$PN$2,0)),10),"")</f>
        <v/>
      </c>
      <c r="CT45" s="122"/>
      <c r="CU45" s="10" t="str">
        <f>IFERROR(IF(CT45&lt;=VLOOKUP($CT$2,bareme_points!$A$3:$B$38,2,0),INDEX(bareme_points!$A$1:$P$38,MATCH($CT$2,bareme_points!$A:$A,0),MATCH(CT45,bareme_points!$A$2:$PN$2,0)),10),"")</f>
        <v/>
      </c>
      <c r="CV45" s="122"/>
      <c r="CW45" s="10" t="str">
        <f>IFERROR(IF(CV45&lt;=VLOOKUP($CV$2,bareme_points!$A$3:$B$38,2,0),INDEX(bareme_points!$A$1:$P$38,MATCH($CV$2,bareme_points!$A:$A,0),MATCH(CV45,bareme_points!$A$2:$PN$2,0)),10),"")</f>
        <v/>
      </c>
      <c r="CX45" s="122"/>
      <c r="CY45" s="10" t="str">
        <f>IFERROR(IF(CX45&lt;=VLOOKUP($CX$2,bareme_points!$A$3:$B$38,2,0),INDEX(bareme_points!$A$1:$P$38,MATCH($CX$2,bareme_points!$A:$A,0),MATCH(CX45,bareme_points!$A$2:$PN$2,0)),10),"")</f>
        <v/>
      </c>
      <c r="CZ45" s="122"/>
      <c r="DA45" s="85" t="str">
        <f>IFERROR(IF(CZ45&lt;=VLOOKUP($CZ$2,bareme_points!$A$3:$B$38,2,0),INDEX(bareme_points!$A$1:$P$38,MATCH($CZ$2,bareme_points!$A:$A,0),MATCH(CZ45,bareme_points!$A$2:$PN$2,0)),10),"")</f>
        <v/>
      </c>
      <c r="DB45" s="84">
        <f xml:space="preserve"> SUM(CI45,CK45,CM45, CO45,CQ45,CS45,CU45,CW45,CY45,DA45)</f>
        <v>0</v>
      </c>
    </row>
    <row r="46" spans="1:106" x14ac:dyDescent="0.25">
      <c r="A46" s="87" t="s">
        <v>42</v>
      </c>
      <c r="B46" s="49">
        <f xml:space="preserve"> SUM(AG46,BL46,CG46)</f>
        <v>10</v>
      </c>
      <c r="C46" s="91"/>
      <c r="D46" s="79" t="str">
        <f>IFERROR(IF(C46&lt;=VLOOKUP($C$2,bareme_points!$A$3:$B$38,2,0),INDEX(bareme_points!$A$1:$P$38,MATCH($C$2,bareme_points!$A:$A,0),MATCH(C46,bareme_points!$A$2:$PN$2,0)),10),"")</f>
        <v/>
      </c>
      <c r="E46" s="94"/>
      <c r="F46" s="46" t="str">
        <f>IFERROR(IF(E46&lt;=VLOOKUP($E$2,bareme_points!$A$3:$B$38,2,0),INDEX(bareme_points!$A$1:$P$38,MATCH($E$2,bareme_points!$A:$A,0),MATCH(E46,bareme_points!$A$2:$PN$2,0)),10),"")</f>
        <v/>
      </c>
      <c r="G46" s="94"/>
      <c r="H46" s="46" t="str">
        <f>IFERROR(IF(G46&lt;=VLOOKUP($G$2,bareme_points!$A$3:$B$38,2,0),INDEX(bareme_points!$A$1:$P$38,MATCH($G$2,bareme_points!$A:$A,0),MATCH(G46,bareme_points!$A$2:$PN$2,0)),10),"")</f>
        <v/>
      </c>
      <c r="I46" s="94"/>
      <c r="J46" s="46" t="str">
        <f>IFERROR(IF(I46&lt;=VLOOKUP($I$2,bareme_points!$A$3:$B$38,2,0),INDEX(bareme_points!$A$1:$P$38,MATCH($I$2,bareme_points!$A:$A,0),MATCH(I46,bareme_points!$A$2:$PN$2,0)),10),"")</f>
        <v/>
      </c>
      <c r="K46" s="94"/>
      <c r="L46" s="46" t="str">
        <f>IFERROR(IF(K46&lt;=VLOOKUP($K$2,bareme_points!$A$3:$B$38,2,0),INDEX(bareme_points!$A$1:$P$38,MATCH($K$2,bareme_points!$A:$A,0),MATCH(K46,bareme_points!$A$2:$PN$2,0)),10),"")</f>
        <v/>
      </c>
      <c r="M46" s="94"/>
      <c r="N46" s="46" t="str">
        <f>IFERROR(IF(M46&lt;=VLOOKUP($M$2,bareme_points!$A$3:$B$38,2,0),INDEX(bareme_points!$A$1:$P$38,MATCH($M$2,bareme_points!$A:$A,0),MATCH(M46,bareme_points!$A$2:$PN$2,0)),10),"")</f>
        <v/>
      </c>
      <c r="O46" s="94"/>
      <c r="P46" s="46" t="str">
        <f>IFERROR(IF(O46&lt;=VLOOKUP($O$2,bareme_points!$A$3:$B$38,2,0),INDEX(bareme_points!$A$1:$P$38,MATCH($O$2,bareme_points!$A:$A,0),MATCH(O46,bareme_points!$A$2:$PN$2,0)),10),"")</f>
        <v/>
      </c>
      <c r="Q46" s="94"/>
      <c r="R46" s="46" t="str">
        <f>IFERROR(IF(Q46&lt;=VLOOKUP($Q$2,bareme_points!$A$3:$B$38,2,0),INDEX(bareme_points!$A$1:$P$38,MATCH($Q$2,bareme_points!$A:$A,0),MATCH(Q46,bareme_points!$A$2:$PN$2,0)),10),"")</f>
        <v/>
      </c>
      <c r="S46" s="98"/>
      <c r="T46" s="46" t="str">
        <f>IFERROR(IF(S46&lt;=VLOOKUP($S$2,bareme_points!$A$3:$B$38,2,0),INDEX(bareme_points!$A$1:$P$38,MATCH($S$2,bareme_points!$A:$A,0),MATCH(S46,bareme_points!$A$2:$PN$2,0)),10),"")</f>
        <v/>
      </c>
      <c r="U46" s="112">
        <v>15</v>
      </c>
      <c r="V46" s="46">
        <f>IFERROR(IF(U46&lt;=VLOOKUP($U$2,bareme_points!$A$3:$B$38,2,0),INDEX(bareme_points!$A$1:$P$38,MATCH($U$2,bareme_points!$A:$A,0),MATCH(U46,bareme_points!$A$2:$PN$2,0)),10),"")</f>
        <v>10</v>
      </c>
      <c r="W46" s="105"/>
      <c r="X46" s="46" t="str">
        <f>IFERROR(IF(W46&lt;=VLOOKUP($W$2,bareme_points!$A$3:$B$38,2,0),INDEX(bareme_points!$A$1:$P$38,MATCH($W$2,bareme_points!$A:$A,0),MATCH(W46,bareme_points!$A$2:$PN$2,0)),10),"")</f>
        <v/>
      </c>
      <c r="Y46" s="105"/>
      <c r="Z46" s="46" t="str">
        <f>IFERROR(IF(Y46&lt;=VLOOKUP($Y$2,bareme_points!$A$3:$B$38,2,0),INDEX(bareme_points!$A$1:$P$38,MATCH($Y$2,bareme_points!$A:$A,0),MATCH(Y46,bareme_points!$A$2:$PN$2,0)),10),"")</f>
        <v/>
      </c>
      <c r="AA46" s="108"/>
      <c r="AB46" s="46" t="str">
        <f>IFERROR(IF(AA46&lt;=VLOOKUP($AA$2,bareme_points!$A$3:$B$38,2,0),INDEX(bareme_points!$A$1:$P$38,MATCH($AA$2,bareme_points!$A:$A,0),MATCH(AA46,bareme_points!$A$2:$PN$2,0)),10),"")</f>
        <v/>
      </c>
      <c r="AC46" s="105"/>
      <c r="AD46" s="46" t="str">
        <f>IFERROR(IF(AC46&lt;=VLOOKUP($AC$2,bareme_points!$A$3:$B$38,2,0),INDEX(bareme_points!$A$1:$P$38,MATCH($AC$2,bareme_points!$A:$A,0),MATCH(AC46,bareme_points!$A$2:$PN$2,0)),10),"")</f>
        <v/>
      </c>
      <c r="AE46" s="105"/>
      <c r="AF46" s="46" t="str">
        <f>IFERROR(IF(AE46&lt;=VLOOKUP($AE$2,bareme_points!$A$3:$B$38,2,0),INDEX(bareme_points!$A$1:$P$38,MATCH($AE$2,bareme_points!$A:$A,0),MATCH(AE46,bareme_points!$A$2:$PN$2,0)),10),"")</f>
        <v/>
      </c>
      <c r="AG46" s="15">
        <f xml:space="preserve"> SUM(D46,F46,H46,J46,L46,N46,P46,R46,T46,V46,X46,Z46,AB46,AD46,AF46)</f>
        <v>10</v>
      </c>
      <c r="AH46" s="105"/>
      <c r="AI46" s="46" t="str">
        <f>IFERROR(IF(AH46&lt;=VLOOKUP($AH$2,bareme_points!$A$3:$B$38,2,0),INDEX(bareme_points!$A$1:$P$38,MATCH($AH$2,bareme_points!$A:$A,0),MATCH(AH46,bareme_points!$A$2:$PN$2,0)),10),"")</f>
        <v/>
      </c>
      <c r="AJ46" s="105"/>
      <c r="AK46" s="45" t="str">
        <f>IFERROR(IF(AJ46&lt;=VLOOKUP($AJ$2,bareme_points!$A$3:$B$38,2,0),INDEX(bareme_points!$A$1:$P$38,MATCH($AJ$2,bareme_points!$A:$A,0),MATCH(AJ46,bareme_points!$A$2:$PN$2,0)),10),"")</f>
        <v/>
      </c>
      <c r="AL46" s="105"/>
      <c r="AM46" s="45" t="str">
        <f>IFERROR(IF(AL46&lt;=VLOOKUP($AL$2,bareme_points!$A$3:$B$38,2,0),INDEX(bareme_points!$A$1:$P$38,MATCH($AL$2,bareme_points!$A:$A,0),MATCH(AL46,bareme_points!$A$2:$PN$2,0)),10),"")</f>
        <v/>
      </c>
      <c r="AN46" s="112"/>
      <c r="AO46" s="24" t="str">
        <f>IFERROR(IF(AN46&lt;=VLOOKUP($AN$2,bareme_points!$A$3:$B$38,2,0),INDEX(bareme_points!$A$1:$P$38,MATCH($AN$2,bareme_points!$A:$A,0),MATCH(AN46,bareme_points!$A$2:$PN$2,0)),10),"")</f>
        <v/>
      </c>
      <c r="AP46" s="115"/>
      <c r="AQ46" s="24" t="str">
        <f>IFERROR(IF(AP46&lt;=VLOOKUP($AP$2,bareme_points!$A$3:$B$38,2,0),INDEX(bareme_points!$A$1:$P$38,MATCH($AP$2,bareme_points!$A:$A,0),MATCH(AP46,bareme_points!$A$2:$PN$2,0)),10),"")</f>
        <v/>
      </c>
      <c r="AR46" s="115"/>
      <c r="AS46" s="24" t="str">
        <f>IFERROR(IF(AR46&lt;=VLOOKUP($AR$2,bareme_points!$A$3:$B$38,2,0),INDEX(bareme_points!$A$1:$P$38,MATCH($AR$2,bareme_points!$A:$A,0),MATCH(AR46,bareme_points!$A$2:$PN$2,0)),10),"")</f>
        <v/>
      </c>
      <c r="AT46" s="115"/>
      <c r="AU46" s="24" t="str">
        <f>IFERROR(IF(AT46&lt;=VLOOKUP($AT$2,bareme_points!$A$3:$B$38,2,0),INDEX(bareme_points!$A$1:$P$38,MATCH($AT$2,bareme_points!$A:$A,0),MATCH(AT46,bareme_points!$A$2:$PN$2,0)),10),"")</f>
        <v/>
      </c>
      <c r="AV46" s="115"/>
      <c r="AW46" s="24" t="str">
        <f>IFERROR(IF(AV46&lt;=VLOOKUP($AV$2,bareme_points!$A$3:$B$38,2,0),INDEX(bareme_points!$A$1:$P$38,MATCH($AV$2,bareme_points!$A:$A,0),MATCH(AV46,bareme_points!$A$2:$PN$2,0)),10),"")</f>
        <v/>
      </c>
      <c r="AX46" s="118"/>
      <c r="AY46" s="24" t="str">
        <f>IFERROR(IF(AX46&lt;=VLOOKUP($AX$2,bareme_points!$A$3:$B$38,2,0),INDEX(bareme_points!$A$1:$P$38,MATCH($AX$2,bareme_points!$A:$A,0),MATCH(AX46,bareme_points!$A$2:$PN$2,0)),10),"")</f>
        <v/>
      </c>
      <c r="AZ46" s="118"/>
      <c r="BA46" s="24" t="str">
        <f>IFERROR(IF(AZ46&lt;=VLOOKUP($AZ$2,bareme_points!$A$3:$B$38,2,0),INDEX(bareme_points!$A$1:$P$38,MATCH($AZ$2,bareme_points!$A:$A,0),MATCH(AZ46,bareme_points!$A$2:$PN$2,0)),10),"")</f>
        <v/>
      </c>
      <c r="BB46" s="118"/>
      <c r="BC46" s="24" t="str">
        <f>IFERROR(IF(BB46&lt;=VLOOKUP($BB$2,bareme_points!$A$3:$B$38,2,0),INDEX(bareme_points!$A$1:$P$38,MATCH($BB$2,bareme_points!$A:$A,0),MATCH(BB46,bareme_points!$A$2:$PN$2,0)),10),"")</f>
        <v/>
      </c>
      <c r="BD46" s="118"/>
      <c r="BE46" s="24" t="str">
        <f>IFERROR(IF(BD46&lt;=VLOOKUP($BD$2,bareme_points!$A$3:$B$38,2,0),INDEX(bareme_points!$A$1:$P$38,MATCH($BD$2,bareme_points!$A:$A,0),MATCH(BD46,bareme_points!$A$2:$PN$2,0)),10),"")</f>
        <v/>
      </c>
      <c r="BF46" s="118"/>
      <c r="BG46" s="24" t="str">
        <f>IFERROR(IF(BF46&lt;=VLOOKUP($AZ$2,bareme_points!$A$3:$B$38,2,0),INDEX(bareme_points!$A$1:$P$38,MATCH($AZ$2,bareme_points!$A:$A,0),MATCH(BF46,bareme_points!$A$2:$PN$2,0)),10),"")</f>
        <v/>
      </c>
      <c r="BH46" s="118"/>
      <c r="BI46" s="24" t="str">
        <f>IFERROR(IF(BH46&lt;=VLOOKUP($BB$2,bareme_points!$A$3:$B$38,2,0),INDEX(bareme_points!$A$1:$P$38,MATCH($BB$2,bareme_points!$A:$A,0),MATCH(BH46,bareme_points!$A$2:$PN$2,0)),10),"")</f>
        <v/>
      </c>
      <c r="BJ46" s="336"/>
      <c r="BK46" s="337" t="str">
        <f>IFERROR(IF(BJ46&lt;=VLOOKUP($BD$2,bareme_points!$A$3:$B$38,2,0),INDEX(bareme_points!$A$1:$P$38,MATCH($BD$2,bareme_points!$A:$A,0),MATCH(BJ46,bareme_points!$A$2:$PN$2,0)),10),"")</f>
        <v/>
      </c>
      <c r="BL46" s="15">
        <f xml:space="preserve"> SUM(AI46,AK46,AM46,AO46,AQ46,AS46,AU46,AW46,AY46,BA46,BC46,BE46,BG46,BI46,BK46)</f>
        <v>0</v>
      </c>
      <c r="BM46" s="102"/>
      <c r="BN46" s="24" t="str">
        <f>IFERROR(IF(BM46&lt;=VLOOKUP($BM$2,bareme_points!$A$3:$B$38,2,0),INDEX(bareme_points!$A$1:$P$38,MATCH($BM$2,bareme_points!$A:$A,0),MATCH(BM46,bareme_points!$A$2:$PN$2,0)),10),"")</f>
        <v/>
      </c>
      <c r="BO46" s="120"/>
      <c r="BP46" s="24" t="str">
        <f>IFERROR(IF(BO46&lt;=VLOOKUP($BO$2,bareme_points!$A$3:$B$38,2,0),INDEX(bareme_points!$A$1:$P$38,MATCH($BO$2,bareme_points!$A:$A,0),MATCH(BO46,bareme_points!$A$2:$PN$2,0)),10),"")</f>
        <v/>
      </c>
      <c r="BQ46" s="120"/>
      <c r="BR46" s="24" t="str">
        <f>IFERROR(IF(BQ46&lt;=VLOOKUP($BQ$2,bareme_points!$A$3:$B$38,2,0),INDEX(bareme_points!$A$1:$P$38,MATCH($BQ$2,bareme_points!$A:$A,0),MATCH(BQ46,bareme_points!$A$2:$PN$2,0)),10),"")</f>
        <v/>
      </c>
      <c r="BS46" s="120"/>
      <c r="BT46" s="24" t="str">
        <f>IFERROR(IF(BS46&lt;=VLOOKUP($BS$2,bareme_points!$A$3:$B$38,2,0),INDEX(bareme_points!$A$1:$P$38,MATCH($BS$2,bareme_points!$A:$A,0),MATCH(BS46,bareme_points!$A$2:$PN$2,0)),10),"")</f>
        <v/>
      </c>
      <c r="BU46" s="120"/>
      <c r="BV46" s="9" t="str">
        <f>IFERROR(IF(BU46&lt;=VLOOKUP($BU$2,bareme_points!$A$3:$B$38,2,0),INDEX(bareme_points!$A$1:$P$38,MATCH($BU$2,bareme_points!$A:$A,0),MATCH(BU46,bareme_points!$A$2:$PN$2,0)),10),"")</f>
        <v/>
      </c>
      <c r="BW46" s="120"/>
      <c r="BX46" s="9" t="str">
        <f>IFERROR(IF(BW46&lt;=VLOOKUP($BW$2,bareme_points!$A$3:$B$38,2,0),INDEX(bareme_points!$A$1:$P$38,MATCH($BW$2,bareme_points!$A:$A,0),MATCH(BW46,bareme_points!$A$2:$PN$2,0)),10),"")</f>
        <v/>
      </c>
      <c r="BY46" s="121"/>
      <c r="BZ46" s="9" t="str">
        <f>IFERROR(IF(BY46&lt;=VLOOKUP($BY$2,bareme_points!$A$3:$B$38,2,0),INDEX(bareme_points!$A$1:$P$38,MATCH($BY$2,bareme_points!$A:$A,0),MATCH(BY46,bareme_points!$A$2:$PN$2,0)),10),"")</f>
        <v/>
      </c>
      <c r="CA46" s="122"/>
      <c r="CB46" s="9" t="str">
        <f>IFERROR(IF(CA46&lt;=VLOOKUP($CA$2,bareme_points!$A$3:$B$38,2,0),INDEX(bareme_points!$A$1:$P$38,MATCH($CA$2,bareme_points!$A:$A,0),MATCH(CA46,bareme_points!$A$2:$PN$2,0)),10),"")</f>
        <v/>
      </c>
      <c r="CC46" s="122"/>
      <c r="CD46" s="9" t="str">
        <f>IFERROR(IF(CC46&lt;=VLOOKUP($CC$2,bareme_points!$A$3:$B$38,2,0),INDEX(bareme_points!$A$1:$P$38,MATCH($CC$2,bareme_points!$A:$A,0),MATCH(CC46,bareme_points!$A$2:$PN$2,0)),10),"")</f>
        <v/>
      </c>
      <c r="CE46" s="126"/>
      <c r="CF46" s="10" t="str">
        <f>IFERROR(IF(CE46&lt;=VLOOKUP($CE$2,bareme_points!$A$3:$B$38,2,0),INDEX(bareme_points!$A$1:$P$38,MATCH($CE$2,bareme_points!$A:$A,0),MATCH(CE46,bareme_points!$A$2:$PN$2,0)),10),"")</f>
        <v/>
      </c>
      <c r="CG46" s="15">
        <f xml:space="preserve"> SUM(BN46,BP46,BR46, BT46,BV46,BX46,BZ46,CB46,CD46,CF46)</f>
        <v>0</v>
      </c>
      <c r="CH46" s="122"/>
      <c r="CI46" s="10" t="str">
        <f>IFERROR(IF(CH46&lt;=VLOOKUP($CH$2,bareme_points!$A$3:$B$38,2,0),INDEX(bareme_points!$A$1:$P$38,MATCH($CH$2,bareme_points!$A:$A,0),MATCH(CH46,bareme_points!$A$2:$PN$2,0)),10),"")</f>
        <v/>
      </c>
      <c r="CJ46" s="122"/>
      <c r="CK46" s="83" t="str">
        <f>IFERROR(IF(CJ46&lt;=VLOOKUP($CJ$2,bareme_points!$A$3:$B$38,2,0),INDEX(bareme_points!$A$1:$P$38,MATCH($CJ$2,bareme_points!$A:$A,0),MATCH(CJ46,bareme_points!$A$2:$PN$2,0)),10),"")</f>
        <v/>
      </c>
      <c r="CL46" s="122"/>
      <c r="CM46" s="10" t="str">
        <f>IFERROR(IF(CL46&lt;=VLOOKUP($CL$2,bareme_points!$A$3:$B$38,2,0),INDEX(bareme_points!$A$1:$P$38,MATCH($CL$2,bareme_points!$A:$A,0),MATCH(CL46,bareme_points!$A$2:$PN$2,0)),10),"")</f>
        <v/>
      </c>
      <c r="CN46" s="122"/>
      <c r="CO46" s="10" t="str">
        <f>IFERROR(IF(CN46&lt;=VLOOKUP($CN$2,bareme_points!$A$3:$B$38,2,0),INDEX(bareme_points!$A$1:$P$38,MATCH($CN$2,bareme_points!$A:$A,0),MATCH(CN46,bareme_points!$A$2:$PN$2,0)),10),"")</f>
        <v/>
      </c>
      <c r="CP46" s="122"/>
      <c r="CQ46" s="10" t="str">
        <f>IFERROR(IF(CP46&lt;=VLOOKUP($CP$2,bareme_points!$A$3:$B$38,2,0),INDEX(bareme_points!$A$1:$P$38,MATCH($CP$2,bareme_points!$A:$A,0),MATCH(CP46,bareme_points!$A$2:$PN$2,0)),10),"")</f>
        <v/>
      </c>
      <c r="CR46" s="122"/>
      <c r="CS46" s="10" t="str">
        <f>IFERROR(IF(CR46&lt;=VLOOKUP($CR$2,bareme_points!$A$3:$B$38,2,0),INDEX(bareme_points!$A$1:$P$38,MATCH($CR$2,bareme_points!$A:$A,0),MATCH(CR46,bareme_points!$A$2:$PN$2,0)),10),"")</f>
        <v/>
      </c>
      <c r="CT46" s="122"/>
      <c r="CU46" s="10" t="str">
        <f>IFERROR(IF(CT46&lt;=VLOOKUP($CT$2,bareme_points!$A$3:$B$38,2,0),INDEX(bareme_points!$A$1:$P$38,MATCH($CT$2,bareme_points!$A:$A,0),MATCH(CT46,bareme_points!$A$2:$PN$2,0)),10),"")</f>
        <v/>
      </c>
      <c r="CV46" s="122"/>
      <c r="CW46" s="10" t="str">
        <f>IFERROR(IF(CV46&lt;=VLOOKUP($CV$2,bareme_points!$A$3:$B$38,2,0),INDEX(bareme_points!$A$1:$P$38,MATCH($CV$2,bareme_points!$A:$A,0),MATCH(CV46,bareme_points!$A$2:$PN$2,0)),10),"")</f>
        <v/>
      </c>
      <c r="CX46" s="122"/>
      <c r="CY46" s="10" t="str">
        <f>IFERROR(IF(CX46&lt;=VLOOKUP($CX$2,bareme_points!$A$3:$B$38,2,0),INDEX(bareme_points!$A$1:$P$38,MATCH($CX$2,bareme_points!$A:$A,0),MATCH(CX46,bareme_points!$A$2:$PN$2,0)),10),"")</f>
        <v/>
      </c>
      <c r="CZ46" s="122"/>
      <c r="DA46" s="85" t="str">
        <f>IFERROR(IF(CZ46&lt;=VLOOKUP($CZ$2,bareme_points!$A$3:$B$38,2,0),INDEX(bareme_points!$A$1:$P$38,MATCH($CZ$2,bareme_points!$A:$A,0),MATCH(CZ46,bareme_points!$A$2:$PN$2,0)),10),"")</f>
        <v/>
      </c>
      <c r="DB46" s="84">
        <f xml:space="preserve"> SUM(CI46,CK46,CM46, CO46,CQ46,CS46,CU46,CW46,CY46,DA46)</f>
        <v>0</v>
      </c>
    </row>
    <row r="47" spans="1:106" x14ac:dyDescent="0.25">
      <c r="A47" s="328" t="s">
        <v>79</v>
      </c>
      <c r="B47" s="49">
        <f xml:space="preserve"> SUM(AG47,BL47,CG47)</f>
        <v>10</v>
      </c>
      <c r="C47" s="91"/>
      <c r="D47" s="79"/>
      <c r="E47" s="94"/>
      <c r="F47" s="46"/>
      <c r="G47" s="94"/>
      <c r="H47" s="46"/>
      <c r="I47" s="94"/>
      <c r="J47" s="46"/>
      <c r="K47" s="94"/>
      <c r="L47" s="46"/>
      <c r="M47" s="94"/>
      <c r="N47" s="46"/>
      <c r="O47" s="94"/>
      <c r="P47" s="46" t="str">
        <f>IFERROR(IF(O47&lt;=VLOOKUP($O$2,bareme_points!$A$3:$B$38,2,0),INDEX(bareme_points!$A$1:$P$38,MATCH($O$2,bareme_points!$A:$A,0),MATCH(O47,bareme_points!$A$2:$PN$2,0)),10),"")</f>
        <v/>
      </c>
      <c r="Q47" s="94"/>
      <c r="R47" s="46" t="str">
        <f>IFERROR(IF(Q47&lt;=VLOOKUP($Q$2,bareme_points!$A$3:$B$38,2,0),INDEX(bareme_points!$A$1:$P$38,MATCH($Q$2,bareme_points!$A:$A,0),MATCH(Q47,bareme_points!$A$2:$PN$2,0)),10),"")</f>
        <v/>
      </c>
      <c r="S47" s="98"/>
      <c r="T47" s="46" t="str">
        <f>IFERROR(IF(S47&lt;=VLOOKUP($S$2,bareme_points!$A$3:$B$38,2,0),INDEX(bareme_points!$A$1:$P$38,MATCH($S$2,bareme_points!$A:$A,0),MATCH(S47,bareme_points!$A$2:$PN$2,0)),10),"")</f>
        <v/>
      </c>
      <c r="U47" s="112"/>
      <c r="V47" s="46" t="str">
        <f>IFERROR(IF(U47&lt;=VLOOKUP($U$2,bareme_points!$A$3:$B$38,2,0),INDEX(bareme_points!$A$1:$P$38,MATCH($U$2,bareme_points!$A:$A,0),MATCH(U47,bareme_points!$A$2:$PN$2,0)),10),"")</f>
        <v/>
      </c>
      <c r="W47" s="105"/>
      <c r="X47" s="46" t="str">
        <f>IFERROR(IF(W47&lt;=VLOOKUP($W$2,bareme_points!$A$3:$B$38,2,0),INDEX(bareme_points!$A$1:$P$38,MATCH($W$2,bareme_points!$A:$A,0),MATCH(W47,bareme_points!$A$2:$PN$2,0)),10),"")</f>
        <v/>
      </c>
      <c r="Y47" s="105">
        <v>29</v>
      </c>
      <c r="Z47" s="46">
        <f>IFERROR(IF(Y47&lt;=VLOOKUP($Y$2,bareme_points!$A$3:$B$38,2,0),INDEX(bareme_points!$A$1:$P$38,MATCH($Y$2,bareme_points!$A:$A,0),MATCH(Y47,bareme_points!$A$2:$PN$2,0)),10),"")</f>
        <v>10</v>
      </c>
      <c r="AA47" s="108"/>
      <c r="AB47" s="46" t="str">
        <f>IFERROR(IF(AA47&lt;=VLOOKUP($AA$2,bareme_points!$A$3:$B$38,2,0),INDEX(bareme_points!$A$1:$P$38,MATCH($AA$2,bareme_points!$A:$A,0),MATCH(AA47,bareme_points!$A$2:$PN$2,0)),10),"")</f>
        <v/>
      </c>
      <c r="AC47" s="105"/>
      <c r="AD47" s="46" t="str">
        <f>IFERROR(IF(AC47&lt;=VLOOKUP($AC$2,bareme_points!$A$3:$B$38,2,0),INDEX(bareme_points!$A$1:$P$38,MATCH($AC$2,bareme_points!$A:$A,0),MATCH(AC47,bareme_points!$A$2:$PN$2,0)),10),"")</f>
        <v/>
      </c>
      <c r="AE47" s="105"/>
      <c r="AF47" s="46" t="str">
        <f>IFERROR(IF(AE47&lt;=VLOOKUP($AE$2,bareme_points!$A$3:$B$38,2,0),INDEX(bareme_points!$A$1:$P$38,MATCH($AE$2,bareme_points!$A:$A,0),MATCH(AE47,bareme_points!$A$2:$PN$2,0)),10),"")</f>
        <v/>
      </c>
      <c r="AG47" s="15">
        <f xml:space="preserve"> SUM(D47,F47,H47,J47,L47,N47,P47,R47,T47,V47,X47,Z47,AB47,AD47,AF47)</f>
        <v>10</v>
      </c>
      <c r="AH47" s="105"/>
      <c r="AI47" s="46" t="str">
        <f>IFERROR(IF(AH47&lt;=VLOOKUP($AH$2,bareme_points!$A$3:$B$38,2,0),INDEX(bareme_points!$A$1:$P$38,MATCH($AH$2,bareme_points!$A:$A,0),MATCH(AH47,bareme_points!$A$2:$PN$2,0)),10),"")</f>
        <v/>
      </c>
      <c r="AJ47" s="105"/>
      <c r="AK47" s="45" t="str">
        <f>IFERROR(IF(AJ47&lt;=VLOOKUP($AJ$2,bareme_points!$A$3:$B$38,2,0),INDEX(bareme_points!$A$1:$P$38,MATCH($AJ$2,bareme_points!$A:$A,0),MATCH(AJ47,bareme_points!$A$2:$PN$2,0)),10),"")</f>
        <v/>
      </c>
      <c r="AL47" s="105"/>
      <c r="AM47" s="45" t="str">
        <f>IFERROR(IF(AL47&lt;=VLOOKUP($AL$2,bareme_points!$A$3:$B$38,2,0),INDEX(bareme_points!$A$1:$P$38,MATCH($AL$2,bareme_points!$A:$A,0),MATCH(AL47,bareme_points!$A$2:$PN$2,0)),10),"")</f>
        <v/>
      </c>
      <c r="AN47" s="112"/>
      <c r="AO47" s="24" t="str">
        <f>IFERROR(IF(AN47&lt;=VLOOKUP($AN$2,bareme_points!$A$3:$B$38,2,0),INDEX(bareme_points!$A$1:$P$38,MATCH($AN$2,bareme_points!$A:$A,0),MATCH(AN47,bareme_points!$A$2:$PN$2,0)),10),"")</f>
        <v/>
      </c>
      <c r="AP47" s="115"/>
      <c r="AQ47" s="24" t="str">
        <f>IFERROR(IF(AP47&lt;=VLOOKUP($AP$2,bareme_points!$A$3:$B$38,2,0),INDEX(bareme_points!$A$1:$P$38,MATCH($AP$2,bareme_points!$A:$A,0),MATCH(AP47,bareme_points!$A$2:$PN$2,0)),10),"")</f>
        <v/>
      </c>
      <c r="AR47" s="115"/>
      <c r="AS47" s="24" t="str">
        <f>IFERROR(IF(AR47&lt;=VLOOKUP($AR$2,bareme_points!$A$3:$B$38,2,0),INDEX(bareme_points!$A$1:$P$38,MATCH($AR$2,bareme_points!$A:$A,0),MATCH(AR47,bareme_points!$A$2:$PN$2,0)),10),"")</f>
        <v/>
      </c>
      <c r="AT47" s="115"/>
      <c r="AU47" s="24" t="str">
        <f>IFERROR(IF(AT47&lt;=VLOOKUP($AT$2,bareme_points!$A$3:$B$38,2,0),INDEX(bareme_points!$A$1:$P$38,MATCH($AT$2,bareme_points!$A:$A,0),MATCH(AT47,bareme_points!$A$2:$PN$2,0)),10),"")</f>
        <v/>
      </c>
      <c r="AV47" s="115"/>
      <c r="AW47" s="24" t="str">
        <f>IFERROR(IF(AV47&lt;=VLOOKUP($AV$2,bareme_points!$A$3:$B$38,2,0),INDEX(bareme_points!$A$1:$P$38,MATCH($AV$2,bareme_points!$A:$A,0),MATCH(AV47,bareme_points!$A$2:$PN$2,0)),10),"")</f>
        <v/>
      </c>
      <c r="AX47" s="118"/>
      <c r="AY47" s="24" t="str">
        <f>IFERROR(IF(AX47&lt;=VLOOKUP($AX$2,bareme_points!$A$3:$B$38,2,0),INDEX(bareme_points!$A$1:$P$38,MATCH($AX$2,bareme_points!$A:$A,0),MATCH(AX47,bareme_points!$A$2:$PN$2,0)),10),"")</f>
        <v/>
      </c>
      <c r="AZ47" s="118"/>
      <c r="BA47" s="24" t="str">
        <f>IFERROR(IF(AZ47&lt;=VLOOKUP($AZ$2,bareme_points!$A$3:$B$38,2,0),INDEX(bareme_points!$A$1:$P$38,MATCH($AZ$2,bareme_points!$A:$A,0),MATCH(AZ47,bareme_points!$A$2:$PN$2,0)),10),"")</f>
        <v/>
      </c>
      <c r="BB47" s="118"/>
      <c r="BC47" s="24" t="str">
        <f>IFERROR(IF(BB47&lt;=VLOOKUP($BB$2,bareme_points!$A$3:$B$38,2,0),INDEX(bareme_points!$A$1:$P$38,MATCH($BB$2,bareme_points!$A:$A,0),MATCH(BB47,bareme_points!$A$2:$PN$2,0)),10),"")</f>
        <v/>
      </c>
      <c r="BD47" s="118"/>
      <c r="BE47" s="24" t="str">
        <f>IFERROR(IF(BD47&lt;=VLOOKUP($BD$2,bareme_points!$A$3:$B$38,2,0),INDEX(bareme_points!$A$1:$P$38,MATCH($BD$2,bareme_points!$A:$A,0),MATCH(BD47,bareme_points!$A$2:$PN$2,0)),10),"")</f>
        <v/>
      </c>
      <c r="BF47" s="118"/>
      <c r="BG47" s="24" t="str">
        <f>IFERROR(IF(BF47&lt;=VLOOKUP($AZ$2,bareme_points!$A$3:$B$38,2,0),INDEX(bareme_points!$A$1:$P$38,MATCH($AZ$2,bareme_points!$A:$A,0),MATCH(BF47,bareme_points!$A$2:$PN$2,0)),10),"")</f>
        <v/>
      </c>
      <c r="BH47" s="118"/>
      <c r="BI47" s="24" t="str">
        <f>IFERROR(IF(BH47&lt;=VLOOKUP($BB$2,bareme_points!$A$3:$B$38,2,0),INDEX(bareme_points!$A$1:$P$38,MATCH($BB$2,bareme_points!$A:$A,0),MATCH(BH47,bareme_points!$A$2:$PN$2,0)),10),"")</f>
        <v/>
      </c>
      <c r="BJ47" s="336"/>
      <c r="BK47" s="337" t="str">
        <f>IFERROR(IF(BJ47&lt;=VLOOKUP($BD$2,bareme_points!$A$3:$B$38,2,0),INDEX(bareme_points!$A$1:$P$38,MATCH($BD$2,bareme_points!$A:$A,0),MATCH(BJ47,bareme_points!$A$2:$PN$2,0)),10),"")</f>
        <v/>
      </c>
      <c r="BL47" s="15">
        <f xml:space="preserve"> SUM(AI47,AK47,AM47,AO47,AQ47,AS47,AU47,AW47,AY47,BA47,BC47,BE47,BG47,BI47,BK47)</f>
        <v>0</v>
      </c>
      <c r="BM47" s="102"/>
      <c r="BN47" s="24" t="str">
        <f>IFERROR(IF(BM47&lt;=VLOOKUP($BM$2,bareme_points!$A$3:$B$38,2,0),INDEX(bareme_points!$A$1:$P$38,MATCH($BM$2,bareme_points!$A:$A,0),MATCH(BM47,bareme_points!$A$2:$PN$2,0)),10),"")</f>
        <v/>
      </c>
      <c r="BO47" s="120"/>
      <c r="BP47" s="24" t="str">
        <f>IFERROR(IF(BO47&lt;=VLOOKUP($BO$2,bareme_points!$A$3:$B$38,2,0),INDEX(bareme_points!$A$1:$P$38,MATCH($BO$2,bareme_points!$A:$A,0),MATCH(BO47,bareme_points!$A$2:$PN$2,0)),10),"")</f>
        <v/>
      </c>
      <c r="BQ47" s="120"/>
      <c r="BR47" s="24" t="str">
        <f>IFERROR(IF(BQ47&lt;=VLOOKUP($BQ$2,bareme_points!$A$3:$B$38,2,0),INDEX(bareme_points!$A$1:$P$38,MATCH($BQ$2,bareme_points!$A:$A,0),MATCH(BQ47,bareme_points!$A$2:$PN$2,0)),10),"")</f>
        <v/>
      </c>
      <c r="BS47" s="120"/>
      <c r="BT47" s="24" t="str">
        <f>IFERROR(IF(BS47&lt;=VLOOKUP($BS$2,bareme_points!$A$3:$B$38,2,0),INDEX(bareme_points!$A$1:$P$38,MATCH($BS$2,bareme_points!$A:$A,0),MATCH(BS47,bareme_points!$A$2:$PN$2,0)),10),"")</f>
        <v/>
      </c>
      <c r="BU47" s="120"/>
      <c r="BV47" s="9" t="str">
        <f>IFERROR(IF(BU47&lt;=VLOOKUP($BU$2,bareme_points!$A$3:$B$38,2,0),INDEX(bareme_points!$A$1:$P$38,MATCH($BU$2,bareme_points!$A:$A,0),MATCH(BU47,bareme_points!$A$2:$PN$2,0)),10),"")</f>
        <v/>
      </c>
      <c r="BW47" s="120"/>
      <c r="BX47" s="9" t="str">
        <f>IFERROR(IF(BW47&lt;=VLOOKUP($BW$2,bareme_points!$A$3:$B$38,2,0),INDEX(bareme_points!$A$1:$P$38,MATCH($BW$2,bareme_points!$A:$A,0),MATCH(BW47,bareme_points!$A$2:$PN$2,0)),10),"")</f>
        <v/>
      </c>
      <c r="BY47" s="121"/>
      <c r="BZ47" s="9" t="str">
        <f>IFERROR(IF(BY47&lt;=VLOOKUP($BY$2,bareme_points!$A$3:$B$38,2,0),INDEX(bareme_points!$A$1:$P$38,MATCH($BY$2,bareme_points!$A:$A,0),MATCH(BY47,bareme_points!$A$2:$PN$2,0)),10),"")</f>
        <v/>
      </c>
      <c r="CA47" s="122"/>
      <c r="CB47" s="9" t="str">
        <f>IFERROR(IF(CA47&lt;=VLOOKUP($CA$2,bareme_points!$A$3:$B$38,2,0),INDEX(bareme_points!$A$1:$P$38,MATCH($CA$2,bareme_points!$A:$A,0),MATCH(CA47,bareme_points!$A$2:$PN$2,0)),10),"")</f>
        <v/>
      </c>
      <c r="CC47" s="122"/>
      <c r="CD47" s="9" t="str">
        <f>IFERROR(IF(CC47&lt;=VLOOKUP($CC$2,bareme_points!$A$3:$B$38,2,0),INDEX(bareme_points!$A$1:$P$38,MATCH($CC$2,bareme_points!$A:$A,0),MATCH(CC47,bareme_points!$A$2:$PN$2,0)),10),"")</f>
        <v/>
      </c>
      <c r="CE47" s="126"/>
      <c r="CF47" s="10" t="str">
        <f>IFERROR(IF(CE47&lt;=VLOOKUP($CE$2,bareme_points!$A$3:$B$38,2,0),INDEX(bareme_points!$A$1:$P$38,MATCH($CE$2,bareme_points!$A:$A,0),MATCH(CE47,bareme_points!$A$2:$PN$2,0)),10),"")</f>
        <v/>
      </c>
      <c r="CG47" s="15">
        <f xml:space="preserve"> SUM(BN47,BP47,BR47, BT47,BV47,BX47,BZ47,CB47,CD47,CF47)</f>
        <v>0</v>
      </c>
      <c r="CH47" s="122"/>
      <c r="CI47" s="10" t="str">
        <f>IFERROR(IF(CH47&lt;=VLOOKUP($CH$2,bareme_points!$A$3:$B$38,2,0),INDEX(bareme_points!$A$1:$P$38,MATCH($CH$2,bareme_points!$A:$A,0),MATCH(CH47,bareme_points!$A$2:$PN$2,0)),10),"")</f>
        <v/>
      </c>
      <c r="CJ47" s="122"/>
      <c r="CK47" s="83" t="str">
        <f>IFERROR(IF(CJ47&lt;=VLOOKUP($CJ$2,bareme_points!$A$3:$B$38,2,0),INDEX(bareme_points!$A$1:$P$38,MATCH($CJ$2,bareme_points!$A:$A,0),MATCH(CJ47,bareme_points!$A$2:$PN$2,0)),10),"")</f>
        <v/>
      </c>
      <c r="CL47" s="122"/>
      <c r="CM47" s="10" t="str">
        <f>IFERROR(IF(CL47&lt;=VLOOKUP($CL$2,bareme_points!$A$3:$B$38,2,0),INDEX(bareme_points!$A$1:$P$38,MATCH($CL$2,bareme_points!$A:$A,0),MATCH(CL47,bareme_points!$A$2:$PN$2,0)),10),"")</f>
        <v/>
      </c>
      <c r="CN47" s="122"/>
      <c r="CO47" s="10" t="str">
        <f>IFERROR(IF(CN47&lt;=VLOOKUP($CN$2,bareme_points!$A$3:$B$38,2,0),INDEX(bareme_points!$A$1:$P$38,MATCH($CN$2,bareme_points!$A:$A,0),MATCH(CN47,bareme_points!$A$2:$PN$2,0)),10),"")</f>
        <v/>
      </c>
      <c r="CP47" s="122"/>
      <c r="CQ47" s="10" t="str">
        <f>IFERROR(IF(CP47&lt;=VLOOKUP($CP$2,bareme_points!$A$3:$B$38,2,0),INDEX(bareme_points!$A$1:$P$38,MATCH($CP$2,bareme_points!$A:$A,0),MATCH(CP47,bareme_points!$A$2:$PN$2,0)),10),"")</f>
        <v/>
      </c>
      <c r="CR47" s="122"/>
      <c r="CS47" s="10"/>
      <c r="CT47" s="122"/>
      <c r="CU47" s="10"/>
      <c r="CV47" s="122"/>
      <c r="CW47" s="10"/>
      <c r="CX47" s="122"/>
      <c r="CY47" s="10" t="str">
        <f>IFERROR(IF(CX47&lt;=VLOOKUP($CX$2,bareme_points!$A$3:$B$38,2,0),INDEX(bareme_points!$A$1:$P$38,MATCH($CX$2,bareme_points!$A:$A,0),MATCH(CX47,bareme_points!$A$2:$PN$2,0)),10),"")</f>
        <v/>
      </c>
      <c r="CZ47" s="122"/>
      <c r="DA47" s="85" t="str">
        <f>IFERROR(IF(CZ47&lt;=VLOOKUP($CZ$2,bareme_points!$A$3:$B$38,2,0),INDEX(bareme_points!$A$1:$P$38,MATCH($CZ$2,bareme_points!$A:$A,0),MATCH(CZ47,bareme_points!$A$2:$PN$2,0)),10),"")</f>
        <v/>
      </c>
      <c r="DB47" s="84">
        <f xml:space="preserve"> SUM(CI47,CK47,CM47, CO47,CQ47,CS47,CU47,CW47,CY47,DA47)</f>
        <v>0</v>
      </c>
    </row>
    <row r="48" spans="1:106" x14ac:dyDescent="0.25">
      <c r="A48" s="87"/>
      <c r="B48" s="49">
        <f t="shared" ref="B4:B48" si="1" xml:space="preserve"> SUM(AG48,BL48,CG48)</f>
        <v>0</v>
      </c>
      <c r="C48" s="91"/>
      <c r="D48" s="79" t="str">
        <f>IFERROR(IF(C48&lt;=VLOOKUP($C$2,bareme_points!$A$3:$B$38,2,0),INDEX(bareme_points!$A$1:$P$38,MATCH($C$2,bareme_points!$A:$A,0),MATCH(C48,bareme_points!$A$2:$PN$2,0)),10),"")</f>
        <v/>
      </c>
      <c r="E48" s="94"/>
      <c r="F48" s="46" t="str">
        <f>IFERROR(IF(E48&lt;=VLOOKUP($E$2,bareme_points!$A$3:$B$38,2,0),INDEX(bareme_points!$A$1:$P$38,MATCH($E$2,bareme_points!$A:$A,0),MATCH(E48,bareme_points!$A$2:$PN$2,0)),10),"")</f>
        <v/>
      </c>
      <c r="G48" s="94"/>
      <c r="H48" s="46" t="str">
        <f>IFERROR(IF(G48&lt;=VLOOKUP($G$2,bareme_points!$A$3:$B$38,2,0),INDEX(bareme_points!$A$1:$P$38,MATCH($G$2,bareme_points!$A:$A,0),MATCH(G48,bareme_points!$A$2:$PN$2,0)),10),"")</f>
        <v/>
      </c>
      <c r="I48" s="94"/>
      <c r="J48" s="46" t="str">
        <f>IFERROR(IF(I48&lt;=VLOOKUP($I$2,bareme_points!$A$3:$B$38,2,0),INDEX(bareme_points!$A$1:$P$38,MATCH($I$2,bareme_points!$A:$A,0),MATCH(I48,bareme_points!$A$2:$PN$2,0)),10),"")</f>
        <v/>
      </c>
      <c r="K48" s="94"/>
      <c r="L48" s="46" t="str">
        <f>IFERROR(IF(K48&lt;=VLOOKUP($K$2,bareme_points!$A$3:$B$38,2,0),INDEX(bareme_points!$A$1:$P$38,MATCH($K$2,bareme_points!$A:$A,0),MATCH(K48,bareme_points!$A$2:$PN$2,0)),10),"")</f>
        <v/>
      </c>
      <c r="M48" s="94"/>
      <c r="N48" s="46" t="str">
        <f>IFERROR(IF(M48&lt;=VLOOKUP($M$2,bareme_points!$A$3:$B$38,2,0),INDEX(bareme_points!$A$1:$P$38,MATCH($M$2,bareme_points!$A:$A,0),MATCH(M48,bareme_points!$A$2:$PN$2,0)),10),"")</f>
        <v/>
      </c>
      <c r="O48" s="94"/>
      <c r="P48" s="46" t="str">
        <f>IFERROR(IF(O48&lt;=VLOOKUP($O$2,bareme_points!$A$3:$B$38,2,0),INDEX(bareme_points!$A$1:$P$38,MATCH($O$2,bareme_points!$A:$A,0),MATCH(O48,bareme_points!$A$2:$PN$2,0)),10),"")</f>
        <v/>
      </c>
      <c r="Q48" s="94"/>
      <c r="R48" s="46" t="str">
        <f>IFERROR(IF(Q48&lt;=VLOOKUP($Q$2,bareme_points!$A$3:$B$38,2,0),INDEX(bareme_points!$A$1:$P$38,MATCH($Q$2,bareme_points!$A:$A,0),MATCH(Q48,bareme_points!$A$2:$PN$2,0)),10),"")</f>
        <v/>
      </c>
      <c r="S48" s="98"/>
      <c r="T48" s="46" t="str">
        <f>IFERROR(IF(S48&lt;=VLOOKUP($S$2,bareme_points!$A$3:$B$38,2,0),INDEX(bareme_points!$A$1:$P$38,MATCH($S$2,bareme_points!$A:$A,0),MATCH(S48,bareme_points!$A$2:$PN$2,0)),10),"")</f>
        <v/>
      </c>
      <c r="U48" s="112"/>
      <c r="V48" s="46" t="str">
        <f>IFERROR(IF(U48&lt;=VLOOKUP($U$2,bareme_points!$A$3:$B$38,2,0),INDEX(bareme_points!$A$1:$P$38,MATCH($U$2,bareme_points!$A:$A,0),MATCH(U48,bareme_points!$A$2:$PN$2,0)),10),"")</f>
        <v/>
      </c>
      <c r="W48" s="105"/>
      <c r="X48" s="46" t="str">
        <f>IFERROR(IF(W48&lt;=VLOOKUP($W$2,bareme_points!$A$3:$B$38,2,0),INDEX(bareme_points!$A$1:$P$38,MATCH($W$2,bareme_points!$A:$A,0),MATCH(W48,bareme_points!$A$2:$PN$2,0)),10),"")</f>
        <v/>
      </c>
      <c r="Y48" s="105"/>
      <c r="Z48" s="46" t="str">
        <f>IFERROR(IF(Y48&lt;=VLOOKUP($Y$2,bareme_points!$A$3:$B$38,2,0),INDEX(bareme_points!$A$1:$P$38,MATCH($Y$2,bareme_points!$A:$A,0),MATCH(Y48,bareme_points!$A$2:$PN$2,0)),10),"")</f>
        <v/>
      </c>
      <c r="AA48" s="108"/>
      <c r="AB48" s="46" t="str">
        <f>IFERROR(IF(AA48&lt;=VLOOKUP($AA$2,bareme_points!$A$3:$B$38,2,0),INDEX(bareme_points!$A$1:$P$38,MATCH($AA$2,bareme_points!$A:$A,0),MATCH(AA48,bareme_points!$A$2:$PN$2,0)),10),"")</f>
        <v/>
      </c>
      <c r="AC48" s="105"/>
      <c r="AD48" s="46" t="str">
        <f>IFERROR(IF(AC48&lt;=VLOOKUP($AC$2,bareme_points!$A$3:$B$38,2,0),INDEX(bareme_points!$A$1:$P$38,MATCH($AC$2,bareme_points!$A:$A,0),MATCH(AC48,bareme_points!$A$2:$PN$2,0)),10),"")</f>
        <v/>
      </c>
      <c r="AE48" s="105"/>
      <c r="AF48" s="46" t="str">
        <f>IFERROR(IF(AE48&lt;=VLOOKUP($AE$2,bareme_points!$A$3:$B$38,2,0),INDEX(bareme_points!$A$1:$P$38,MATCH($AE$2,bareme_points!$A:$A,0),MATCH(AE48,bareme_points!$A$2:$PN$2,0)),10),"")</f>
        <v/>
      </c>
      <c r="AG48" s="15">
        <f t="shared" ref="AG4:AG48" si="2" xml:space="preserve"> SUM(D48,F48,H48,J48,L48,N48,P48,R48,T48,V48,X48,Z48,AB48,AD48,AF48)</f>
        <v>0</v>
      </c>
      <c r="AH48" s="105"/>
      <c r="AI48" s="46" t="str">
        <f>IFERROR(IF(AH48&lt;=VLOOKUP($AH$2,bareme_points!$A$3:$B$38,2,0),INDEX(bareme_points!$A$1:$P$38,MATCH($AH$2,bareme_points!$A:$A,0),MATCH(AH48,bareme_points!$A$2:$PN$2,0)),10),"")</f>
        <v/>
      </c>
      <c r="AJ48" s="105"/>
      <c r="AK48" s="45" t="str">
        <f>IFERROR(IF(AJ48&lt;=VLOOKUP($AJ$2,bareme_points!$A$3:$B$38,2,0),INDEX(bareme_points!$A$1:$P$38,MATCH($AJ$2,bareme_points!$A:$A,0),MATCH(AJ48,bareme_points!$A$2:$PN$2,0)),10),"")</f>
        <v/>
      </c>
      <c r="AL48" s="105"/>
      <c r="AM48" s="45" t="str">
        <f>IFERROR(IF(AL48&lt;=VLOOKUP($AL$2,bareme_points!$A$3:$B$38,2,0),INDEX(bareme_points!$A$1:$P$38,MATCH($AL$2,bareme_points!$A:$A,0),MATCH(AL48,bareme_points!$A$2:$PN$2,0)),10),"")</f>
        <v/>
      </c>
      <c r="AN48" s="112"/>
      <c r="AO48" s="24" t="str">
        <f>IFERROR(IF(AN48&lt;=VLOOKUP($AN$2,bareme_points!$A$3:$B$38,2,0),INDEX(bareme_points!$A$1:$P$38,MATCH($AN$2,bareme_points!$A:$A,0),MATCH(AN48,bareme_points!$A$2:$PN$2,0)),10),"")</f>
        <v/>
      </c>
      <c r="AP48" s="115"/>
      <c r="AQ48" s="24" t="str">
        <f>IFERROR(IF(AP48&lt;=VLOOKUP($AP$2,bareme_points!$A$3:$B$38,2,0),INDEX(bareme_points!$A$1:$P$38,MATCH($AP$2,bareme_points!$A:$A,0),MATCH(AP48,bareme_points!$A$2:$PN$2,0)),10),"")</f>
        <v/>
      </c>
      <c r="AR48" s="115"/>
      <c r="AS48" s="24" t="str">
        <f>IFERROR(IF(AR48&lt;=VLOOKUP($AR$2,bareme_points!$A$3:$B$38,2,0),INDEX(bareme_points!$A$1:$P$38,MATCH($AR$2,bareme_points!$A:$A,0),MATCH(AR48,bareme_points!$A$2:$PN$2,0)),10),"")</f>
        <v/>
      </c>
      <c r="AT48" s="115"/>
      <c r="AU48" s="24" t="str">
        <f>IFERROR(IF(AT48&lt;=VLOOKUP($AT$2,bareme_points!$A$3:$B$38,2,0),INDEX(bareme_points!$A$1:$P$38,MATCH($AT$2,bareme_points!$A:$A,0),MATCH(AT48,bareme_points!$A$2:$PN$2,0)),10),"")</f>
        <v/>
      </c>
      <c r="AV48" s="115"/>
      <c r="AW48" s="24" t="str">
        <f>IFERROR(IF(AV48&lt;=VLOOKUP($AV$2,bareme_points!$A$3:$B$38,2,0),INDEX(bareme_points!$A$1:$P$38,MATCH($AV$2,bareme_points!$A:$A,0),MATCH(AV48,bareme_points!$A$2:$PN$2,0)),10),"")</f>
        <v/>
      </c>
      <c r="AX48" s="118"/>
      <c r="AY48" s="24" t="str">
        <f>IFERROR(IF(AX48&lt;=VLOOKUP($AX$2,bareme_points!$A$3:$B$38,2,0),INDEX(bareme_points!$A$1:$P$38,MATCH($AX$2,bareme_points!$A:$A,0),MATCH(AX48,bareme_points!$A$2:$PN$2,0)),10),"")</f>
        <v/>
      </c>
      <c r="AZ48" s="118"/>
      <c r="BA48" s="24" t="str">
        <f>IFERROR(IF(AZ48&lt;=VLOOKUP($AZ$2,bareme_points!$A$3:$B$38,2,0),INDEX(bareme_points!$A$1:$P$38,MATCH($AZ$2,bareme_points!$A:$A,0),MATCH(AZ48,bareme_points!$A$2:$PN$2,0)),10),"")</f>
        <v/>
      </c>
      <c r="BB48" s="118"/>
      <c r="BC48" s="24" t="str">
        <f>IFERROR(IF(BB48&lt;=VLOOKUP($BB$2,bareme_points!$A$3:$B$38,2,0),INDEX(bareme_points!$A$1:$P$38,MATCH($BB$2,bareme_points!$A:$A,0),MATCH(BB48,bareme_points!$A$2:$PN$2,0)),10),"")</f>
        <v/>
      </c>
      <c r="BD48" s="118"/>
      <c r="BE48" s="24" t="str">
        <f>IFERROR(IF(BD48&lt;=VLOOKUP($BD$2,bareme_points!$A$3:$B$38,2,0),INDEX(bareme_points!$A$1:$P$38,MATCH($BD$2,bareme_points!$A:$A,0),MATCH(BD48,bareme_points!$A$2:$PN$2,0)),10),"")</f>
        <v/>
      </c>
      <c r="BF48" s="118"/>
      <c r="BG48" s="24" t="str">
        <f>IFERROR(IF(BF48&lt;=VLOOKUP($AZ$2,bareme_points!$A$3:$B$38,2,0),INDEX(bareme_points!$A$1:$P$38,MATCH($AZ$2,bareme_points!$A:$A,0),MATCH(BF48,bareme_points!$A$2:$PN$2,0)),10),"")</f>
        <v/>
      </c>
      <c r="BH48" s="118"/>
      <c r="BI48" s="24" t="str">
        <f>IFERROR(IF(BH48&lt;=VLOOKUP($BB$2,bareme_points!$A$3:$B$38,2,0),INDEX(bareme_points!$A$1:$P$38,MATCH($BB$2,bareme_points!$A:$A,0),MATCH(BH48,bareme_points!$A$2:$PN$2,0)),10),"")</f>
        <v/>
      </c>
      <c r="BJ48" s="336"/>
      <c r="BK48" s="337" t="str">
        <f>IFERROR(IF(BJ48&lt;=VLOOKUP($BD$2,bareme_points!$A$3:$B$38,2,0),INDEX(bareme_points!$A$1:$P$38,MATCH($BD$2,bareme_points!$A:$A,0),MATCH(BJ48,bareme_points!$A$2:$PN$2,0)),10),"")</f>
        <v/>
      </c>
      <c r="BL48" s="15">
        <f t="shared" ref="BL4:BL48" si="3" xml:space="preserve"> SUM(AI48,AK48,AM48,AO48,AQ48,AS48,AU48,AW48,AY48,BA48,BC48,BE48,BG48,BI48,BK48)</f>
        <v>0</v>
      </c>
      <c r="BM48" s="102"/>
      <c r="BN48" s="24" t="str">
        <f>IFERROR(IF(BM48&lt;=VLOOKUP($BM$2,bareme_points!$A$3:$B$38,2,0),INDEX(bareme_points!$A$1:$P$38,MATCH($BM$2,bareme_points!$A:$A,0),MATCH(BM48,bareme_points!$A$2:$PN$2,0)),10),"")</f>
        <v/>
      </c>
      <c r="BO48" s="120"/>
      <c r="BP48" s="24" t="str">
        <f>IFERROR(IF(BO48&lt;=VLOOKUP($BO$2,bareme_points!$A$3:$B$38,2,0),INDEX(bareme_points!$A$1:$P$38,MATCH($BO$2,bareme_points!$A:$A,0),MATCH(BO48,bareme_points!$A$2:$PN$2,0)),10),"")</f>
        <v/>
      </c>
      <c r="BQ48" s="120"/>
      <c r="BR48" s="24" t="str">
        <f>IFERROR(IF(BQ48&lt;=VLOOKUP($BQ$2,bareme_points!$A$3:$B$38,2,0),INDEX(bareme_points!$A$1:$P$38,MATCH($BQ$2,bareme_points!$A:$A,0),MATCH(BQ48,bareme_points!$A$2:$PN$2,0)),10),"")</f>
        <v/>
      </c>
      <c r="BS48" s="120"/>
      <c r="BT48" s="24" t="str">
        <f>IFERROR(IF(BS48&lt;=VLOOKUP($BS$2,bareme_points!$A$3:$B$38,2,0),INDEX(bareme_points!$A$1:$P$38,MATCH($BS$2,bareme_points!$A:$A,0),MATCH(BS48,bareme_points!$A$2:$PN$2,0)),10),"")</f>
        <v/>
      </c>
      <c r="BU48" s="120"/>
      <c r="BV48" s="9" t="str">
        <f>IFERROR(IF(BU48&lt;=VLOOKUP($BU$2,bareme_points!$A$3:$B$38,2,0),INDEX(bareme_points!$A$1:$P$38,MATCH($BU$2,bareme_points!$A:$A,0),MATCH(BU48,bareme_points!$A$2:$PN$2,0)),10),"")</f>
        <v/>
      </c>
      <c r="BW48" s="120"/>
      <c r="BX48" s="9" t="str">
        <f>IFERROR(IF(BW48&lt;=VLOOKUP($BW$2,bareme_points!$A$3:$B$38,2,0),INDEX(bareme_points!$A$1:$P$38,MATCH($BW$2,bareme_points!$A:$A,0),MATCH(BW48,bareme_points!$A$2:$PN$2,0)),10),"")</f>
        <v/>
      </c>
      <c r="BY48" s="121"/>
      <c r="BZ48" s="9" t="str">
        <f>IFERROR(IF(BY48&lt;=VLOOKUP($BY$2,bareme_points!$A$3:$B$38,2,0),INDEX(bareme_points!$A$1:$P$38,MATCH($BY$2,bareme_points!$A:$A,0),MATCH(BY48,bareme_points!$A$2:$PN$2,0)),10),"")</f>
        <v/>
      </c>
      <c r="CA48" s="122"/>
      <c r="CB48" s="9" t="str">
        <f>IFERROR(IF(CA48&lt;=VLOOKUP($CA$2,bareme_points!$A$3:$B$38,2,0),INDEX(bareme_points!$A$1:$P$38,MATCH($CA$2,bareme_points!$A:$A,0),MATCH(CA48,bareme_points!$A$2:$PN$2,0)),10),"")</f>
        <v/>
      </c>
      <c r="CC48" s="122"/>
      <c r="CD48" s="9" t="str">
        <f>IFERROR(IF(CC48&lt;=VLOOKUP($CC$2,bareme_points!$A$3:$B$38,2,0),INDEX(bareme_points!$A$1:$P$38,MATCH($CC$2,bareme_points!$A:$A,0),MATCH(CC48,bareme_points!$A$2:$PN$2,0)),10),"")</f>
        <v/>
      </c>
      <c r="CE48" s="126"/>
      <c r="CF48" s="10" t="str">
        <f>IFERROR(IF(CE48&lt;=VLOOKUP($CE$2,bareme_points!$A$3:$B$38,2,0),INDEX(bareme_points!$A$1:$P$38,MATCH($CE$2,bareme_points!$A:$A,0),MATCH(CE48,bareme_points!$A$2:$PN$2,0)),10),"")</f>
        <v/>
      </c>
      <c r="CG48" s="15">
        <f t="shared" ref="CG4:CG48" si="4" xml:space="preserve"> SUM(BN48,BP48,BR48, BT48,BV48,BX48,BZ48,CB48,CD48,CF48)</f>
        <v>0</v>
      </c>
      <c r="CH48" s="122"/>
      <c r="CI48" s="10" t="str">
        <f>IFERROR(IF(CH48&lt;=VLOOKUP($CH$2,bareme_points!$A$3:$B$38,2,0),INDEX(bareme_points!$A$1:$P$38,MATCH($CH$2,bareme_points!$A:$A,0),MATCH(CH48,bareme_points!$A$2:$PN$2,0)),10),"")</f>
        <v/>
      </c>
      <c r="CJ48" s="122"/>
      <c r="CK48" s="83" t="str">
        <f>IFERROR(IF(CJ48&lt;=VLOOKUP($CJ$2,bareme_points!$A$3:$B$38,2,0),INDEX(bareme_points!$A$1:$P$38,MATCH($CJ$2,bareme_points!$A:$A,0),MATCH(CJ48,bareme_points!$A$2:$PN$2,0)),10),"")</f>
        <v/>
      </c>
      <c r="CL48" s="122"/>
      <c r="CM48" s="10" t="str">
        <f>IFERROR(IF(CL48&lt;=VLOOKUP($CL$2,bareme_points!$A$3:$B$38,2,0),INDEX(bareme_points!$A$1:$P$38,MATCH($CL$2,bareme_points!$A:$A,0),MATCH(CL48,bareme_points!$A$2:$PN$2,0)),10),"")</f>
        <v/>
      </c>
      <c r="CN48" s="122"/>
      <c r="CO48" s="10" t="str">
        <f>IFERROR(IF(CN48&lt;=VLOOKUP($CN$2,bareme_points!$A$3:$B$38,2,0),INDEX(bareme_points!$A$1:$P$38,MATCH($CN$2,bareme_points!$A:$A,0),MATCH(CN48,bareme_points!$A$2:$PN$2,0)),10),"")</f>
        <v/>
      </c>
      <c r="CP48" s="122"/>
      <c r="CQ48" s="10" t="str">
        <f>IFERROR(IF(CP48&lt;=VLOOKUP($CP$2,bareme_points!$A$3:$B$38,2,0),INDEX(bareme_points!$A$1:$P$38,MATCH($CP$2,bareme_points!$A:$A,0),MATCH(CP48,bareme_points!$A$2:$PN$2,0)),10),"")</f>
        <v/>
      </c>
      <c r="CR48" s="122"/>
      <c r="CS48" s="10" t="str">
        <f>IFERROR(IF(CR48&lt;=VLOOKUP($CR$2,bareme_points!$A$3:$B$38,2,0),INDEX(bareme_points!$A$1:$P$38,MATCH($CR$2,bareme_points!$A:$A,0),MATCH(CR48,bareme_points!$A$2:$PN$2,0)),10),"")</f>
        <v/>
      </c>
      <c r="CT48" s="122"/>
      <c r="CU48" s="10" t="str">
        <f>IFERROR(IF(CT48&lt;=VLOOKUP($CT$2,bareme_points!$A$3:$B$38,2,0),INDEX(bareme_points!$A$1:$P$38,MATCH($CT$2,bareme_points!$A:$A,0),MATCH(CT48,bareme_points!$A$2:$PN$2,0)),10),"")</f>
        <v/>
      </c>
      <c r="CV48" s="122"/>
      <c r="CW48" s="10" t="str">
        <f>IFERROR(IF(CV48&lt;=VLOOKUP($CV$2,bareme_points!$A$3:$B$38,2,0),INDEX(bareme_points!$A$1:$P$38,MATCH($CV$2,bareme_points!$A:$A,0),MATCH(CV48,bareme_points!$A$2:$PN$2,0)),10),"")</f>
        <v/>
      </c>
      <c r="CX48" s="122"/>
      <c r="CY48" s="10" t="str">
        <f>IFERROR(IF(CX48&lt;=VLOOKUP($CX$2,bareme_points!$A$3:$B$38,2,0),INDEX(bareme_points!$A$1:$P$38,MATCH($CX$2,bareme_points!$A:$A,0),MATCH(CX48,bareme_points!$A$2:$PN$2,0)),10),"")</f>
        <v/>
      </c>
      <c r="CZ48" s="122"/>
      <c r="DA48" s="85" t="str">
        <f>IFERROR(IF(CZ48&lt;=VLOOKUP($CZ$2,bareme_points!$A$3:$B$38,2,0),INDEX(bareme_points!$A$1:$P$38,MATCH($CZ$2,bareme_points!$A:$A,0),MATCH(CZ48,bareme_points!$A$2:$PN$2,0)),10),"")</f>
        <v/>
      </c>
      <c r="DB48" s="84">
        <f t="shared" ref="DB4:DB48" si="5" xml:space="preserve"> SUM(CI48,CK48,CM48, CO48,CQ48,CS48,CU48,CW48,CY48,DA48)</f>
        <v>0</v>
      </c>
    </row>
    <row r="49" spans="1:106" x14ac:dyDescent="0.25">
      <c r="A49" s="87"/>
      <c r="B49" s="49">
        <f t="shared" ref="B49:B52" si="6" xml:space="preserve"> SUM(AG49,BL49,CG49)</f>
        <v>0</v>
      </c>
      <c r="C49" s="91"/>
      <c r="D49" s="79" t="str">
        <f>IFERROR(IF(C49&lt;=VLOOKUP($C$2,bareme_points!$A$3:$B$38,2,0),INDEX(bareme_points!$A$1:$P$38,MATCH($C$2,bareme_points!$A:$A,0),MATCH(C49,bareme_points!$A$2:$PN$2,0)),10),"")</f>
        <v/>
      </c>
      <c r="E49" s="94"/>
      <c r="F49" s="46" t="str">
        <f>IFERROR(IF(E49&lt;=VLOOKUP($E$2,bareme_points!$A$3:$B$38,2,0),INDEX(bareme_points!$A$1:$P$38,MATCH($E$2,bareme_points!$A:$A,0),MATCH(E49,bareme_points!$A$2:$PN$2,0)),10),"")</f>
        <v/>
      </c>
      <c r="G49" s="94"/>
      <c r="H49" s="46" t="str">
        <f>IFERROR(IF(G49&lt;=VLOOKUP($G$2,bareme_points!$A$3:$B$38,2,0),INDEX(bareme_points!$A$1:$P$38,MATCH($G$2,bareme_points!$A:$A,0),MATCH(G49,bareme_points!$A$2:$PN$2,0)),10),"")</f>
        <v/>
      </c>
      <c r="I49" s="94"/>
      <c r="J49" s="46" t="str">
        <f>IFERROR(IF(I49&lt;=VLOOKUP($I$2,bareme_points!$A$3:$B$38,2,0),INDEX(bareme_points!$A$1:$P$38,MATCH($I$2,bareme_points!$A:$A,0),MATCH(I49,bareme_points!$A$2:$PN$2,0)),10),"")</f>
        <v/>
      </c>
      <c r="K49" s="94"/>
      <c r="L49" s="46" t="str">
        <f>IFERROR(IF(K49&lt;=VLOOKUP($K$2,bareme_points!$A$3:$B$38,2,0),INDEX(bareme_points!$A$1:$P$38,MATCH($K$2,bareme_points!$A:$A,0),MATCH(K49,bareme_points!$A$2:$PN$2,0)),10),"")</f>
        <v/>
      </c>
      <c r="M49" s="94"/>
      <c r="N49" s="46" t="str">
        <f>IFERROR(IF(M49&lt;=VLOOKUP($M$2,bareme_points!$A$3:$B$38,2,0),INDEX(bareme_points!$A$1:$P$38,MATCH($M$2,bareme_points!$A:$A,0),MATCH(M49,bareme_points!$A$2:$PN$2,0)),10),"")</f>
        <v/>
      </c>
      <c r="O49" s="94"/>
      <c r="P49" s="46" t="str">
        <f>IFERROR(IF(O49&lt;=VLOOKUP($O$2,bareme_points!$A$3:$B$38,2,0),INDEX(bareme_points!$A$1:$P$38,MATCH($O$2,bareme_points!$A:$A,0),MATCH(O49,bareme_points!$A$2:$PN$2,0)),10),"")</f>
        <v/>
      </c>
      <c r="Q49" s="94"/>
      <c r="R49" s="46" t="str">
        <f>IFERROR(IF(Q49&lt;=VLOOKUP($Q$2,bareme_points!$A$3:$B$38,2,0),INDEX(bareme_points!$A$1:$P$38,MATCH($Q$2,bareme_points!$A:$A,0),MATCH(Q49,bareme_points!$A$2:$PN$2,0)),10),"")</f>
        <v/>
      </c>
      <c r="S49" s="98"/>
      <c r="T49" s="46" t="str">
        <f>IFERROR(IF(S49&lt;=VLOOKUP($S$2,bareme_points!$A$3:$B$38,2,0),INDEX(bareme_points!$A$1:$P$38,MATCH($S$2,bareme_points!$A:$A,0),MATCH(S49,bareme_points!$A$2:$PN$2,0)),10),"")</f>
        <v/>
      </c>
      <c r="U49" s="112"/>
      <c r="V49" s="46" t="str">
        <f>IFERROR(IF(U49&lt;=VLOOKUP($U$2,bareme_points!$A$3:$B$38,2,0),INDEX(bareme_points!$A$1:$P$38,MATCH($U$2,bareme_points!$A:$A,0),MATCH(U49,bareme_points!$A$2:$PN$2,0)),10),"")</f>
        <v/>
      </c>
      <c r="W49" s="105"/>
      <c r="X49" s="46" t="str">
        <f>IFERROR(IF(W49&lt;=VLOOKUP($W$2,bareme_points!$A$3:$B$38,2,0),INDEX(bareme_points!$A$1:$P$38,MATCH($W$2,bareme_points!$A:$A,0),MATCH(W49,bareme_points!$A$2:$PN$2,0)),10),"")</f>
        <v/>
      </c>
      <c r="Y49" s="105"/>
      <c r="Z49" s="46" t="str">
        <f>IFERROR(IF(Y49&lt;=VLOOKUP($Y$2,bareme_points!$A$3:$B$38,2,0),INDEX(bareme_points!$A$1:$P$38,MATCH($Y$2,bareme_points!$A:$A,0),MATCH(Y49,bareme_points!$A$2:$PN$2,0)),10),"")</f>
        <v/>
      </c>
      <c r="AA49" s="108"/>
      <c r="AB49" s="46" t="str">
        <f>IFERROR(IF(AA49&lt;=VLOOKUP($AA$2,bareme_points!$A$3:$B$38,2,0),INDEX(bareme_points!$A$1:$P$38,MATCH($AA$2,bareme_points!$A:$A,0),MATCH(AA49,bareme_points!$A$2:$PN$2,0)),10),"")</f>
        <v/>
      </c>
      <c r="AC49" s="105"/>
      <c r="AD49" s="46" t="str">
        <f>IFERROR(IF(AC49&lt;=VLOOKUP($AC$2,bareme_points!$A$3:$B$38,2,0),INDEX(bareme_points!$A$1:$P$38,MATCH($AC$2,bareme_points!$A:$A,0),MATCH(AC49,bareme_points!$A$2:$PN$2,0)),10),"")</f>
        <v/>
      </c>
      <c r="AE49" s="105"/>
      <c r="AF49" s="46" t="str">
        <f>IFERROR(IF(AE49&lt;=VLOOKUP($AE$2,bareme_points!$A$3:$B$38,2,0),INDEX(bareme_points!$A$1:$P$38,MATCH($AE$2,bareme_points!$A:$A,0),MATCH(AE49,bareme_points!$A$2:$PN$2,0)),10),"")</f>
        <v/>
      </c>
      <c r="AG49" s="15">
        <f t="shared" ref="AG49:AG52" si="7" xml:space="preserve"> SUM(D49,F49,H49,J49,L49,N49,P49,R49,T49,V49,X49,Z49,AB49,AD49,AF49)</f>
        <v>0</v>
      </c>
      <c r="AH49" s="105"/>
      <c r="AI49" s="46" t="str">
        <f>IFERROR(IF(AH49&lt;=VLOOKUP($AH$2,bareme_points!$A$3:$B$38,2,0),INDEX(bareme_points!$A$1:$P$38,MATCH($AH$2,bareme_points!$A:$A,0),MATCH(AH49,bareme_points!$A$2:$PN$2,0)),10),"")</f>
        <v/>
      </c>
      <c r="AJ49" s="105"/>
      <c r="AK49" s="45" t="str">
        <f>IFERROR(IF(AJ49&lt;=VLOOKUP($AJ$2,bareme_points!$A$3:$B$38,2,0),INDEX(bareme_points!$A$1:$P$38,MATCH($AJ$2,bareme_points!$A:$A,0),MATCH(AJ49,bareme_points!$A$2:$PN$2,0)),10),"")</f>
        <v/>
      </c>
      <c r="AL49" s="105"/>
      <c r="AM49" s="45" t="str">
        <f>IFERROR(IF(AL49&lt;=VLOOKUP($AL$2,bareme_points!$A$3:$B$38,2,0),INDEX(bareme_points!$A$1:$P$38,MATCH($AL$2,bareme_points!$A:$A,0),MATCH(AL49,bareme_points!$A$2:$PN$2,0)),10),"")</f>
        <v/>
      </c>
      <c r="AN49" s="112"/>
      <c r="AO49" s="24" t="str">
        <f>IFERROR(IF(AN49&lt;=VLOOKUP($AN$2,bareme_points!$A$3:$B$38,2,0),INDEX(bareme_points!$A$1:$P$38,MATCH($AN$2,bareme_points!$A:$A,0),MATCH(AN49,bareme_points!$A$2:$PN$2,0)),10),"")</f>
        <v/>
      </c>
      <c r="AP49" s="115"/>
      <c r="AQ49" s="24" t="str">
        <f>IFERROR(IF(AP49&lt;=VLOOKUP($AP$2,bareme_points!$A$3:$B$38,2,0),INDEX(bareme_points!$A$1:$P$38,MATCH($AP$2,bareme_points!$A:$A,0),MATCH(AP49,bareme_points!$A$2:$PN$2,0)),10),"")</f>
        <v/>
      </c>
      <c r="AR49" s="115"/>
      <c r="AS49" s="24" t="str">
        <f>IFERROR(IF(AR49&lt;=VLOOKUP($AR$2,bareme_points!$A$3:$B$38,2,0),INDEX(bareme_points!$A$1:$P$38,MATCH($AR$2,bareme_points!$A:$A,0),MATCH(AR49,bareme_points!$A$2:$PN$2,0)),10),"")</f>
        <v/>
      </c>
      <c r="AT49" s="115"/>
      <c r="AU49" s="24" t="str">
        <f>IFERROR(IF(AT49&lt;=VLOOKUP($AT$2,bareme_points!$A$3:$B$38,2,0),INDEX(bareme_points!$A$1:$P$38,MATCH($AT$2,bareme_points!$A:$A,0),MATCH(AT49,bareme_points!$A$2:$PN$2,0)),10),"")</f>
        <v/>
      </c>
      <c r="AV49" s="115"/>
      <c r="AW49" s="24" t="str">
        <f>IFERROR(IF(AV49&lt;=VLOOKUP($AV$2,bareme_points!$A$3:$B$38,2,0),INDEX(bareme_points!$A$1:$P$38,MATCH($AV$2,bareme_points!$A:$A,0),MATCH(AV49,bareme_points!$A$2:$PN$2,0)),10),"")</f>
        <v/>
      </c>
      <c r="AX49" s="118"/>
      <c r="AY49" s="24" t="str">
        <f>IFERROR(IF(AX49&lt;=VLOOKUP($AX$2,bareme_points!$A$3:$B$38,2,0),INDEX(bareme_points!$A$1:$P$38,MATCH($AX$2,bareme_points!$A:$A,0),MATCH(AX49,bareme_points!$A$2:$PN$2,0)),10),"")</f>
        <v/>
      </c>
      <c r="AZ49" s="118"/>
      <c r="BA49" s="24" t="str">
        <f>IFERROR(IF(AZ49&lt;=VLOOKUP($AZ$2,bareme_points!$A$3:$B$38,2,0),INDEX(bareme_points!$A$1:$P$38,MATCH($AZ$2,bareme_points!$A:$A,0),MATCH(AZ49,bareme_points!$A$2:$PN$2,0)),10),"")</f>
        <v/>
      </c>
      <c r="BB49" s="118"/>
      <c r="BC49" s="24" t="str">
        <f>IFERROR(IF(BB49&lt;=VLOOKUP($BB$2,bareme_points!$A$3:$B$38,2,0),INDEX(bareme_points!$A$1:$P$38,MATCH($BB$2,bareme_points!$A:$A,0),MATCH(BB49,bareme_points!$A$2:$PN$2,0)),10),"")</f>
        <v/>
      </c>
      <c r="BD49" s="118"/>
      <c r="BE49" s="24" t="str">
        <f>IFERROR(IF(BD49&lt;=VLOOKUP($BD$2,bareme_points!$A$3:$B$38,2,0),INDEX(bareme_points!$A$1:$P$38,MATCH($BD$2,bareme_points!$A:$A,0),MATCH(BD49,bareme_points!$A$2:$PN$2,0)),10),"")</f>
        <v/>
      </c>
      <c r="BF49" s="118"/>
      <c r="BG49" s="24" t="str">
        <f>IFERROR(IF(BF49&lt;=VLOOKUP($AZ$2,bareme_points!$A$3:$B$38,2,0),INDEX(bareme_points!$A$1:$P$38,MATCH($AZ$2,bareme_points!$A:$A,0),MATCH(BF49,bareme_points!$A$2:$PN$2,0)),10),"")</f>
        <v/>
      </c>
      <c r="BH49" s="118"/>
      <c r="BI49" s="24" t="str">
        <f>IFERROR(IF(BH49&lt;=VLOOKUP($BB$2,bareme_points!$A$3:$B$38,2,0),INDEX(bareme_points!$A$1:$P$38,MATCH($BB$2,bareme_points!$A:$A,0),MATCH(BH49,bareme_points!$A$2:$PN$2,0)),10),"")</f>
        <v/>
      </c>
      <c r="BJ49" s="336"/>
      <c r="BK49" s="337" t="str">
        <f>IFERROR(IF(BJ49&lt;=VLOOKUP($BD$2,bareme_points!$A$3:$B$38,2,0),INDEX(bareme_points!$A$1:$P$38,MATCH($BD$2,bareme_points!$A:$A,0),MATCH(BJ49,bareme_points!$A$2:$PN$2,0)),10),"")</f>
        <v/>
      </c>
      <c r="BL49" s="15">
        <f t="shared" ref="BL49:BL52" si="8" xml:space="preserve"> SUM(AI49,AK49,AM49,AO49,AQ49,AS49,AU49,AW49,AY49,BA49,BC49,BE49,BG49,BI49,BK49)</f>
        <v>0</v>
      </c>
      <c r="BM49" s="102"/>
      <c r="BN49" s="24" t="str">
        <f>IFERROR(IF(BM49&lt;=VLOOKUP($BM$2,bareme_points!$A$3:$B$38,2,0),INDEX(bareme_points!$A$1:$P$38,MATCH($BM$2,bareme_points!$A:$A,0),MATCH(BM49,bareme_points!$A$2:$PN$2,0)),10),"")</f>
        <v/>
      </c>
      <c r="BO49" s="120"/>
      <c r="BP49" s="24" t="str">
        <f>IFERROR(IF(BO49&lt;=VLOOKUP($BO$2,bareme_points!$A$3:$B$38,2,0),INDEX(bareme_points!$A$1:$P$38,MATCH($BO$2,bareme_points!$A:$A,0),MATCH(BO49,bareme_points!$A$2:$PN$2,0)),10),"")</f>
        <v/>
      </c>
      <c r="BQ49" s="120"/>
      <c r="BR49" s="24" t="str">
        <f>IFERROR(IF(BQ49&lt;=VLOOKUP($BQ$2,bareme_points!$A$3:$B$38,2,0),INDEX(bareme_points!$A$1:$P$38,MATCH($BQ$2,bareme_points!$A:$A,0),MATCH(BQ49,bareme_points!$A$2:$PN$2,0)),10),"")</f>
        <v/>
      </c>
      <c r="BS49" s="120"/>
      <c r="BT49" s="24" t="str">
        <f>IFERROR(IF(BS49&lt;=VLOOKUP($BS$2,bareme_points!$A$3:$B$38,2,0),INDEX(bareme_points!$A$1:$P$38,MATCH($BS$2,bareme_points!$A:$A,0),MATCH(BS49,bareme_points!$A$2:$PN$2,0)),10),"")</f>
        <v/>
      </c>
      <c r="BU49" s="120"/>
      <c r="BV49" s="9" t="str">
        <f>IFERROR(IF(BU49&lt;=VLOOKUP($BU$2,bareme_points!$A$3:$B$38,2,0),INDEX(bareme_points!$A$1:$P$38,MATCH($BU$2,bareme_points!$A:$A,0),MATCH(BU49,bareme_points!$A$2:$PN$2,0)),10),"")</f>
        <v/>
      </c>
      <c r="BW49" s="120"/>
      <c r="BX49" s="9" t="str">
        <f>IFERROR(IF(BW49&lt;=VLOOKUP($BW$2,bareme_points!$A$3:$B$38,2,0),INDEX(bareme_points!$A$1:$P$38,MATCH($BW$2,bareme_points!$A:$A,0),MATCH(BW49,bareme_points!$A$2:$PN$2,0)),10),"")</f>
        <v/>
      </c>
      <c r="BY49" s="121"/>
      <c r="BZ49" s="9" t="str">
        <f>IFERROR(IF(BY49&lt;=VLOOKUP($BY$2,bareme_points!$A$3:$B$38,2,0),INDEX(bareme_points!$A$1:$P$38,MATCH($BY$2,bareme_points!$A:$A,0),MATCH(BY49,bareme_points!$A$2:$PN$2,0)),10),"")</f>
        <v/>
      </c>
      <c r="CA49" s="122"/>
      <c r="CB49" s="9" t="str">
        <f>IFERROR(IF(CA49&lt;=VLOOKUP($CA$2,bareme_points!$A$3:$B$38,2,0),INDEX(bareme_points!$A$1:$P$38,MATCH($CA$2,bareme_points!$A:$A,0),MATCH(CA49,bareme_points!$A$2:$PN$2,0)),10),"")</f>
        <v/>
      </c>
      <c r="CC49" s="122"/>
      <c r="CD49" s="9" t="str">
        <f>IFERROR(IF(CC49&lt;=VLOOKUP($CC$2,bareme_points!$A$3:$B$38,2,0),INDEX(bareme_points!$A$1:$P$38,MATCH($CC$2,bareme_points!$A:$A,0),MATCH(CC49,bareme_points!$A$2:$PN$2,0)),10),"")</f>
        <v/>
      </c>
      <c r="CE49" s="126"/>
      <c r="CF49" s="10" t="str">
        <f>IFERROR(IF(CE49&lt;=VLOOKUP($CE$2,bareme_points!$A$3:$B$38,2,0),INDEX(bareme_points!$A$1:$P$38,MATCH($CE$2,bareme_points!$A:$A,0),MATCH(CE49,bareme_points!$A$2:$PN$2,0)),10),"")</f>
        <v/>
      </c>
      <c r="CG49" s="15">
        <f t="shared" ref="CG49:CG52" si="9" xml:space="preserve"> SUM(BN49,BP49,BR49, BT49,BV49,BX49,BZ49,CB49,CD49,CF49)</f>
        <v>0</v>
      </c>
      <c r="CH49" s="122"/>
      <c r="CI49" s="10" t="str">
        <f>IFERROR(IF(CH49&lt;=VLOOKUP($CH$2,bareme_points!$A$3:$B$38,2,0),INDEX(bareme_points!$A$1:$P$38,MATCH($CH$2,bareme_points!$A:$A,0),MATCH(CH49,bareme_points!$A$2:$PN$2,0)),10),"")</f>
        <v/>
      </c>
      <c r="CJ49" s="122"/>
      <c r="CK49" s="83" t="str">
        <f>IFERROR(IF(CJ49&lt;=VLOOKUP($CJ$2,bareme_points!$A$3:$B$38,2,0),INDEX(bareme_points!$A$1:$P$38,MATCH($CJ$2,bareme_points!$A:$A,0),MATCH(CJ49,bareme_points!$A$2:$PN$2,0)),10),"")</f>
        <v/>
      </c>
      <c r="CL49" s="122"/>
      <c r="CM49" s="10" t="str">
        <f>IFERROR(IF(CL49&lt;=VLOOKUP($CL$2,bareme_points!$A$3:$B$38,2,0),INDEX(bareme_points!$A$1:$P$38,MATCH($CL$2,bareme_points!$A:$A,0),MATCH(CL49,bareme_points!$A$2:$PN$2,0)),10),"")</f>
        <v/>
      </c>
      <c r="CN49" s="122"/>
      <c r="CO49" s="10" t="str">
        <f>IFERROR(IF(CN49&lt;=VLOOKUP($CN$2,bareme_points!$A$3:$B$38,2,0),INDEX(bareme_points!$A$1:$P$38,MATCH($CN$2,bareme_points!$A:$A,0),MATCH(CN49,bareme_points!$A$2:$PN$2,0)),10),"")</f>
        <v/>
      </c>
      <c r="CP49" s="122"/>
      <c r="CQ49" s="10" t="str">
        <f>IFERROR(IF(CP49&lt;=VLOOKUP($CP$2,bareme_points!$A$3:$B$38,2,0),INDEX(bareme_points!$A$1:$P$38,MATCH($CP$2,bareme_points!$A:$A,0),MATCH(CP49,bareme_points!$A$2:$PN$2,0)),10),"")</f>
        <v/>
      </c>
      <c r="CR49" s="122"/>
      <c r="CS49" s="10" t="str">
        <f>IFERROR(IF(CR49&lt;=VLOOKUP($CR$2,bareme_points!$A$3:$B$38,2,0),INDEX(bareme_points!$A$1:$P$38,MATCH($CR$2,bareme_points!$A:$A,0),MATCH(CR49,bareme_points!$A$2:$PN$2,0)),10),"")</f>
        <v/>
      </c>
      <c r="CT49" s="122"/>
      <c r="CU49" s="10" t="str">
        <f>IFERROR(IF(CT49&lt;=VLOOKUP($CT$2,bareme_points!$A$3:$B$38,2,0),INDEX(bareme_points!$A$1:$P$38,MATCH($CT$2,bareme_points!$A:$A,0),MATCH(CT49,bareme_points!$A$2:$PN$2,0)),10),"")</f>
        <v/>
      </c>
      <c r="CV49" s="122"/>
      <c r="CW49" s="10" t="str">
        <f>IFERROR(IF(CV49&lt;=VLOOKUP($CV$2,bareme_points!$A$3:$B$38,2,0),INDEX(bareme_points!$A$1:$P$38,MATCH($CV$2,bareme_points!$A:$A,0),MATCH(CV49,bareme_points!$A$2:$PN$2,0)),10),"")</f>
        <v/>
      </c>
      <c r="CX49" s="122"/>
      <c r="CY49" s="10" t="str">
        <f>IFERROR(IF(CX49&lt;=VLOOKUP($CX$2,bareme_points!$A$3:$B$38,2,0),INDEX(bareme_points!$A$1:$P$38,MATCH($CX$2,bareme_points!$A:$A,0),MATCH(CX49,bareme_points!$A$2:$PN$2,0)),10),"")</f>
        <v/>
      </c>
      <c r="CZ49" s="122"/>
      <c r="DA49" s="85" t="str">
        <f>IFERROR(IF(CZ49&lt;=VLOOKUP($CZ$2,bareme_points!$A$3:$B$38,2,0),INDEX(bareme_points!$A$1:$P$38,MATCH($CZ$2,bareme_points!$A:$A,0),MATCH(CZ49,bareme_points!$A$2:$PN$2,0)),10),"")</f>
        <v/>
      </c>
      <c r="DB49" s="84">
        <f t="shared" ref="DB49:DB52" si="10" xml:space="preserve"> SUM(CI49,CK49,CM49, CO49,CQ49,CS49,CU49,CW49,CY49,DA49)</f>
        <v>0</v>
      </c>
    </row>
    <row r="50" spans="1:106" x14ac:dyDescent="0.25">
      <c r="A50" s="135"/>
      <c r="B50" s="49">
        <f t="shared" si="6"/>
        <v>0</v>
      </c>
      <c r="C50" s="136"/>
      <c r="D50" s="79" t="str">
        <f>IFERROR(IF(C50&lt;=VLOOKUP($C$2,bareme_points!$A$3:$B$38,2,0),INDEX(bareme_points!$A$1:$P$38,MATCH($C$2,bareme_points!$A:$A,0),MATCH(C50,bareme_points!$A$2:$PN$2,0)),10),"")</f>
        <v/>
      </c>
      <c r="E50" s="137"/>
      <c r="F50" s="46" t="str">
        <f>IFERROR(IF(E50&lt;=VLOOKUP($E$2,bareme_points!$A$3:$B$38,2,0),INDEX(bareme_points!$A$1:$P$38,MATCH($E$2,bareme_points!$A:$A,0),MATCH(E50,bareme_points!$A$2:$PN$2,0)),10),"")</f>
        <v/>
      </c>
      <c r="G50" s="137"/>
      <c r="H50" s="46" t="str">
        <f>IFERROR(IF(G50&lt;=VLOOKUP($G$2,bareme_points!$A$3:$B$38,2,0),INDEX(bareme_points!$A$1:$P$38,MATCH($G$2,bareme_points!$A:$A,0),MATCH(G50,bareme_points!$A$2:$PN$2,0)),10),"")</f>
        <v/>
      </c>
      <c r="I50" s="137"/>
      <c r="J50" s="46" t="str">
        <f>IFERROR(IF(I50&lt;=VLOOKUP($I$2,bareme_points!$A$3:$B$38,2,0),INDEX(bareme_points!$A$1:$P$38,MATCH($I$2,bareme_points!$A:$A,0),MATCH(I50,bareme_points!$A$2:$PN$2,0)),10),"")</f>
        <v/>
      </c>
      <c r="K50" s="137"/>
      <c r="L50" s="46" t="str">
        <f>IFERROR(IF(K50&lt;=VLOOKUP($K$2,bareme_points!$A$3:$B$38,2,0),INDEX(bareme_points!$A$1:$P$38,MATCH($K$2,bareme_points!$A:$A,0),MATCH(K50,bareme_points!$A$2:$PN$2,0)),10),"")</f>
        <v/>
      </c>
      <c r="M50" s="137"/>
      <c r="N50" s="46" t="str">
        <f>IFERROR(IF(M50&lt;=VLOOKUP($M$2,bareme_points!$A$3:$B$38,2,0),INDEX(bareme_points!$A$1:$P$38,MATCH($M$2,bareme_points!$A:$A,0),MATCH(M50,bareme_points!$A$2:$PN$2,0)),10),"")</f>
        <v/>
      </c>
      <c r="O50" s="94"/>
      <c r="P50" s="46" t="str">
        <f>IFERROR(IF(O50&lt;=VLOOKUP($O$2,bareme_points!$A$3:$B$38,2,0),INDEX(bareme_points!$A$1:$P$38,MATCH($O$2,bareme_points!$A:$A,0),MATCH(O50,bareme_points!$A$2:$PN$2,0)),10),"")</f>
        <v/>
      </c>
      <c r="Q50" s="94"/>
      <c r="R50" s="46" t="str">
        <f>IFERROR(IF(Q50&lt;=VLOOKUP($Q$2,bareme_points!$A$3:$B$38,2,0),INDEX(bareme_points!$A$1:$P$38,MATCH($Q$2,bareme_points!$A:$A,0),MATCH(Q50,bareme_points!$A$2:$PN$2,0)),10),"")</f>
        <v/>
      </c>
      <c r="S50" s="98"/>
      <c r="T50" s="46" t="str">
        <f>IFERROR(IF(S50&lt;=VLOOKUP($S$2,bareme_points!$A$3:$B$38,2,0),INDEX(bareme_points!$A$1:$P$38,MATCH($S$2,bareme_points!$A:$A,0),MATCH(S50,bareme_points!$A$2:$PN$2,0)),10),"")</f>
        <v/>
      </c>
      <c r="U50" s="112"/>
      <c r="V50" s="46" t="str">
        <f>IFERROR(IF(U50&lt;=VLOOKUP($U$2,bareme_points!$A$3:$B$38,2,0),INDEX(bareme_points!$A$1:$P$38,MATCH($U$2,bareme_points!$A:$A,0),MATCH(U50,bareme_points!$A$2:$PN$2,0)),10),"")</f>
        <v/>
      </c>
      <c r="W50" s="105"/>
      <c r="X50" s="46" t="str">
        <f>IFERROR(IF(W50&lt;=VLOOKUP($W$2,bareme_points!$A$3:$B$38,2,0),INDEX(bareme_points!$A$1:$P$38,MATCH($W$2,bareme_points!$A:$A,0),MATCH(W50,bareme_points!$A$2:$PN$2,0)),10),"")</f>
        <v/>
      </c>
      <c r="Y50" s="105"/>
      <c r="Z50" s="46" t="str">
        <f>IFERROR(IF(Y50&lt;=VLOOKUP($Y$2,bareme_points!$A$3:$B$38,2,0),INDEX(bareme_points!$A$1:$P$38,MATCH($Y$2,bareme_points!$A:$A,0),MATCH(Y50,bareme_points!$A$2:$PN$2,0)),10),"")</f>
        <v/>
      </c>
      <c r="AA50" s="108"/>
      <c r="AB50" s="46" t="str">
        <f>IFERROR(IF(AA50&lt;=VLOOKUP($AA$2,bareme_points!$A$3:$B$38,2,0),INDEX(bareme_points!$A$1:$P$38,MATCH($AA$2,bareme_points!$A:$A,0),MATCH(AA50,bareme_points!$A$2:$PN$2,0)),10),"")</f>
        <v/>
      </c>
      <c r="AC50" s="105"/>
      <c r="AD50" s="46" t="str">
        <f>IFERROR(IF(AC50&lt;=VLOOKUP($AC$2,bareme_points!$A$3:$B$38,2,0),INDEX(bareme_points!$A$1:$P$38,MATCH($AC$2,bareme_points!$A:$A,0),MATCH(AC50,bareme_points!$A$2:$PN$2,0)),10),"")</f>
        <v/>
      </c>
      <c r="AE50" s="105"/>
      <c r="AF50" s="46" t="str">
        <f>IFERROR(IF(AE50&lt;=VLOOKUP($AE$2,bareme_points!$A$3:$B$38,2,0),INDEX(bareme_points!$A$1:$P$38,MATCH($AE$2,bareme_points!$A:$A,0),MATCH(AE50,bareme_points!$A$2:$PN$2,0)),10),"")</f>
        <v/>
      </c>
      <c r="AG50" s="15">
        <f t="shared" si="7"/>
        <v>0</v>
      </c>
      <c r="AH50" s="105"/>
      <c r="AI50" s="46" t="str">
        <f>IFERROR(IF(AH50&lt;=VLOOKUP($AH$2,bareme_points!$A$3:$B$38,2,0),INDEX(bareme_points!$A$1:$P$38,MATCH($AH$2,bareme_points!$A:$A,0),MATCH(AH50,bareme_points!$A$2:$PN$2,0)),10),"")</f>
        <v/>
      </c>
      <c r="AJ50" s="105"/>
      <c r="AK50" s="45" t="str">
        <f>IFERROR(IF(AJ50&lt;=VLOOKUP($AJ$2,bareme_points!$A$3:$B$38,2,0),INDEX(bareme_points!$A$1:$P$38,MATCH($AJ$2,bareme_points!$A:$A,0),MATCH(AJ50,bareme_points!$A$2:$PN$2,0)),10),"")</f>
        <v/>
      </c>
      <c r="AL50" s="105"/>
      <c r="AM50" s="45" t="str">
        <f>IFERROR(IF(AL50&lt;=VLOOKUP($AL$2,bareme_points!$A$3:$B$38,2,0),INDEX(bareme_points!$A$1:$P$38,MATCH($AL$2,bareme_points!$A:$A,0),MATCH(AL50,bareme_points!$A$2:$PN$2,0)),10),"")</f>
        <v/>
      </c>
      <c r="AN50" s="112"/>
      <c r="AO50" s="24" t="str">
        <f>IFERROR(IF(AN50&lt;=VLOOKUP($AN$2,bareme_points!$A$3:$B$38,2,0),INDEX(bareme_points!$A$1:$P$38,MATCH($AN$2,bareme_points!$A:$A,0),MATCH(AN50,bareme_points!$A$2:$PN$2,0)),10),"")</f>
        <v/>
      </c>
      <c r="AP50" s="115"/>
      <c r="AQ50" s="24" t="str">
        <f>IFERROR(IF(AP50&lt;=VLOOKUP($AP$2,bareme_points!$A$3:$B$38,2,0),INDEX(bareme_points!$A$1:$P$38,MATCH($AP$2,bareme_points!$A:$A,0),MATCH(AP50,bareme_points!$A$2:$PN$2,0)),10),"")</f>
        <v/>
      </c>
      <c r="AR50" s="115"/>
      <c r="AS50" s="24" t="str">
        <f>IFERROR(IF(AR50&lt;=VLOOKUP($AR$2,bareme_points!$A$3:$B$38,2,0),INDEX(bareme_points!$A$1:$P$38,MATCH($AR$2,bareme_points!$A:$A,0),MATCH(AR50,bareme_points!$A$2:$PN$2,0)),10),"")</f>
        <v/>
      </c>
      <c r="AT50" s="115"/>
      <c r="AU50" s="24" t="str">
        <f>IFERROR(IF(AT50&lt;=VLOOKUP($AT$2,bareme_points!$A$3:$B$38,2,0),INDEX(bareme_points!$A$1:$P$38,MATCH($AT$2,bareme_points!$A:$A,0),MATCH(AT50,bareme_points!$A$2:$PN$2,0)),10),"")</f>
        <v/>
      </c>
      <c r="AV50" s="115"/>
      <c r="AW50" s="24" t="str">
        <f>IFERROR(IF(AV50&lt;=VLOOKUP($AV$2,bareme_points!$A$3:$B$38,2,0),INDEX(bareme_points!$A$1:$P$38,MATCH($AV$2,bareme_points!$A:$A,0),MATCH(AV50,bareme_points!$A$2:$PN$2,0)),10),"")</f>
        <v/>
      </c>
      <c r="AX50" s="118"/>
      <c r="AY50" s="24" t="str">
        <f>IFERROR(IF(AX50&lt;=VLOOKUP($AX$2,bareme_points!$A$3:$B$38,2,0),INDEX(bareme_points!$A$1:$P$38,MATCH($AX$2,bareme_points!$A:$A,0),MATCH(AX50,bareme_points!$A$2:$PN$2,0)),10),"")</f>
        <v/>
      </c>
      <c r="AZ50" s="118"/>
      <c r="BA50" s="24" t="str">
        <f>IFERROR(IF(AZ50&lt;=VLOOKUP($AZ$2,bareme_points!$A$3:$B$38,2,0),INDEX(bareme_points!$A$1:$P$38,MATCH($AZ$2,bareme_points!$A:$A,0),MATCH(AZ50,bareme_points!$A$2:$PN$2,0)),10),"")</f>
        <v/>
      </c>
      <c r="BB50" s="118"/>
      <c r="BC50" s="24" t="str">
        <f>IFERROR(IF(BB50&lt;=VLOOKUP($BB$2,bareme_points!$A$3:$B$38,2,0),INDEX(bareme_points!$A$1:$P$38,MATCH($BB$2,bareme_points!$A:$A,0),MATCH(BB50,bareme_points!$A$2:$PN$2,0)),10),"")</f>
        <v/>
      </c>
      <c r="BD50" s="118"/>
      <c r="BE50" s="24" t="str">
        <f>IFERROR(IF(BD50&lt;=VLOOKUP($BD$2,bareme_points!$A$3:$B$38,2,0),INDEX(bareme_points!$A$1:$P$38,MATCH($BD$2,bareme_points!$A:$A,0),MATCH(BD50,bareme_points!$A$2:$PN$2,0)),10),"")</f>
        <v/>
      </c>
      <c r="BF50" s="118"/>
      <c r="BG50" s="24" t="str">
        <f>IFERROR(IF(BF50&lt;=VLOOKUP($AZ$2,bareme_points!$A$3:$B$38,2,0),INDEX(bareme_points!$A$1:$P$38,MATCH($AZ$2,bareme_points!$A:$A,0),MATCH(BF50,bareme_points!$A$2:$PN$2,0)),10),"")</f>
        <v/>
      </c>
      <c r="BH50" s="118"/>
      <c r="BI50" s="24" t="str">
        <f>IFERROR(IF(BH50&lt;=VLOOKUP($BB$2,bareme_points!$A$3:$B$38,2,0),INDEX(bareme_points!$A$1:$P$38,MATCH($BB$2,bareme_points!$A:$A,0),MATCH(BH50,bareme_points!$A$2:$PN$2,0)),10),"")</f>
        <v/>
      </c>
      <c r="BJ50" s="336"/>
      <c r="BK50" s="337" t="str">
        <f>IFERROR(IF(BJ50&lt;=VLOOKUP($BD$2,bareme_points!$A$3:$B$38,2,0),INDEX(bareme_points!$A$1:$P$38,MATCH($BD$2,bareme_points!$A:$A,0),MATCH(BJ50,bareme_points!$A$2:$PN$2,0)),10),"")</f>
        <v/>
      </c>
      <c r="BL50" s="15">
        <f t="shared" si="8"/>
        <v>0</v>
      </c>
      <c r="BM50" s="102"/>
      <c r="BN50" s="24" t="str">
        <f>IFERROR(IF(BM50&lt;=VLOOKUP($BM$2,bareme_points!$A$3:$B$38,2,0),INDEX(bareme_points!$A$1:$P$38,MATCH($BM$2,bareme_points!$A:$A,0),MATCH(BM50,bareme_points!$A$2:$PN$2,0)),10),"")</f>
        <v/>
      </c>
      <c r="BO50" s="120"/>
      <c r="BP50" s="24" t="str">
        <f>IFERROR(IF(BO50&lt;=VLOOKUP($BO$2,bareme_points!$A$3:$B$38,2,0),INDEX(bareme_points!$A$1:$P$38,MATCH($BO$2,bareme_points!$A:$A,0),MATCH(BO50,bareme_points!$A$2:$PN$2,0)),10),"")</f>
        <v/>
      </c>
      <c r="BQ50" s="120"/>
      <c r="BR50" s="24" t="str">
        <f>IFERROR(IF(BQ50&lt;=VLOOKUP($BQ$2,bareme_points!$A$3:$B$38,2,0),INDEX(bareme_points!$A$1:$P$38,MATCH($BQ$2,bareme_points!$A:$A,0),MATCH(BQ50,bareme_points!$A$2:$PN$2,0)),10),"")</f>
        <v/>
      </c>
      <c r="BS50" s="120"/>
      <c r="BT50" s="24" t="str">
        <f>IFERROR(IF(BS50&lt;=VLOOKUP($BS$2,bareme_points!$A$3:$B$38,2,0),INDEX(bareme_points!$A$1:$P$38,MATCH($BS$2,bareme_points!$A:$A,0),MATCH(BS50,bareme_points!$A$2:$PN$2,0)),10),"")</f>
        <v/>
      </c>
      <c r="BU50" s="120"/>
      <c r="BV50" s="9" t="str">
        <f>IFERROR(IF(BU50&lt;=VLOOKUP($BU$2,bareme_points!$A$3:$B$38,2,0),INDEX(bareme_points!$A$1:$P$38,MATCH($BU$2,bareme_points!$A:$A,0),MATCH(BU50,bareme_points!$A$2:$PN$2,0)),10),"")</f>
        <v/>
      </c>
      <c r="BW50" s="120"/>
      <c r="BX50" s="9" t="str">
        <f>IFERROR(IF(BW50&lt;=VLOOKUP($BW$2,bareme_points!$A$3:$B$38,2,0),INDEX(bareme_points!$A$1:$P$38,MATCH($BW$2,bareme_points!$A:$A,0),MATCH(BW50,bareme_points!$A$2:$PN$2,0)),10),"")</f>
        <v/>
      </c>
      <c r="BY50" s="121"/>
      <c r="BZ50" s="9" t="str">
        <f>IFERROR(IF(BY50&lt;=VLOOKUP($BY$2,bareme_points!$A$3:$B$38,2,0),INDEX(bareme_points!$A$1:$P$38,MATCH($BY$2,bareme_points!$A:$A,0),MATCH(BY50,bareme_points!$A$2:$PN$2,0)),10),"")</f>
        <v/>
      </c>
      <c r="CA50" s="122"/>
      <c r="CB50" s="9" t="str">
        <f>IFERROR(IF(CA50&lt;=VLOOKUP($CA$2,bareme_points!$A$3:$B$38,2,0),INDEX(bareme_points!$A$1:$P$38,MATCH($CA$2,bareme_points!$A:$A,0),MATCH(CA50,bareme_points!$A$2:$PN$2,0)),10),"")</f>
        <v/>
      </c>
      <c r="CC50" s="122"/>
      <c r="CD50" s="9" t="str">
        <f>IFERROR(IF(CC50&lt;=VLOOKUP($CC$2,bareme_points!$A$3:$B$38,2,0),INDEX(bareme_points!$A$1:$P$38,MATCH($CC$2,bareme_points!$A:$A,0),MATCH(CC50,bareme_points!$A$2:$PN$2,0)),10),"")</f>
        <v/>
      </c>
      <c r="CE50" s="126"/>
      <c r="CF50" s="10" t="str">
        <f>IFERROR(IF(CE50&lt;=VLOOKUP($CE$2,bareme_points!$A$3:$B$38,2,0),INDEX(bareme_points!$A$1:$P$38,MATCH($CE$2,bareme_points!$A:$A,0),MATCH(CE50,bareme_points!$A$2:$PN$2,0)),10),"")</f>
        <v/>
      </c>
      <c r="CG50" s="15">
        <f t="shared" si="9"/>
        <v>0</v>
      </c>
      <c r="CH50" s="122"/>
      <c r="CI50" s="10" t="str">
        <f>IFERROR(IF(CH50&lt;=VLOOKUP($CH$2,bareme_points!$A$3:$B$38,2,0),INDEX(bareme_points!$A$1:$P$38,MATCH($CH$2,bareme_points!$A:$A,0),MATCH(CH50,bareme_points!$A$2:$PN$2,0)),10),"")</f>
        <v/>
      </c>
      <c r="CJ50" s="122"/>
      <c r="CK50" s="83" t="str">
        <f>IFERROR(IF(CJ50&lt;=VLOOKUP($CJ$2,bareme_points!$A$3:$B$38,2,0),INDEX(bareme_points!$A$1:$P$38,MATCH($CJ$2,bareme_points!$A:$A,0),MATCH(CJ50,bareme_points!$A$2:$PN$2,0)),10),"")</f>
        <v/>
      </c>
      <c r="CL50" s="122"/>
      <c r="CM50" s="10" t="str">
        <f>IFERROR(IF(CL50&lt;=VLOOKUP($CL$2,bareme_points!$A$3:$B$38,2,0),INDEX(bareme_points!$A$1:$P$38,MATCH($CL$2,bareme_points!$A:$A,0),MATCH(CL50,bareme_points!$A$2:$PN$2,0)),10),"")</f>
        <v/>
      </c>
      <c r="CN50" s="122"/>
      <c r="CO50" s="10" t="str">
        <f>IFERROR(IF(CN50&lt;=VLOOKUP($CN$2,bareme_points!$A$3:$B$38,2,0),INDEX(bareme_points!$A$1:$P$38,MATCH($CN$2,bareme_points!$A:$A,0),MATCH(CN50,bareme_points!$A$2:$PN$2,0)),10),"")</f>
        <v/>
      </c>
      <c r="CP50" s="122"/>
      <c r="CQ50" s="10" t="str">
        <f>IFERROR(IF(CP50&lt;=VLOOKUP($CP$2,bareme_points!$A$3:$B$38,2,0),INDEX(bareme_points!$A$1:$P$38,MATCH($CP$2,bareme_points!$A:$A,0),MATCH(CP50,bareme_points!$A$2:$PN$2,0)),10),"")</f>
        <v/>
      </c>
      <c r="CR50" s="148"/>
      <c r="CS50" s="10" t="str">
        <f>IFERROR(IF(CR50&lt;=VLOOKUP($CR$2,bareme_points!$A$3:$B$38,2,0),INDEX(bareme_points!$A$1:$P$38,MATCH($CR$2,bareme_points!$A:$A,0),MATCH(CR50,bareme_points!$A$2:$PN$2,0)),10),"")</f>
        <v/>
      </c>
      <c r="CT50" s="148"/>
      <c r="CU50" s="10" t="str">
        <f>IFERROR(IF(CT50&lt;=VLOOKUP($CT$2,bareme_points!$A$3:$B$38,2,0),INDEX(bareme_points!$A$1:$P$38,MATCH($CT$2,bareme_points!$A:$A,0),MATCH(CT50,bareme_points!$A$2:$PN$2,0)),10),"")</f>
        <v/>
      </c>
      <c r="CV50" s="148"/>
      <c r="CW50" s="10" t="str">
        <f>IFERROR(IF(CV50&lt;=VLOOKUP($CV$2,bareme_points!$A$3:$B$38,2,0),INDEX(bareme_points!$A$1:$P$38,MATCH($CV$2,bareme_points!$A:$A,0),MATCH(CV50,bareme_points!$A$2:$PN$2,0)),10),"")</f>
        <v/>
      </c>
      <c r="CX50" s="122"/>
      <c r="CY50" s="10" t="str">
        <f>IFERROR(IF(CX50&lt;=VLOOKUP($CX$2,bareme_points!$A$3:$B$38,2,0),INDEX(bareme_points!$A$1:$P$38,MATCH($CX$2,bareme_points!$A:$A,0),MATCH(CX50,bareme_points!$A$2:$PN$2,0)),10),"")</f>
        <v/>
      </c>
      <c r="CZ50" s="122"/>
      <c r="DA50" s="85" t="str">
        <f>IFERROR(IF(CZ50&lt;=VLOOKUP($CZ$2,bareme_points!$A$3:$B$38,2,0),INDEX(bareme_points!$A$1:$P$38,MATCH($CZ$2,bareme_points!$A:$A,0),MATCH(CZ50,bareme_points!$A$2:$PN$2,0)),10),"")</f>
        <v/>
      </c>
      <c r="DB50" s="84">
        <f t="shared" si="10"/>
        <v>0</v>
      </c>
    </row>
    <row r="51" spans="1:106" x14ac:dyDescent="0.25">
      <c r="A51" s="135"/>
      <c r="B51" s="49">
        <f t="shared" si="6"/>
        <v>0</v>
      </c>
      <c r="C51" s="136"/>
      <c r="D51" s="79" t="str">
        <f>IFERROR(IF(C51&lt;=VLOOKUP($C$2,bareme_points!$A$3:$B$38,2,0),INDEX(bareme_points!$A$1:$P$38,MATCH($C$2,bareme_points!$A:$A,0),MATCH(C51,bareme_points!$A$2:$PN$2,0)),10),"")</f>
        <v/>
      </c>
      <c r="E51" s="137"/>
      <c r="F51" s="46" t="str">
        <f>IFERROR(IF(E51&lt;=VLOOKUP($E$2,bareme_points!$A$3:$B$38,2,0),INDEX(bareme_points!$A$1:$P$38,MATCH($E$2,bareme_points!$A:$A,0),MATCH(E51,bareme_points!$A$2:$PN$2,0)),10),"")</f>
        <v/>
      </c>
      <c r="G51" s="137"/>
      <c r="H51" s="46" t="str">
        <f>IFERROR(IF(G51&lt;=VLOOKUP($G$2,bareme_points!$A$3:$B$38,2,0),INDEX(bareme_points!$A$1:$P$38,MATCH($G$2,bareme_points!$A:$A,0),MATCH(G51,bareme_points!$A$2:$PN$2,0)),10),"")</f>
        <v/>
      </c>
      <c r="I51" s="137"/>
      <c r="J51" s="46" t="str">
        <f>IFERROR(IF(I51&lt;=VLOOKUP($I$2,bareme_points!$A$3:$B$38,2,0),INDEX(bareme_points!$A$1:$P$38,MATCH($I$2,bareme_points!$A:$A,0),MATCH(I51,bareme_points!$A$2:$PN$2,0)),10),"")</f>
        <v/>
      </c>
      <c r="K51" s="137"/>
      <c r="L51" s="46" t="str">
        <f>IFERROR(IF(K51&lt;=VLOOKUP($K$2,bareme_points!$A$3:$B$38,2,0),INDEX(bareme_points!$A$1:$P$38,MATCH($K$2,bareme_points!$A:$A,0),MATCH(K51,bareme_points!$A$2:$PN$2,0)),10),"")</f>
        <v/>
      </c>
      <c r="M51" s="137"/>
      <c r="N51" s="46" t="str">
        <f>IFERROR(IF(M51&lt;=VLOOKUP($M$2,bareme_points!$A$3:$B$38,2,0),INDEX(bareme_points!$A$1:$P$38,MATCH($M$2,bareme_points!$A:$A,0),MATCH(M51,bareme_points!$A$2:$PN$2,0)),10),"")</f>
        <v/>
      </c>
      <c r="O51" s="137"/>
      <c r="P51" s="46" t="str">
        <f>IFERROR(IF(O51&lt;=VLOOKUP($O$2,bareme_points!$A$3:$B$38,2,0),INDEX(bareme_points!$A$1:$P$38,MATCH($O$2,bareme_points!$A:$A,0),MATCH(O51,bareme_points!$A$2:$PN$2,0)),10),"")</f>
        <v/>
      </c>
      <c r="Q51" s="137"/>
      <c r="R51" s="46" t="str">
        <f>IFERROR(IF(Q51&lt;=VLOOKUP($Q$2,bareme_points!$A$3:$B$38,2,0),INDEX(bareme_points!$A$1:$P$38,MATCH($Q$2,bareme_points!$A:$A,0),MATCH(Q51,bareme_points!$A$2:$PN$2,0)),10),"")</f>
        <v/>
      </c>
      <c r="S51" s="138"/>
      <c r="T51" s="46" t="str">
        <f>IFERROR(IF(S51&lt;=VLOOKUP($S$2,bareme_points!$A$3:$B$38,2,0),INDEX(bareme_points!$A$1:$P$38,MATCH($S$2,bareme_points!$A:$A,0),MATCH(S51,bareme_points!$A$2:$PN$2,0)),10),"")</f>
        <v/>
      </c>
      <c r="U51" s="139"/>
      <c r="V51" s="46" t="str">
        <f>IFERROR(IF(U51&lt;=VLOOKUP($U$2,bareme_points!$A$3:$B$38,2,0),INDEX(bareme_points!$A$1:$P$38,MATCH($U$2,bareme_points!$A:$A,0),MATCH(U51,bareme_points!$A$2:$PN$2,0)),10),"")</f>
        <v/>
      </c>
      <c r="W51" s="140"/>
      <c r="X51" s="46" t="str">
        <f>IFERROR(IF(W51&lt;=VLOOKUP($W$2,bareme_points!$A$3:$B$38,2,0),INDEX(bareme_points!$A$1:$P$38,MATCH($W$2,bareme_points!$A:$A,0),MATCH(W51,bareme_points!$A$2:$PN$2,0)),10),"")</f>
        <v/>
      </c>
      <c r="Y51" s="140"/>
      <c r="Z51" s="46" t="str">
        <f>IFERROR(IF(Y51&lt;=VLOOKUP($Y$2,bareme_points!$A$3:$B$38,2,0),INDEX(bareme_points!$A$1:$P$38,MATCH($Y$2,bareme_points!$A:$A,0),MATCH(Y51,bareme_points!$A$2:$PN$2,0)),10),"")</f>
        <v/>
      </c>
      <c r="AA51" s="141"/>
      <c r="AB51" s="46" t="str">
        <f>IFERROR(IF(AA51&lt;=VLOOKUP($AA$2,bareme_points!$A$3:$B$38,2,0),INDEX(bareme_points!$A$1:$P$38,MATCH($AA$2,bareme_points!$A:$A,0),MATCH(AA51,bareme_points!$A$2:$PN$2,0)),10),"")</f>
        <v/>
      </c>
      <c r="AC51" s="140"/>
      <c r="AD51" s="46" t="str">
        <f>IFERROR(IF(AC51&lt;=VLOOKUP($AC$2,bareme_points!$A$3:$B$38,2,0),INDEX(bareme_points!$A$1:$P$38,MATCH($AC$2,bareme_points!$A:$A,0),MATCH(AC51,bareme_points!$A$2:$PN$2,0)),10),"")</f>
        <v/>
      </c>
      <c r="AE51" s="140"/>
      <c r="AF51" s="46" t="str">
        <f>IFERROR(IF(AE51&lt;=VLOOKUP($AE$2,bareme_points!$A$3:$B$38,2,0),INDEX(bareme_points!$A$1:$P$38,MATCH($AE$2,bareme_points!$A:$A,0),MATCH(AE51,bareme_points!$A$2:$PN$2,0)),10),"")</f>
        <v/>
      </c>
      <c r="AG51" s="15">
        <f t="shared" si="7"/>
        <v>0</v>
      </c>
      <c r="AH51" s="140"/>
      <c r="AI51" s="46" t="str">
        <f>IFERROR(IF(AH51&lt;=VLOOKUP($AH$2,bareme_points!$A$3:$B$38,2,0),INDEX(bareme_points!$A$1:$P$38,MATCH($AH$2,bareme_points!$A:$A,0),MATCH(AH51,bareme_points!$A$2:$PN$2,0)),10),"")</f>
        <v/>
      </c>
      <c r="AJ51" s="140"/>
      <c r="AK51" s="45" t="str">
        <f>IFERROR(IF(AJ51&lt;=VLOOKUP($AJ$2,bareme_points!$A$3:$B$38,2,0),INDEX(bareme_points!$A$1:$P$38,MATCH($AJ$2,bareme_points!$A:$A,0),MATCH(AJ51,bareme_points!$A$2:$PN$2,0)),10),"")</f>
        <v/>
      </c>
      <c r="AL51" s="140"/>
      <c r="AM51" s="45" t="str">
        <f>IFERROR(IF(AL51&lt;=VLOOKUP($AL$2,bareme_points!$A$3:$B$38,2,0),INDEX(bareme_points!$A$1:$P$38,MATCH($AL$2,bareme_points!$A:$A,0),MATCH(AL51,bareme_points!$A$2:$PN$2,0)),10),"")</f>
        <v/>
      </c>
      <c r="AN51" s="142"/>
      <c r="AO51" s="143" t="str">
        <f>IFERROR(IF(AN51&lt;=VLOOKUP($AN$2,bareme_points!$A$3:$B$38,2,0),INDEX(bareme_points!$A$1:$P$38,MATCH($AN$2,bareme_points!$A:$A,0),MATCH(AN51,bareme_points!$A$2:$PN$2,0)),10),"")</f>
        <v/>
      </c>
      <c r="AP51" s="144"/>
      <c r="AQ51" s="143" t="str">
        <f>IFERROR(IF(AP51&lt;=VLOOKUP($AP$2,bareme_points!$A$3:$B$38,2,0),INDEX(bareme_points!$A$1:$P$38,MATCH($AP$2,bareme_points!$A:$A,0),MATCH(AP51,bareme_points!$A$2:$PN$2,0)),10),"")</f>
        <v/>
      </c>
      <c r="AR51" s="144"/>
      <c r="AS51" s="143" t="str">
        <f>IFERROR(IF(AR51&lt;=VLOOKUP($AR$2,bareme_points!$A$3:$B$38,2,0),INDEX(bareme_points!$A$1:$P$38,MATCH($AR$2,bareme_points!$A:$A,0),MATCH(AR51,bareme_points!$A$2:$PN$2,0)),10),"")</f>
        <v/>
      </c>
      <c r="AT51" s="144"/>
      <c r="AU51" s="143" t="str">
        <f>IFERROR(IF(AT51&lt;=VLOOKUP($AT$2,bareme_points!$A$3:$B$38,2,0),INDEX(bareme_points!$A$1:$P$38,MATCH($AT$2,bareme_points!$A:$A,0),MATCH(AT51,bareme_points!$A$2:$PN$2,0)),10),"")</f>
        <v/>
      </c>
      <c r="AV51" s="144"/>
      <c r="AW51" s="143" t="str">
        <f>IFERROR(IF(AV51&lt;=VLOOKUP($AV$2,bareme_points!$A$3:$B$38,2,0),INDEX(bareme_points!$A$1:$P$38,MATCH($AV$2,bareme_points!$A:$A,0),MATCH(AV51,bareme_points!$A$2:$PN$2,0)),10),"")</f>
        <v/>
      </c>
      <c r="AX51" s="145"/>
      <c r="AY51" s="143" t="str">
        <f>IFERROR(IF(AX51&lt;=VLOOKUP($AX$2,bareme_points!$A$3:$B$38,2,0),INDEX(bareme_points!$A$1:$P$38,MATCH($AX$2,bareme_points!$A:$A,0),MATCH(AX51,bareme_points!$A$2:$PN$2,0)),10),"")</f>
        <v/>
      </c>
      <c r="AZ51" s="145"/>
      <c r="BA51" s="143" t="str">
        <f>IFERROR(IF(AZ51&lt;=VLOOKUP($AZ$2,bareme_points!$A$3:$B$38,2,0),INDEX(bareme_points!$A$1:$P$38,MATCH($AZ$2,bareme_points!$A:$A,0),MATCH(AZ51,bareme_points!$A$2:$PN$2,0)),10),"")</f>
        <v/>
      </c>
      <c r="BB51" s="145"/>
      <c r="BC51" s="143" t="str">
        <f>IFERROR(IF(BB51&lt;=VLOOKUP($BB$2,bareme_points!$A$3:$B$38,2,0),INDEX(bareme_points!$A$1:$P$38,MATCH($BB$2,bareme_points!$A:$A,0),MATCH(BB51,bareme_points!$A$2:$PN$2,0)),10),"")</f>
        <v/>
      </c>
      <c r="BD51" s="145"/>
      <c r="BE51" s="143" t="str">
        <f>IFERROR(IF(BD51&lt;=VLOOKUP($BD$2,bareme_points!$A$3:$B$38,2,0),INDEX(bareme_points!$A$1:$P$38,MATCH($BD$2,bareme_points!$A:$A,0),MATCH(BD51,bareme_points!$A$2:$PN$2,0)),10),"")</f>
        <v/>
      </c>
      <c r="BF51" s="145"/>
      <c r="BG51" s="143" t="str">
        <f>IFERROR(IF(BF51&lt;=VLOOKUP($AZ$2,bareme_points!$A$3:$B$38,2,0),INDEX(bareme_points!$A$1:$P$38,MATCH($AZ$2,bareme_points!$A:$A,0),MATCH(BF51,bareme_points!$A$2:$PN$2,0)),10),"")</f>
        <v/>
      </c>
      <c r="BH51" s="145"/>
      <c r="BI51" s="143" t="str">
        <f>IFERROR(IF(BH51&lt;=VLOOKUP($BB$2,bareme_points!$A$3:$B$38,2,0),INDEX(bareme_points!$A$1:$P$38,MATCH($BB$2,bareme_points!$A:$A,0),MATCH(BH51,bareme_points!$A$2:$PN$2,0)),10),"")</f>
        <v/>
      </c>
      <c r="BJ51" s="339"/>
      <c r="BK51" s="340" t="str">
        <f>IFERROR(IF(BJ51&lt;=VLOOKUP($BD$2,bareme_points!$A$3:$B$38,2,0),INDEX(bareme_points!$A$1:$P$38,MATCH($BD$2,bareme_points!$A:$A,0),MATCH(BJ51,bareme_points!$A$2:$PN$2,0)),10),"")</f>
        <v/>
      </c>
      <c r="BL51" s="15">
        <f t="shared" si="8"/>
        <v>0</v>
      </c>
      <c r="BM51" s="139"/>
      <c r="BN51" s="143" t="str">
        <f>IFERROR(IF(BM51&lt;=VLOOKUP($BM$2,bareme_points!$A$3:$B$38,2,0),INDEX(bareme_points!$A$1:$P$38,MATCH($BM$2,bareme_points!$A:$A,0),MATCH(BM51,bareme_points!$A$2:$PN$2,0)),10),"")</f>
        <v/>
      </c>
      <c r="BO51" s="155"/>
      <c r="BP51" s="143" t="str">
        <f>IFERROR(IF(BO51&lt;=VLOOKUP($BO$2,bareme_points!$A$3:$B$38,2,0),INDEX(bareme_points!$A$1:$P$38,MATCH($BO$2,bareme_points!$A:$A,0),MATCH(BO51,bareme_points!$A$2:$PN$2,0)),10),"")</f>
        <v/>
      </c>
      <c r="BQ51" s="155"/>
      <c r="BR51" s="143" t="str">
        <f>IFERROR(IF(BQ51&lt;=VLOOKUP($BQ$2,bareme_points!$A$3:$B$38,2,0),INDEX(bareme_points!$A$1:$P$38,MATCH($BQ$2,bareme_points!$A:$A,0),MATCH(BQ51,bareme_points!$A$2:$PN$2,0)),10),"")</f>
        <v/>
      </c>
      <c r="BS51" s="155"/>
      <c r="BT51" s="143" t="str">
        <f>IFERROR(IF(BS51&lt;=VLOOKUP($BS$2,bareme_points!$A$3:$B$38,2,0),INDEX(bareme_points!$A$1:$P$38,MATCH($BS$2,bareme_points!$A:$A,0),MATCH(BS51,bareme_points!$A$2:$PN$2,0)),10),"")</f>
        <v/>
      </c>
      <c r="BU51" s="155"/>
      <c r="BV51" s="147" t="str">
        <f>IFERROR(IF(BU51&lt;=VLOOKUP($BU$2,bareme_points!$A$3:$B$38,2,0),INDEX(bareme_points!$A$1:$P$38,MATCH($BU$2,bareme_points!$A:$A,0),MATCH(BU51,bareme_points!$A$2:$PN$2,0)),10),"")</f>
        <v/>
      </c>
      <c r="BW51" s="155"/>
      <c r="BX51" s="147" t="str">
        <f>IFERROR(IF(BW51&lt;=VLOOKUP($BW$2,bareme_points!$A$3:$B$38,2,0),INDEX(bareme_points!$A$1:$P$38,MATCH($BW$2,bareme_points!$A:$A,0),MATCH(BW51,bareme_points!$A$2:$PN$2,0)),10),"")</f>
        <v/>
      </c>
      <c r="BY51" s="148"/>
      <c r="BZ51" s="147" t="str">
        <f>IFERROR(IF(BY51&lt;=VLOOKUP($BY$2,bareme_points!$A$3:$B$38,2,0),INDEX(bareme_points!$A$1:$P$38,MATCH($BY$2,bareme_points!$A:$A,0),MATCH(BY51,bareme_points!$A$2:$PN$2,0)),10),"")</f>
        <v/>
      </c>
      <c r="CA51" s="148"/>
      <c r="CB51" s="147" t="str">
        <f>IFERROR(IF(CA51&lt;=VLOOKUP($CA$2,bareme_points!$A$3:$B$38,2,0),INDEX(bareme_points!$A$1:$P$38,MATCH($CA$2,bareme_points!$A:$A,0),MATCH(CA51,bareme_points!$A$2:$PN$2,0)),10),"")</f>
        <v/>
      </c>
      <c r="CC51" s="148"/>
      <c r="CD51" s="9" t="str">
        <f>IFERROR(IF(CC51&lt;=VLOOKUP($CC$2,bareme_points!$A$3:$B$38,2,0),INDEX(bareme_points!$A$1:$P$38,MATCH($CC$2,bareme_points!$A:$A,0),MATCH(CC51,bareme_points!$A$2:$PN$2,0)),10),"")</f>
        <v/>
      </c>
      <c r="CE51" s="149"/>
      <c r="CF51" s="10" t="str">
        <f>IFERROR(IF(CE51&lt;=VLOOKUP($CE$2,bareme_points!$A$3:$B$38,2,0),INDEX(bareme_points!$A$1:$P$38,MATCH($CE$2,bareme_points!$A:$A,0),MATCH(CE51,bareme_points!$A$2:$PN$2,0)),10),"")</f>
        <v/>
      </c>
      <c r="CG51" s="146">
        <f t="shared" si="9"/>
        <v>0</v>
      </c>
      <c r="CH51" s="148"/>
      <c r="CI51" s="10" t="str">
        <f>IFERROR(IF(CH51&lt;=VLOOKUP($CH$2,bareme_points!$A$3:$B$38,2,0),INDEX(bareme_points!$A$1:$P$38,MATCH($CH$2,bareme_points!$A:$A,0),MATCH(CH51,bareme_points!$A$2:$PN$2,0)),10),"")</f>
        <v/>
      </c>
      <c r="CJ51" s="148"/>
      <c r="CK51" s="83" t="str">
        <f>IFERROR(IF(CJ51&lt;=VLOOKUP($CJ$2,bareme_points!$A$3:$B$38,2,0),INDEX(bareme_points!$A$1:$P$38,MATCH($CJ$2,bareme_points!$A:$A,0),MATCH(CJ51,bareme_points!$A$2:$PN$2,0)),10),"")</f>
        <v/>
      </c>
      <c r="CL51" s="148"/>
      <c r="CM51" s="10" t="str">
        <f>IFERROR(IF(CL51&lt;=VLOOKUP($CL$2,bareme_points!$A$3:$B$38,2,0),INDEX(bareme_points!$A$1:$P$38,MATCH($CL$2,bareme_points!$A:$A,0),MATCH(CL51,bareme_points!$A$2:$PN$2,0)),10),"")</f>
        <v/>
      </c>
      <c r="CN51" s="148"/>
      <c r="CO51" s="10" t="str">
        <f>IFERROR(IF(CN51&lt;=VLOOKUP($CN$2,bareme_points!$A$3:$B$38,2,0),INDEX(bareme_points!$A$1:$P$38,MATCH($CN$2,bareme_points!$A:$A,0),MATCH(CN51,bareme_points!$A$2:$PN$2,0)),10),"")</f>
        <v/>
      </c>
      <c r="CP51" s="148"/>
      <c r="CQ51" s="10" t="str">
        <f>IFERROR(IF(CP51&lt;=VLOOKUP($CP$2,bareme_points!$A$3:$B$38,2,0),INDEX(bareme_points!$A$1:$P$38,MATCH($CP$2,bareme_points!$A:$A,0),MATCH(CP51,bareme_points!$A$2:$PN$2,0)),10),"")</f>
        <v/>
      </c>
      <c r="CR51" s="148"/>
      <c r="CS51" s="10" t="str">
        <f>IFERROR(IF(CR51&lt;=VLOOKUP($CR$2,bareme_points!$A$3:$B$38,2,0),INDEX(bareme_points!$A$1:$P$38,MATCH($CR$2,bareme_points!$A:$A,0),MATCH(CR51,bareme_points!$A$2:$PN$2,0)),10),"")</f>
        <v/>
      </c>
      <c r="CT51" s="148"/>
      <c r="CU51" s="10" t="str">
        <f>IFERROR(IF(CT51&lt;=VLOOKUP($CT$2,bareme_points!$A$3:$B$38,2,0),INDEX(bareme_points!$A$1:$P$38,MATCH($CT$2,bareme_points!$A:$A,0),MATCH(CT51,bareme_points!$A$2:$PN$2,0)),10),"")</f>
        <v/>
      </c>
      <c r="CV51" s="148"/>
      <c r="CW51" s="10" t="str">
        <f>IFERROR(IF(CV51&lt;=VLOOKUP($CV$2,bareme_points!$A$3:$B$38,2,0),INDEX(bareme_points!$A$1:$P$38,MATCH($CV$2,bareme_points!$A:$A,0),MATCH(CV51,bareme_points!$A$2:$PN$2,0)),10),"")</f>
        <v/>
      </c>
      <c r="CX51" s="148"/>
      <c r="CY51" s="10" t="str">
        <f>IFERROR(IF(CX51&lt;=VLOOKUP($CX$2,bareme_points!$A$3:$B$38,2,0),INDEX(bareme_points!$A$1:$P$38,MATCH($CX$2,bareme_points!$A:$A,0),MATCH(CX51,bareme_points!$A$2:$PN$2,0)),10),"")</f>
        <v/>
      </c>
      <c r="CZ51" s="148"/>
      <c r="DA51" s="85" t="str">
        <f>IFERROR(IF(CZ51&lt;=VLOOKUP($CZ$2,bareme_points!$A$3:$B$38,2,0),INDEX(bareme_points!$A$1:$P$38,MATCH($CZ$2,bareme_points!$A:$A,0),MATCH(CZ51,bareme_points!$A$2:$PN$2,0)),10),"")</f>
        <v/>
      </c>
      <c r="DB51" s="84">
        <f t="shared" si="10"/>
        <v>0</v>
      </c>
    </row>
    <row r="52" spans="1:106" ht="15.75" thickBot="1" x14ac:dyDescent="0.3">
      <c r="A52" s="89"/>
      <c r="B52" s="49">
        <f t="shared" si="6"/>
        <v>0</v>
      </c>
      <c r="C52" s="92"/>
      <c r="D52" s="79" t="str">
        <f>IFERROR(IF(C52&lt;=VLOOKUP($C$2,bareme_points!$A$3:$B$38,2,0),INDEX(bareme_points!$A$1:$P$38,MATCH($C$2,bareme_points!$A:$A,0),MATCH(C52,bareme_points!$A$2:$PN$2,0)),10),"")</f>
        <v/>
      </c>
      <c r="E52" s="150"/>
      <c r="F52" s="46" t="str">
        <f>IFERROR(IF(E52&lt;=VLOOKUP($E$2,bareme_points!$A$3:$B$38,2,0),INDEX(bareme_points!$A$1:$P$38,MATCH($E$2,bareme_points!$A:$A,0),MATCH(E52,bareme_points!$A$2:$PN$2,0)),10),"")</f>
        <v/>
      </c>
      <c r="G52" s="150"/>
      <c r="H52" s="46" t="str">
        <f>IFERROR(IF(G52&lt;=VLOOKUP($G$2,bareme_points!$A$3:$B$38,2,0),INDEX(bareme_points!$A$1:$P$38,MATCH($G$2,bareme_points!$A:$A,0),MATCH(G52,bareme_points!$A$2:$PN$2,0)),10),"")</f>
        <v/>
      </c>
      <c r="I52" s="150"/>
      <c r="J52" s="46" t="str">
        <f>IFERROR(IF(I52&lt;=VLOOKUP($I$2,bareme_points!$A$3:$B$38,2,0),INDEX(bareme_points!$A$1:$P$38,MATCH($I$2,bareme_points!$A:$A,0),MATCH(I52,bareme_points!$A$2:$PN$2,0)),10),"")</f>
        <v/>
      </c>
      <c r="K52" s="150"/>
      <c r="L52" s="46" t="str">
        <f>IFERROR(IF(K52&lt;=VLOOKUP($K$2,bareme_points!$A$3:$B$38,2,0),INDEX(bareme_points!$A$1:$P$38,MATCH($K$2,bareme_points!$A:$A,0),MATCH(K52,bareme_points!$A$2:$PN$2,0)),10),"")</f>
        <v/>
      </c>
      <c r="M52" s="150"/>
      <c r="N52" s="46" t="str">
        <f>IFERROR(IF(M52&lt;=VLOOKUP($M$2,bareme_points!$A$3:$B$38,2,0),INDEX(bareme_points!$A$1:$P$38,MATCH($M$2,bareme_points!$A:$A,0),MATCH(M52,bareme_points!$A$2:$PN$2,0)),10),"")</f>
        <v/>
      </c>
      <c r="O52" s="150"/>
      <c r="P52" s="46" t="str">
        <f>IFERROR(IF(O52&lt;=VLOOKUP($O$2,bareme_points!$A$3:$B$38,2,0),INDEX(bareme_points!$A$1:$P$38,MATCH($O$2,bareme_points!$A:$A,0),MATCH(O52,bareme_points!$A$2:$PN$2,0)),10),"")</f>
        <v/>
      </c>
      <c r="Q52" s="150"/>
      <c r="R52" s="46" t="str">
        <f>IFERROR(IF(Q52&lt;=VLOOKUP($Q$2,bareme_points!$A$3:$B$38,2,0),INDEX(bareme_points!$A$1:$P$38,MATCH($Q$2,bareme_points!$A:$A,0),MATCH(Q52,bareme_points!$A$2:$PN$2,0)),10),"")</f>
        <v/>
      </c>
      <c r="S52" s="151"/>
      <c r="T52" s="46" t="str">
        <f>IFERROR(IF(S52&lt;=VLOOKUP($S$2,bareme_points!$A$3:$B$38,2,0),INDEX(bareme_points!$A$1:$P$38,MATCH($S$2,bareme_points!$A:$A,0),MATCH(S52,bareme_points!$A$2:$PN$2,0)),10),"")</f>
        <v/>
      </c>
      <c r="U52" s="103"/>
      <c r="V52" s="46" t="str">
        <f>IFERROR(IF(U52&lt;=VLOOKUP($U$2,bareme_points!$A$3:$B$38,2,0),INDEX(bareme_points!$A$1:$P$38,MATCH($U$2,bareme_points!$A:$A,0),MATCH(U52,bareme_points!$A$2:$PN$2,0)),10),"")</f>
        <v/>
      </c>
      <c r="W52" s="152"/>
      <c r="X52" s="46" t="str">
        <f>IFERROR(IF(W52&lt;=VLOOKUP($W$2,bareme_points!$A$3:$B$38,2,0),INDEX(bareme_points!$A$1:$P$38,MATCH($W$2,bareme_points!$A:$A,0),MATCH(W52,bareme_points!$A$2:$PN$2,0)),10),"")</f>
        <v/>
      </c>
      <c r="Y52" s="152"/>
      <c r="Z52" s="46" t="str">
        <f>IFERROR(IF(Y52&lt;=VLOOKUP($Y$2,bareme_points!$A$3:$B$38,2,0),INDEX(bareme_points!$A$1:$P$38,MATCH($Y$2,bareme_points!$A:$A,0),MATCH(Y52,bareme_points!$A$2:$PN$2,0)),10),"")</f>
        <v/>
      </c>
      <c r="AA52" s="153"/>
      <c r="AB52" s="46" t="str">
        <f>IFERROR(IF(AA52&lt;=VLOOKUP($AA$2,bareme_points!$A$3:$B$38,2,0),INDEX(bareme_points!$A$1:$P$38,MATCH($AA$2,bareme_points!$A:$A,0),MATCH(AA52,bareme_points!$A$2:$PN$2,0)),10),"")</f>
        <v/>
      </c>
      <c r="AC52" s="152"/>
      <c r="AD52" s="46" t="str">
        <f>IFERROR(IF(AC52&lt;=VLOOKUP($AC$2,bareme_points!$A$3:$B$38,2,0),INDEX(bareme_points!$A$1:$P$38,MATCH($AC$2,bareme_points!$A:$A,0),MATCH(AC52,bareme_points!$A$2:$PN$2,0)),10),"")</f>
        <v/>
      </c>
      <c r="AE52" s="152"/>
      <c r="AF52" s="46" t="str">
        <f>IFERROR(IF(AE52&lt;=VLOOKUP($AE$2,bareme_points!$A$3:$B$38,2,0),INDEX(bareme_points!$A$1:$P$38,MATCH($AE$2,bareme_points!$A:$A,0),MATCH(AE52,bareme_points!$A$2:$PN$2,0)),10),"")</f>
        <v/>
      </c>
      <c r="AG52" s="15">
        <f t="shared" si="7"/>
        <v>0</v>
      </c>
      <c r="AH52" s="152"/>
      <c r="AI52" s="46" t="str">
        <f>IFERROR(IF(AH52&lt;=VLOOKUP($AH$2,bareme_points!$A$3:$B$38,2,0),INDEX(bareme_points!$A$1:$P$38,MATCH($AH$2,bareme_points!$A:$A,0),MATCH(AH52,bareme_points!$A$2:$PN$2,0)),10),"")</f>
        <v/>
      </c>
      <c r="AJ52" s="152"/>
      <c r="AK52" s="45" t="str">
        <f>IFERROR(IF(AJ52&lt;=VLOOKUP($AJ$2,bareme_points!$A$3:$B$38,2,0),INDEX(bareme_points!$A$1:$P$38,MATCH($AJ$2,bareme_points!$A:$A,0),MATCH(AJ52,bareme_points!$A$2:$PN$2,0)),10),"")</f>
        <v/>
      </c>
      <c r="AL52" s="152"/>
      <c r="AM52" s="45" t="str">
        <f>IFERROR(IF(AL52&lt;=VLOOKUP($AL$2,bareme_points!$A$3:$B$38,2,0),INDEX(bareme_points!$A$1:$P$38,MATCH($AL$2,bareme_points!$A:$A,0),MATCH(AL52,bareme_points!$A$2:$PN$2,0)),10),"")</f>
        <v/>
      </c>
      <c r="AN52" s="113"/>
      <c r="AO52" s="29" t="str">
        <f>IFERROR(IF(AN52&lt;=VLOOKUP($AN$2,bareme_points!$A$3:$B$38,2,0),INDEX(bareme_points!$A$1:$P$38,MATCH($AN$2,bareme_points!$A:$A,0),MATCH(AN52,bareme_points!$A$2:$PN$2,0)),10),"")</f>
        <v/>
      </c>
      <c r="AP52" s="116"/>
      <c r="AQ52" s="29" t="str">
        <f>IFERROR(IF(AP52&lt;=VLOOKUP($AP$2,bareme_points!$A$3:$B$38,2,0),INDEX(bareme_points!$A$1:$P$38,MATCH($AP$2,bareme_points!$A:$A,0),MATCH(AP52,bareme_points!$A$2:$PN$2,0)),10),"")</f>
        <v/>
      </c>
      <c r="AR52" s="116"/>
      <c r="AS52" s="29" t="str">
        <f>IFERROR(IF(AR52&lt;=VLOOKUP($AR$2,bareme_points!$A$3:$B$38,2,0),INDEX(bareme_points!$A$1:$P$38,MATCH($AR$2,bareme_points!$A:$A,0),MATCH(AR52,bareme_points!$A$2:$PN$2,0)),10),"")</f>
        <v/>
      </c>
      <c r="AT52" s="116"/>
      <c r="AU52" s="29" t="str">
        <f>IFERROR(IF(AT52&lt;=VLOOKUP($AT$2,bareme_points!$A$3:$B$38,2,0),INDEX(bareme_points!$A$1:$P$38,MATCH($AT$2,bareme_points!$A:$A,0),MATCH(AT52,bareme_points!$A$2:$PN$2,0)),10),"")</f>
        <v/>
      </c>
      <c r="AV52" s="116"/>
      <c r="AW52" s="29" t="str">
        <f>IFERROR(IF(AV52&lt;=VLOOKUP($AV$2,bareme_points!$A$3:$B$38,2,0),INDEX(bareme_points!$A$1:$P$38,MATCH($AV$2,bareme_points!$A:$A,0),MATCH(AV52,bareme_points!$A$2:$PN$2,0)),10),"")</f>
        <v/>
      </c>
      <c r="AX52" s="154"/>
      <c r="AY52" s="29" t="str">
        <f>IFERROR(IF(AX52&lt;=VLOOKUP($AX$2,bareme_points!$A$3:$B$38,2,0),INDEX(bareme_points!$A$1:$P$38,MATCH($AX$2,bareme_points!$A:$A,0),MATCH(AX52,bareme_points!$A$2:$PN$2,0)),10),"")</f>
        <v/>
      </c>
      <c r="AZ52" s="154"/>
      <c r="BA52" s="29" t="str">
        <f>IFERROR(IF(AZ52&lt;=VLOOKUP($AZ$2,bareme_points!$A$3:$B$38,2,0),INDEX(bareme_points!$A$1:$P$38,MATCH($AZ$2,bareme_points!$A:$A,0),MATCH(AZ52,bareme_points!$A$2:$PN$2,0)),10),"")</f>
        <v/>
      </c>
      <c r="BB52" s="154"/>
      <c r="BC52" s="29" t="str">
        <f>IFERROR(IF(BB52&lt;=VLOOKUP($BB$2,bareme_points!$A$3:$B$38,2,0),INDEX(bareme_points!$A$1:$P$38,MATCH($BB$2,bareme_points!$A:$A,0),MATCH(BB52,bareme_points!$A$2:$PN$2,0)),10),"")</f>
        <v/>
      </c>
      <c r="BD52" s="154"/>
      <c r="BE52" s="29" t="str">
        <f>IFERROR(IF(BD52&lt;=VLOOKUP($BD$2,bareme_points!$A$3:$B$38,2,0),INDEX(bareme_points!$A$1:$P$38,MATCH($BD$2,bareme_points!$A:$A,0),MATCH(BD52,bareme_points!$A$2:$PN$2,0)),10),"")</f>
        <v/>
      </c>
      <c r="BF52" s="154"/>
      <c r="BG52" s="29" t="str">
        <f>IFERROR(IF(BF52&lt;=VLOOKUP($AZ$2,bareme_points!$A$3:$B$38,2,0),INDEX(bareme_points!$A$1:$P$38,MATCH($AZ$2,bareme_points!$A:$A,0),MATCH(BF52,bareme_points!$A$2:$PN$2,0)),10),"")</f>
        <v/>
      </c>
      <c r="BH52" s="154"/>
      <c r="BI52" s="29" t="str">
        <f>IFERROR(IF(BH52&lt;=VLOOKUP($BB$2,bareme_points!$A$3:$B$38,2,0),INDEX(bareme_points!$A$1:$P$38,MATCH($BB$2,bareme_points!$A:$A,0),MATCH(BH52,bareme_points!$A$2:$PN$2,0)),10),"")</f>
        <v/>
      </c>
      <c r="BJ52" s="341"/>
      <c r="BK52" s="342" t="str">
        <f>IFERROR(IF(BJ52&lt;=VLOOKUP($BD$2,bareme_points!$A$3:$B$38,2,0),INDEX(bareme_points!$A$1:$P$38,MATCH($BD$2,bareme_points!$A:$A,0),MATCH(BJ52,bareme_points!$A$2:$PN$2,0)),10),"")</f>
        <v/>
      </c>
      <c r="BL52" s="15">
        <f t="shared" si="8"/>
        <v>0</v>
      </c>
      <c r="BM52" s="103"/>
      <c r="BN52" s="29" t="str">
        <f>IFERROR(IF(BM52&lt;=VLOOKUP($BM$2,bareme_points!$A$3:$B$38,2,0),INDEX(bareme_points!$A$1:$P$38,MATCH($BM$2,bareme_points!$A:$A,0),MATCH(BM52,bareme_points!$A$2:$PN$2,0)),10),"")</f>
        <v/>
      </c>
      <c r="BO52" s="154"/>
      <c r="BP52" s="29" t="str">
        <f>IFERROR(IF(BO52&lt;=VLOOKUP($BO$2,bareme_points!$A$3:$B$38,2,0),INDEX(bareme_points!$A$1:$P$38,MATCH($BO$2,bareme_points!$A:$A,0),MATCH(BO52,bareme_points!$A$2:$PN$2,0)),10),"")</f>
        <v/>
      </c>
      <c r="BQ52" s="154"/>
      <c r="BR52" s="29" t="str">
        <f>IFERROR(IF(BQ52&lt;=VLOOKUP($BQ$2,bareme_points!$A$3:$B$38,2,0),INDEX(bareme_points!$A$1:$P$38,MATCH($BQ$2,bareme_points!$A:$A,0),MATCH(BQ52,bareme_points!$A$2:$PN$2,0)),10),"")</f>
        <v/>
      </c>
      <c r="BS52" s="154"/>
      <c r="BT52" s="29" t="str">
        <f>IFERROR(IF(BS52&lt;=VLOOKUP($BS$2,bareme_points!$A$3:$B$38,2,0),INDEX(bareme_points!$A$1:$P$38,MATCH($BS$2,bareme_points!$A:$A,0),MATCH(BS52,bareme_points!$A$2:$PN$2,0)),10),"")</f>
        <v/>
      </c>
      <c r="BU52" s="154"/>
      <c r="BV52" s="30" t="str">
        <f>IFERROR(IF(BU52&lt;=VLOOKUP($BU$2,bareme_points!$A$3:$B$38,2,0),INDEX(bareme_points!$A$1:$P$38,MATCH($BU$2,bareme_points!$A:$A,0),MATCH(BU52,bareme_points!$A$2:$PN$2,0)),10),"")</f>
        <v/>
      </c>
      <c r="BW52" s="154"/>
      <c r="BX52" s="30" t="str">
        <f>IFERROR(IF(BW52&lt;=VLOOKUP($BW$2,bareme_points!$A$3:$B$38,2,0),INDEX(bareme_points!$A$1:$P$38,MATCH($BW$2,bareme_points!$A:$A,0),MATCH(BW52,bareme_points!$A$2:$PN$2,0)),10),"")</f>
        <v/>
      </c>
      <c r="BY52" s="123"/>
      <c r="BZ52" s="30" t="str">
        <f>IFERROR(IF(BY52&lt;=VLOOKUP($BY$2,bareme_points!$A$3:$B$38,2,0),INDEX(bareme_points!$A$1:$P$38,MATCH($BY$2,bareme_points!$A:$A,0),MATCH(BY52,bareme_points!$A$2:$PN$2,0)),10),"")</f>
        <v/>
      </c>
      <c r="CA52" s="123"/>
      <c r="CB52" s="30" t="str">
        <f>IFERROR(IF(CA52&lt;=VLOOKUP($CA$2,bareme_points!$A$3:$B$38,2,0),INDEX(bareme_points!$A$1:$P$38,MATCH($CA$2,bareme_points!$A:$A,0),MATCH(CA52,bareme_points!$A$2:$PN$2,0)),10),"")</f>
        <v/>
      </c>
      <c r="CC52" s="123"/>
      <c r="CD52" s="9" t="str">
        <f>IFERROR(IF(CC52&lt;=VLOOKUP($CC$2,bareme_points!$A$3:$B$38,2,0),INDEX(bareme_points!$A$1:$P$38,MATCH($CC$2,bareme_points!$A:$A,0),MATCH(CC52,bareme_points!$A$2:$PN$2,0)),10),"")</f>
        <v/>
      </c>
      <c r="CE52" s="127"/>
      <c r="CF52" s="31" t="str">
        <f>IFERROR(IF(CE52&lt;=VLOOKUP($CE$2,bareme_points!$A$3:$B$38,2,0),INDEX(bareme_points!$A$1:$P$38,MATCH($CE$2,bareme_points!$A:$A,0),MATCH(CE52,bareme_points!$A$2:$PN$2,0)),10),"")</f>
        <v/>
      </c>
      <c r="CG52" s="28">
        <f t="shared" si="9"/>
        <v>0</v>
      </c>
      <c r="CH52" s="123"/>
      <c r="CI52" s="10" t="str">
        <f>IFERROR(IF(CH52&lt;=VLOOKUP($CH$2,bareme_points!$A$3:$B$38,2,0),INDEX(bareme_points!$A$1:$P$38,MATCH($CH$2,bareme_points!$A:$A,0),MATCH(CH52,bareme_points!$A$2:$PN$2,0)),10),"")</f>
        <v/>
      </c>
      <c r="CJ52" s="123"/>
      <c r="CK52" s="83" t="str">
        <f>IFERROR(IF(CJ52&lt;=VLOOKUP($CJ$2,bareme_points!$A$3:$B$38,2,0),INDEX(bareme_points!$A$1:$P$38,MATCH($CJ$2,bareme_points!$A:$A,0),MATCH(CJ52,bareme_points!$A$2:$PN$2,0)),10),"")</f>
        <v/>
      </c>
      <c r="CL52" s="123"/>
      <c r="CM52" s="10" t="str">
        <f>IFERROR(IF(CL52&lt;=VLOOKUP($CL$2,bareme_points!$A$3:$B$38,2,0),INDEX(bareme_points!$A$1:$P$38,MATCH($CL$2,bareme_points!$A:$A,0),MATCH(CL52,bareme_points!$A$2:$PN$2,0)),10),"")</f>
        <v/>
      </c>
      <c r="CN52" s="123"/>
      <c r="CO52" s="10" t="str">
        <f>IFERROR(IF(CN52&lt;=VLOOKUP($CN$2,bareme_points!$A$3:$B$38,2,0),INDEX(bareme_points!$A$1:$P$38,MATCH($CN$2,bareme_points!$A:$A,0),MATCH(CN52,bareme_points!$A$2:$PN$2,0)),10),"")</f>
        <v/>
      </c>
      <c r="CP52" s="123"/>
      <c r="CQ52" s="10" t="str">
        <f>IFERROR(IF(CP52&lt;=VLOOKUP($CP$2,bareme_points!$A$3:$B$38,2,0),INDEX(bareme_points!$A$1:$P$38,MATCH($CP$2,bareme_points!$A:$A,0),MATCH(CP52,bareme_points!$A$2:$PN$2,0)),10),"")</f>
        <v/>
      </c>
      <c r="CR52" s="123"/>
      <c r="CS52" s="10" t="str">
        <f>IFERROR(IF(CR52&lt;=VLOOKUP($CR$2,bareme_points!$A$3:$B$38,2,0),INDEX(bareme_points!$A$1:$P$38,MATCH($CR$2,bareme_points!$A:$A,0),MATCH(CR52,bareme_points!$A$2:$PN$2,0)),10),"")</f>
        <v/>
      </c>
      <c r="CT52" s="123"/>
      <c r="CU52" s="10" t="str">
        <f>IFERROR(IF(CT52&lt;=VLOOKUP($CT$2,bareme_points!$A$3:$B$38,2,0),INDEX(bareme_points!$A$1:$P$38,MATCH($CT$2,bareme_points!$A:$A,0),MATCH(CT52,bareme_points!$A$2:$PN$2,0)),10),"")</f>
        <v/>
      </c>
      <c r="CV52" s="123"/>
      <c r="CW52" s="10" t="str">
        <f>IFERROR(IF(CV52&lt;=VLOOKUP($CV$2,bareme_points!$A$3:$B$38,2,0),INDEX(bareme_points!$A$1:$P$38,MATCH($CV$2,bareme_points!$A:$A,0),MATCH(CV52,bareme_points!$A$2:$PN$2,0)),10),"")</f>
        <v/>
      </c>
      <c r="CX52" s="123"/>
      <c r="CY52" s="10" t="str">
        <f>IFERROR(IF(CX52&lt;=VLOOKUP($CX$2,bareme_points!$A$3:$B$38,2,0),INDEX(bareme_points!$A$1:$P$38,MATCH($CX$2,bareme_points!$A:$A,0),MATCH(CX52,bareme_points!$A$2:$PN$2,0)),10),"")</f>
        <v/>
      </c>
      <c r="CZ52" s="123"/>
      <c r="DA52" s="85" t="str">
        <f>IFERROR(IF(CZ52&lt;=VLOOKUP($CZ$2,bareme_points!$A$3:$B$38,2,0),INDEX(bareme_points!$A$1:$P$38,MATCH($CZ$2,bareme_points!$A:$A,0),MATCH(CZ52,bareme_points!$A$2:$PN$2,0)),10),"")</f>
        <v/>
      </c>
      <c r="DB52" s="84">
        <f t="shared" si="10"/>
        <v>0</v>
      </c>
    </row>
    <row r="53" spans="1:106" ht="15.75" thickTop="1" x14ac:dyDescent="0.25"/>
  </sheetData>
  <sortState ref="A4:DB47">
    <sortCondition descending="1" ref="B4:B47"/>
  </sortState>
  <mergeCells count="102">
    <mergeCell ref="Q2:R2"/>
    <mergeCell ref="Q3:R3"/>
    <mergeCell ref="O2:P2"/>
    <mergeCell ref="O3:P3"/>
    <mergeCell ref="M2:N2"/>
    <mergeCell ref="M3:N3"/>
    <mergeCell ref="E2:F2"/>
    <mergeCell ref="E3:F3"/>
    <mergeCell ref="C2:D2"/>
    <mergeCell ref="C3:D3"/>
    <mergeCell ref="K2:L2"/>
    <mergeCell ref="K3:L3"/>
    <mergeCell ref="I2:J2"/>
    <mergeCell ref="I3:J3"/>
    <mergeCell ref="G2:H2"/>
    <mergeCell ref="G3:H3"/>
    <mergeCell ref="AA3:AB3"/>
    <mergeCell ref="AA2:AB2"/>
    <mergeCell ref="U2:V2"/>
    <mergeCell ref="U3:V3"/>
    <mergeCell ref="S2:T2"/>
    <mergeCell ref="S3:T3"/>
    <mergeCell ref="Y2:Z2"/>
    <mergeCell ref="Y3:Z3"/>
    <mergeCell ref="W2:X2"/>
    <mergeCell ref="W3:X3"/>
    <mergeCell ref="AL2:AM2"/>
    <mergeCell ref="AL3:AM3"/>
    <mergeCell ref="AJ2:AK2"/>
    <mergeCell ref="AJ3:AK3"/>
    <mergeCell ref="AH2:AI2"/>
    <mergeCell ref="AH3:AI3"/>
    <mergeCell ref="AE2:AF2"/>
    <mergeCell ref="AE3:AF3"/>
    <mergeCell ref="AC2:AD2"/>
    <mergeCell ref="AC3:AD3"/>
    <mergeCell ref="AZ2:BA2"/>
    <mergeCell ref="AZ3:BA3"/>
    <mergeCell ref="AX2:AY2"/>
    <mergeCell ref="AX3:AY3"/>
    <mergeCell ref="AV2:AW2"/>
    <mergeCell ref="AV3:AW3"/>
    <mergeCell ref="AN2:AO2"/>
    <mergeCell ref="AN3:AO3"/>
    <mergeCell ref="AT2:AU2"/>
    <mergeCell ref="AT3:AU3"/>
    <mergeCell ref="AR3:AS3"/>
    <mergeCell ref="AR2:AS2"/>
    <mergeCell ref="AP2:AQ2"/>
    <mergeCell ref="AP3:AQ3"/>
    <mergeCell ref="BS2:BT2"/>
    <mergeCell ref="BS3:BT3"/>
    <mergeCell ref="BQ3:BR3"/>
    <mergeCell ref="BQ2:BR2"/>
    <mergeCell ref="BO3:BP3"/>
    <mergeCell ref="BO2:BP2"/>
    <mergeCell ref="BD2:BE2"/>
    <mergeCell ref="BD3:BE3"/>
    <mergeCell ref="BB2:BC2"/>
    <mergeCell ref="BB3:BC3"/>
    <mergeCell ref="BM2:BN2"/>
    <mergeCell ref="BM3:BN3"/>
    <mergeCell ref="BF2:BG2"/>
    <mergeCell ref="BH2:BI2"/>
    <mergeCell ref="BJ2:BK2"/>
    <mergeCell ref="BF3:BG3"/>
    <mergeCell ref="BH3:BI3"/>
    <mergeCell ref="BJ3:BK3"/>
    <mergeCell ref="CE3:CF3"/>
    <mergeCell ref="CE2:CF2"/>
    <mergeCell ref="BU2:BV2"/>
    <mergeCell ref="BU3:BV3"/>
    <mergeCell ref="CA3:CB3"/>
    <mergeCell ref="CA2:CB2"/>
    <mergeCell ref="BY2:BZ2"/>
    <mergeCell ref="BY3:BZ3"/>
    <mergeCell ref="BW2:BX2"/>
    <mergeCell ref="BW3:BX3"/>
    <mergeCell ref="B2:B3"/>
    <mergeCell ref="A2:A3"/>
    <mergeCell ref="CX2:CY2"/>
    <mergeCell ref="CZ2:DA2"/>
    <mergeCell ref="CR3:CS3"/>
    <mergeCell ref="CT3:CU3"/>
    <mergeCell ref="CV3:CW3"/>
    <mergeCell ref="CX3:CY3"/>
    <mergeCell ref="CZ3:DA3"/>
    <mergeCell ref="CP2:CQ2"/>
    <mergeCell ref="CP3:CQ3"/>
    <mergeCell ref="CR2:CS2"/>
    <mergeCell ref="CT2:CU2"/>
    <mergeCell ref="CV2:CW2"/>
    <mergeCell ref="CJ2:CK2"/>
    <mergeCell ref="CJ3:CK3"/>
    <mergeCell ref="CL2:CM2"/>
    <mergeCell ref="CL3:CM3"/>
    <mergeCell ref="CN2:CO2"/>
    <mergeCell ref="CN3:CO3"/>
    <mergeCell ref="CH2:CI2"/>
    <mergeCell ref="CH3:CI3"/>
    <mergeCell ref="CC3:CD3"/>
    <mergeCell ref="CC2:CD2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MJ96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11" sqref="H11"/>
    </sheetView>
  </sheetViews>
  <sheetFormatPr baseColWidth="10" defaultRowHeight="15" x14ac:dyDescent="0.25"/>
  <cols>
    <col min="1" max="1" width="17.625" style="4" customWidth="1"/>
    <col min="2" max="14" width="10.625" style="4" customWidth="1"/>
    <col min="15" max="1024" width="9.875" style="3" customWidth="1"/>
    <col min="1025" max="1025" width="11" customWidth="1"/>
  </cols>
  <sheetData>
    <row r="2" spans="1:14" ht="18.75" x14ac:dyDescent="0.25">
      <c r="A2" s="5" t="s">
        <v>7</v>
      </c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6">
        <v>7</v>
      </c>
      <c r="J2" s="6">
        <v>8</v>
      </c>
      <c r="K2" s="6">
        <v>9</v>
      </c>
      <c r="L2" s="6">
        <v>10</v>
      </c>
      <c r="M2" s="6">
        <v>11</v>
      </c>
      <c r="N2" s="6" t="s">
        <v>8</v>
      </c>
    </row>
    <row r="3" spans="1:14" x14ac:dyDescent="0.25">
      <c r="A3" s="5">
        <v>8</v>
      </c>
      <c r="B3" s="4">
        <v>3</v>
      </c>
      <c r="C3" s="4">
        <v>70</v>
      </c>
      <c r="D3" s="4">
        <v>44</v>
      </c>
      <c r="E3" s="4">
        <v>26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10</v>
      </c>
      <c r="L3" s="4">
        <v>10</v>
      </c>
      <c r="M3" s="4">
        <v>10</v>
      </c>
      <c r="N3" s="4">
        <v>10</v>
      </c>
    </row>
    <row r="4" spans="1:14" x14ac:dyDescent="0.25">
      <c r="A4" s="5">
        <v>9</v>
      </c>
      <c r="B4" s="4">
        <v>3</v>
      </c>
      <c r="C4" s="4">
        <v>85</v>
      </c>
      <c r="D4" s="4">
        <v>57</v>
      </c>
      <c r="E4" s="4">
        <v>38</v>
      </c>
      <c r="F4" s="4">
        <v>10</v>
      </c>
      <c r="G4" s="4">
        <v>10</v>
      </c>
      <c r="H4" s="4">
        <v>10</v>
      </c>
      <c r="I4" s="4">
        <v>10</v>
      </c>
      <c r="J4" s="4">
        <v>10</v>
      </c>
      <c r="K4" s="4">
        <v>10</v>
      </c>
      <c r="L4" s="4">
        <v>10</v>
      </c>
      <c r="M4" s="4">
        <v>10</v>
      </c>
      <c r="N4" s="4">
        <v>10</v>
      </c>
    </row>
    <row r="5" spans="1:14" x14ac:dyDescent="0.25">
      <c r="A5" s="5">
        <v>10</v>
      </c>
      <c r="B5" s="4">
        <v>3</v>
      </c>
      <c r="C5" s="4">
        <v>90</v>
      </c>
      <c r="D5" s="4">
        <v>60</v>
      </c>
      <c r="E5" s="4">
        <v>40</v>
      </c>
      <c r="F5" s="4">
        <v>10</v>
      </c>
      <c r="G5" s="4">
        <v>10</v>
      </c>
      <c r="H5" s="4">
        <v>10</v>
      </c>
      <c r="I5" s="4">
        <v>10</v>
      </c>
      <c r="J5" s="4">
        <v>10</v>
      </c>
      <c r="K5" s="4">
        <v>10</v>
      </c>
      <c r="L5" s="4">
        <v>10</v>
      </c>
      <c r="M5" s="4">
        <v>10</v>
      </c>
      <c r="N5" s="4">
        <v>10</v>
      </c>
    </row>
    <row r="6" spans="1:14" x14ac:dyDescent="0.25">
      <c r="A6" s="5">
        <v>11</v>
      </c>
      <c r="B6" s="4">
        <v>3</v>
      </c>
      <c r="C6" s="4">
        <v>95</v>
      </c>
      <c r="D6" s="4">
        <v>63</v>
      </c>
      <c r="E6" s="4">
        <v>42</v>
      </c>
      <c r="F6" s="4">
        <v>10</v>
      </c>
      <c r="G6" s="4">
        <v>10</v>
      </c>
      <c r="H6" s="4">
        <v>10</v>
      </c>
      <c r="I6" s="4">
        <v>10</v>
      </c>
      <c r="J6" s="4">
        <v>10</v>
      </c>
      <c r="K6" s="4">
        <v>10</v>
      </c>
      <c r="L6" s="4">
        <v>10</v>
      </c>
      <c r="M6" s="4">
        <v>10</v>
      </c>
      <c r="N6" s="4">
        <v>10</v>
      </c>
    </row>
    <row r="7" spans="1:14" x14ac:dyDescent="0.25">
      <c r="A7" s="5">
        <v>12</v>
      </c>
      <c r="B7" s="4">
        <v>4</v>
      </c>
      <c r="C7" s="4">
        <v>110</v>
      </c>
      <c r="D7" s="4">
        <v>76</v>
      </c>
      <c r="E7" s="4">
        <v>54</v>
      </c>
      <c r="F7" s="4">
        <v>20</v>
      </c>
      <c r="G7" s="4">
        <v>10</v>
      </c>
      <c r="H7" s="4">
        <v>10</v>
      </c>
      <c r="I7" s="4">
        <v>10</v>
      </c>
      <c r="J7" s="4">
        <v>10</v>
      </c>
      <c r="K7" s="4">
        <v>10</v>
      </c>
      <c r="L7" s="4">
        <v>10</v>
      </c>
      <c r="M7" s="4">
        <v>10</v>
      </c>
      <c r="N7" s="4">
        <v>10</v>
      </c>
    </row>
    <row r="8" spans="1:14" x14ac:dyDescent="0.25">
      <c r="A8" s="5">
        <v>13</v>
      </c>
      <c r="B8" s="4">
        <v>4</v>
      </c>
      <c r="C8" s="4">
        <v>115</v>
      </c>
      <c r="D8" s="4">
        <v>79</v>
      </c>
      <c r="E8" s="4">
        <v>56</v>
      </c>
      <c r="F8" s="4">
        <v>20</v>
      </c>
      <c r="G8" s="4">
        <v>10</v>
      </c>
      <c r="H8" s="4">
        <v>10</v>
      </c>
      <c r="I8" s="4">
        <v>10</v>
      </c>
      <c r="J8" s="4">
        <v>10</v>
      </c>
      <c r="K8" s="4">
        <v>10</v>
      </c>
      <c r="L8" s="4">
        <v>10</v>
      </c>
      <c r="M8" s="4">
        <v>10</v>
      </c>
      <c r="N8" s="4">
        <v>10</v>
      </c>
    </row>
    <row r="9" spans="1:14" x14ac:dyDescent="0.25">
      <c r="A9" s="5">
        <v>14</v>
      </c>
      <c r="B9" s="4">
        <v>5</v>
      </c>
      <c r="C9" s="4">
        <v>118.9</v>
      </c>
      <c r="D9" s="4">
        <v>89.26</v>
      </c>
      <c r="E9" s="4">
        <v>66.150000000000006</v>
      </c>
      <c r="F9" s="4">
        <v>45.69</v>
      </c>
      <c r="G9" s="4">
        <v>20</v>
      </c>
      <c r="H9" s="4">
        <v>10</v>
      </c>
      <c r="I9" s="4">
        <v>10</v>
      </c>
      <c r="J9" s="4">
        <v>10</v>
      </c>
      <c r="K9" s="4">
        <v>10</v>
      </c>
      <c r="L9" s="4">
        <v>10</v>
      </c>
      <c r="M9" s="4">
        <v>10</v>
      </c>
      <c r="N9" s="4">
        <v>10</v>
      </c>
    </row>
    <row r="10" spans="1:14" x14ac:dyDescent="0.25">
      <c r="A10" s="5">
        <v>15</v>
      </c>
      <c r="B10" s="4">
        <v>5</v>
      </c>
      <c r="C10" s="4">
        <v>123.11</v>
      </c>
      <c r="D10" s="4">
        <v>92.06</v>
      </c>
      <c r="E10" s="4">
        <v>68.02</v>
      </c>
      <c r="F10" s="4">
        <v>46.81</v>
      </c>
      <c r="G10" s="4">
        <v>20</v>
      </c>
      <c r="H10" s="4">
        <v>10</v>
      </c>
      <c r="I10" s="4">
        <v>10</v>
      </c>
      <c r="J10" s="4">
        <v>10</v>
      </c>
      <c r="K10" s="4">
        <v>10</v>
      </c>
      <c r="L10" s="4">
        <v>10</v>
      </c>
      <c r="M10" s="4">
        <v>10</v>
      </c>
      <c r="N10" s="4">
        <v>10</v>
      </c>
    </row>
    <row r="11" spans="1:14" x14ac:dyDescent="0.25">
      <c r="A11" s="5">
        <v>16</v>
      </c>
      <c r="B11" s="4">
        <v>5</v>
      </c>
      <c r="C11" s="4">
        <v>127.31</v>
      </c>
      <c r="D11" s="4">
        <v>94.86</v>
      </c>
      <c r="E11" s="4">
        <v>69.89</v>
      </c>
      <c r="F11" s="4">
        <v>47.94</v>
      </c>
      <c r="G11" s="4">
        <v>20</v>
      </c>
      <c r="H11" s="4">
        <v>10</v>
      </c>
      <c r="I11" s="4">
        <v>10</v>
      </c>
      <c r="J11" s="4">
        <v>10</v>
      </c>
      <c r="K11" s="4">
        <v>10</v>
      </c>
      <c r="L11" s="4">
        <v>10</v>
      </c>
      <c r="M11" s="4">
        <v>10</v>
      </c>
      <c r="N11" s="4">
        <v>10</v>
      </c>
    </row>
    <row r="12" spans="1:14" x14ac:dyDescent="0.25">
      <c r="A12" s="5">
        <v>17</v>
      </c>
      <c r="B12" s="4">
        <v>5</v>
      </c>
      <c r="C12" s="4">
        <v>131.52000000000001</v>
      </c>
      <c r="D12" s="4">
        <v>97.67</v>
      </c>
      <c r="E12" s="4">
        <v>71.75</v>
      </c>
      <c r="F12" s="4">
        <v>49.06</v>
      </c>
      <c r="G12" s="4">
        <v>20</v>
      </c>
      <c r="H12" s="4">
        <v>10</v>
      </c>
      <c r="I12" s="4">
        <v>10</v>
      </c>
      <c r="J12" s="4">
        <v>10</v>
      </c>
      <c r="K12" s="4">
        <v>10</v>
      </c>
      <c r="L12" s="4">
        <v>10</v>
      </c>
      <c r="M12" s="4">
        <v>10</v>
      </c>
      <c r="N12" s="4">
        <v>10</v>
      </c>
    </row>
    <row r="13" spans="1:14" x14ac:dyDescent="0.25">
      <c r="A13" s="5">
        <v>18</v>
      </c>
      <c r="B13" s="4">
        <v>5</v>
      </c>
      <c r="C13" s="4">
        <v>135.72999999999999</v>
      </c>
      <c r="D13" s="4">
        <v>100.47</v>
      </c>
      <c r="E13" s="4">
        <v>73.62</v>
      </c>
      <c r="F13" s="4">
        <v>50.18</v>
      </c>
      <c r="G13" s="4">
        <v>20</v>
      </c>
      <c r="H13" s="4">
        <v>10</v>
      </c>
      <c r="I13" s="4">
        <v>10</v>
      </c>
      <c r="J13" s="4">
        <v>10</v>
      </c>
      <c r="K13" s="4">
        <v>10</v>
      </c>
      <c r="L13" s="4">
        <v>10</v>
      </c>
      <c r="M13" s="4">
        <v>10</v>
      </c>
      <c r="N13" s="4">
        <v>10</v>
      </c>
    </row>
    <row r="14" spans="1:14" x14ac:dyDescent="0.25">
      <c r="A14" s="5">
        <v>19</v>
      </c>
      <c r="B14" s="4">
        <v>5</v>
      </c>
      <c r="C14" s="4">
        <v>139.93</v>
      </c>
      <c r="D14" s="4">
        <v>103.28</v>
      </c>
      <c r="E14" s="4">
        <v>75.19</v>
      </c>
      <c r="F14" s="4">
        <v>51.3</v>
      </c>
      <c r="G14" s="4">
        <v>20</v>
      </c>
      <c r="H14" s="4">
        <v>10</v>
      </c>
      <c r="I14" s="4">
        <v>10</v>
      </c>
      <c r="J14" s="4">
        <v>10</v>
      </c>
      <c r="K14" s="4">
        <v>10</v>
      </c>
      <c r="L14" s="4">
        <v>10</v>
      </c>
      <c r="M14" s="4">
        <v>10</v>
      </c>
      <c r="N14" s="4">
        <v>10</v>
      </c>
    </row>
    <row r="15" spans="1:14" x14ac:dyDescent="0.25">
      <c r="A15" s="5">
        <v>20</v>
      </c>
      <c r="B15" s="4">
        <v>6</v>
      </c>
      <c r="C15" s="4">
        <v>146.91999999999999</v>
      </c>
      <c r="D15" s="4">
        <v>111.28</v>
      </c>
      <c r="E15" s="4">
        <v>84.18</v>
      </c>
      <c r="F15" s="4">
        <v>60.52</v>
      </c>
      <c r="G15" s="4">
        <v>47.1</v>
      </c>
      <c r="H15" s="4">
        <v>20</v>
      </c>
      <c r="I15" s="4">
        <v>10</v>
      </c>
      <c r="J15" s="4">
        <v>10</v>
      </c>
      <c r="K15" s="4">
        <v>10</v>
      </c>
      <c r="L15" s="4">
        <v>10</v>
      </c>
      <c r="M15" s="4">
        <v>10</v>
      </c>
      <c r="N15" s="4">
        <v>10</v>
      </c>
    </row>
    <row r="16" spans="1:14" x14ac:dyDescent="0.25">
      <c r="A16" s="5">
        <v>21</v>
      </c>
      <c r="B16" s="4">
        <v>7</v>
      </c>
      <c r="C16" s="4">
        <v>150.77000000000001</v>
      </c>
      <c r="D16" s="4">
        <v>113.84</v>
      </c>
      <c r="E16" s="4">
        <v>85.89</v>
      </c>
      <c r="F16" s="4">
        <v>61.55</v>
      </c>
      <c r="G16" s="4">
        <v>47.95</v>
      </c>
      <c r="H16" s="4">
        <v>20</v>
      </c>
      <c r="I16" s="4">
        <v>10</v>
      </c>
      <c r="J16" s="4">
        <v>10</v>
      </c>
      <c r="K16" s="4">
        <v>10</v>
      </c>
      <c r="L16" s="4">
        <v>10</v>
      </c>
      <c r="M16" s="4">
        <v>10</v>
      </c>
      <c r="N16" s="4">
        <v>10</v>
      </c>
    </row>
    <row r="17" spans="1:14" x14ac:dyDescent="0.25">
      <c r="A17" s="5">
        <v>22</v>
      </c>
      <c r="B17" s="4">
        <v>7</v>
      </c>
      <c r="C17" s="4">
        <v>164.61</v>
      </c>
      <c r="D17" s="4">
        <v>126.41</v>
      </c>
      <c r="E17" s="4">
        <v>97.6</v>
      </c>
      <c r="F17" s="4">
        <v>72.569999999999993</v>
      </c>
      <c r="G17" s="4">
        <v>58.81</v>
      </c>
      <c r="H17" s="4">
        <v>30</v>
      </c>
      <c r="I17" s="4">
        <v>20</v>
      </c>
      <c r="J17" s="4">
        <v>10</v>
      </c>
      <c r="K17" s="4">
        <v>10</v>
      </c>
      <c r="L17" s="4">
        <v>10</v>
      </c>
      <c r="M17" s="4">
        <v>10</v>
      </c>
      <c r="N17" s="4">
        <v>10</v>
      </c>
    </row>
    <row r="18" spans="1:14" x14ac:dyDescent="0.25">
      <c r="A18" s="5">
        <v>23</v>
      </c>
      <c r="B18" s="4">
        <v>7</v>
      </c>
      <c r="C18" s="4">
        <v>168.46</v>
      </c>
      <c r="D18" s="4">
        <v>128.97</v>
      </c>
      <c r="E18" s="4">
        <v>99.31</v>
      </c>
      <c r="F18" s="4">
        <v>73.599999999999994</v>
      </c>
      <c r="G18" s="4">
        <v>59.66</v>
      </c>
      <c r="H18" s="4">
        <v>30</v>
      </c>
      <c r="I18" s="4">
        <v>20</v>
      </c>
      <c r="J18" s="4">
        <v>10</v>
      </c>
      <c r="K18" s="4">
        <v>10</v>
      </c>
      <c r="L18" s="4">
        <v>10</v>
      </c>
      <c r="M18" s="4">
        <v>10</v>
      </c>
      <c r="N18" s="4">
        <v>10</v>
      </c>
    </row>
    <row r="19" spans="1:14" x14ac:dyDescent="0.25">
      <c r="A19" s="5">
        <v>24</v>
      </c>
      <c r="B19" s="4">
        <v>7</v>
      </c>
      <c r="C19" s="4">
        <v>172.3</v>
      </c>
      <c r="D19" s="4">
        <v>131.54</v>
      </c>
      <c r="E19" s="4">
        <v>101.02</v>
      </c>
      <c r="F19" s="4">
        <v>74.62</v>
      </c>
      <c r="G19" s="4">
        <v>60.52</v>
      </c>
      <c r="H19" s="4">
        <v>30</v>
      </c>
      <c r="I19" s="4">
        <v>20</v>
      </c>
      <c r="J19" s="4">
        <v>10</v>
      </c>
      <c r="K19" s="4">
        <v>10</v>
      </c>
      <c r="L19" s="4">
        <v>10</v>
      </c>
      <c r="M19" s="4">
        <v>10</v>
      </c>
      <c r="N19" s="4">
        <v>10</v>
      </c>
    </row>
    <row r="20" spans="1:14" x14ac:dyDescent="0.25">
      <c r="A20" s="5">
        <v>25</v>
      </c>
      <c r="B20" s="4">
        <v>7</v>
      </c>
      <c r="C20" s="4">
        <v>176.15</v>
      </c>
      <c r="D20" s="4">
        <v>134.1</v>
      </c>
      <c r="E20" s="4">
        <v>102.73</v>
      </c>
      <c r="F20" s="4">
        <v>75.650000000000006</v>
      </c>
      <c r="G20" s="4">
        <v>61.37</v>
      </c>
      <c r="H20" s="4">
        <v>30</v>
      </c>
      <c r="I20" s="4">
        <v>20</v>
      </c>
      <c r="J20" s="4">
        <v>10</v>
      </c>
      <c r="K20" s="4">
        <v>10</v>
      </c>
      <c r="L20" s="4">
        <v>10</v>
      </c>
      <c r="M20" s="4">
        <v>10</v>
      </c>
      <c r="N20" s="4">
        <v>10</v>
      </c>
    </row>
    <row r="21" spans="1:14" x14ac:dyDescent="0.25">
      <c r="A21" s="5">
        <v>26</v>
      </c>
      <c r="B21" s="4">
        <v>8</v>
      </c>
      <c r="C21" s="4">
        <v>183.18</v>
      </c>
      <c r="D21" s="4">
        <v>142.11000000000001</v>
      </c>
      <c r="E21" s="4">
        <v>111.42</v>
      </c>
      <c r="F21" s="4">
        <v>84.86</v>
      </c>
      <c r="G21" s="4">
        <v>70.7</v>
      </c>
      <c r="H21" s="4">
        <v>57.73</v>
      </c>
      <c r="I21" s="4">
        <v>30</v>
      </c>
      <c r="J21" s="4">
        <v>20</v>
      </c>
      <c r="K21" s="4">
        <v>10</v>
      </c>
      <c r="L21" s="4">
        <v>10</v>
      </c>
      <c r="M21" s="4">
        <v>10</v>
      </c>
      <c r="N21" s="4">
        <v>10</v>
      </c>
    </row>
    <row r="22" spans="1:14" x14ac:dyDescent="0.25">
      <c r="A22" s="5">
        <v>27</v>
      </c>
      <c r="B22" s="4">
        <v>8</v>
      </c>
      <c r="C22" s="4">
        <v>186.77</v>
      </c>
      <c r="D22" s="4">
        <v>144.5</v>
      </c>
      <c r="E22" s="4">
        <v>113.01</v>
      </c>
      <c r="F22" s="4">
        <v>85.81</v>
      </c>
      <c r="G22" s="4">
        <v>71.489999999999995</v>
      </c>
      <c r="H22" s="4">
        <v>58.42</v>
      </c>
      <c r="I22" s="4">
        <v>30</v>
      </c>
      <c r="J22" s="4">
        <v>20</v>
      </c>
      <c r="K22" s="4">
        <v>10</v>
      </c>
      <c r="L22" s="4">
        <v>10</v>
      </c>
      <c r="M22" s="4">
        <v>10</v>
      </c>
      <c r="N22" s="4">
        <v>10</v>
      </c>
    </row>
    <row r="23" spans="1:14" x14ac:dyDescent="0.25">
      <c r="A23" s="5">
        <v>28</v>
      </c>
      <c r="B23" s="4">
        <v>8</v>
      </c>
      <c r="C23" s="4">
        <v>190.35</v>
      </c>
      <c r="D23" s="4">
        <v>146.88999999999999</v>
      </c>
      <c r="E23" s="4">
        <v>114.6</v>
      </c>
      <c r="F23" s="4">
        <v>86.77</v>
      </c>
      <c r="G23" s="4">
        <v>72.290000000000006</v>
      </c>
      <c r="H23" s="4">
        <v>59.1</v>
      </c>
      <c r="I23" s="4">
        <v>30</v>
      </c>
      <c r="J23" s="4">
        <v>20</v>
      </c>
      <c r="K23" s="4">
        <v>10</v>
      </c>
      <c r="L23" s="4">
        <v>10</v>
      </c>
      <c r="M23" s="4">
        <v>10</v>
      </c>
      <c r="N23" s="4">
        <v>10</v>
      </c>
    </row>
    <row r="24" spans="1:14" x14ac:dyDescent="0.25">
      <c r="A24" s="5">
        <v>29</v>
      </c>
      <c r="B24" s="4">
        <v>9</v>
      </c>
      <c r="C24" s="4">
        <v>203.94</v>
      </c>
      <c r="D24" s="4">
        <v>159.28</v>
      </c>
      <c r="E24" s="4">
        <v>126.2</v>
      </c>
      <c r="F24" s="4">
        <v>97.72</v>
      </c>
      <c r="G24" s="4">
        <v>83.08</v>
      </c>
      <c r="H24" s="4">
        <v>69.78</v>
      </c>
      <c r="I24" s="4">
        <v>40</v>
      </c>
      <c r="J24" s="4">
        <v>30</v>
      </c>
      <c r="K24" s="4">
        <v>20</v>
      </c>
      <c r="L24" s="4">
        <v>10</v>
      </c>
      <c r="M24" s="4">
        <v>10</v>
      </c>
      <c r="N24" s="4">
        <v>10</v>
      </c>
    </row>
    <row r="25" spans="1:14" x14ac:dyDescent="0.25">
      <c r="A25" s="5">
        <v>30</v>
      </c>
      <c r="B25" s="4">
        <v>9</v>
      </c>
      <c r="C25" s="4">
        <v>207.52</v>
      </c>
      <c r="D25" s="4">
        <v>161.66999999999999</v>
      </c>
      <c r="E25" s="4">
        <v>127.79</v>
      </c>
      <c r="F25" s="4">
        <v>98.68</v>
      </c>
      <c r="G25" s="4">
        <v>83.88</v>
      </c>
      <c r="H25" s="4">
        <v>70.459999999999994</v>
      </c>
      <c r="I25" s="4">
        <v>40</v>
      </c>
      <c r="J25" s="4">
        <v>30</v>
      </c>
      <c r="K25" s="4">
        <v>20</v>
      </c>
      <c r="L25" s="4">
        <v>10</v>
      </c>
      <c r="M25" s="4">
        <v>10</v>
      </c>
      <c r="N25" s="4">
        <v>10</v>
      </c>
    </row>
    <row r="26" spans="1:14" x14ac:dyDescent="0.25">
      <c r="A26" s="5">
        <v>31</v>
      </c>
      <c r="B26" s="4">
        <v>10</v>
      </c>
      <c r="C26" s="4">
        <v>221.1</v>
      </c>
      <c r="D26" s="4">
        <v>174.06</v>
      </c>
      <c r="E26" s="4">
        <v>139.38</v>
      </c>
      <c r="F26" s="4">
        <v>109.64</v>
      </c>
      <c r="G26" s="4">
        <v>94.68</v>
      </c>
      <c r="H26" s="4">
        <v>81.14</v>
      </c>
      <c r="I26" s="4">
        <v>50</v>
      </c>
      <c r="J26" s="4">
        <v>40</v>
      </c>
      <c r="K26" s="4">
        <v>30</v>
      </c>
      <c r="L26" s="4">
        <v>20</v>
      </c>
      <c r="M26" s="4">
        <v>10</v>
      </c>
      <c r="N26" s="4">
        <v>10</v>
      </c>
    </row>
    <row r="27" spans="1:14" x14ac:dyDescent="0.25">
      <c r="A27" s="5">
        <v>32</v>
      </c>
      <c r="B27" s="4">
        <v>10</v>
      </c>
      <c r="C27" s="4">
        <v>224.69</v>
      </c>
      <c r="D27" s="4">
        <v>176.45</v>
      </c>
      <c r="E27" s="4">
        <v>140.97999999999999</v>
      </c>
      <c r="F27" s="4">
        <v>110.59</v>
      </c>
      <c r="G27" s="4">
        <v>95.47</v>
      </c>
      <c r="H27" s="4">
        <v>81.819999999999993</v>
      </c>
      <c r="I27" s="4">
        <v>50</v>
      </c>
      <c r="J27" s="4">
        <v>40</v>
      </c>
      <c r="K27" s="4">
        <v>30</v>
      </c>
      <c r="L27" s="4">
        <v>20</v>
      </c>
      <c r="M27" s="4">
        <v>10</v>
      </c>
      <c r="N27" s="4">
        <v>10</v>
      </c>
    </row>
    <row r="28" spans="1:14" x14ac:dyDescent="0.25">
      <c r="A28" s="5">
        <v>33</v>
      </c>
      <c r="B28" s="4">
        <v>11</v>
      </c>
      <c r="C28" s="4">
        <v>231.61</v>
      </c>
      <c r="D28" s="4">
        <v>184.38</v>
      </c>
      <c r="E28" s="4">
        <v>149.6</v>
      </c>
      <c r="F28" s="4">
        <v>119.77</v>
      </c>
      <c r="G28" s="4">
        <v>104.78</v>
      </c>
      <c r="H28" s="4">
        <v>91.25</v>
      </c>
      <c r="I28" s="4">
        <v>78.61</v>
      </c>
      <c r="J28" s="4">
        <v>50</v>
      </c>
      <c r="K28" s="4">
        <v>40</v>
      </c>
      <c r="L28" s="4">
        <v>30</v>
      </c>
      <c r="M28" s="4">
        <v>20</v>
      </c>
      <c r="N28" s="4">
        <v>10</v>
      </c>
    </row>
    <row r="29" spans="1:14" x14ac:dyDescent="0.25">
      <c r="A29" s="5">
        <v>34</v>
      </c>
      <c r="B29" s="4">
        <v>11</v>
      </c>
      <c r="C29" s="4">
        <v>234.99</v>
      </c>
      <c r="D29" s="4">
        <v>186.64</v>
      </c>
      <c r="E29" s="4">
        <v>151.1</v>
      </c>
      <c r="F29" s="4">
        <v>120.67</v>
      </c>
      <c r="G29" s="4">
        <v>105.53</v>
      </c>
      <c r="H29" s="4">
        <v>91.9</v>
      </c>
      <c r="I29" s="4">
        <v>79.180000000000007</v>
      </c>
      <c r="J29" s="4">
        <v>50</v>
      </c>
      <c r="K29" s="4">
        <v>40</v>
      </c>
      <c r="L29" s="4">
        <v>30</v>
      </c>
      <c r="M29" s="4">
        <v>20</v>
      </c>
      <c r="N29" s="4">
        <v>10</v>
      </c>
    </row>
    <row r="30" spans="1:14" x14ac:dyDescent="0.25">
      <c r="A30" s="5">
        <v>35</v>
      </c>
      <c r="B30" s="4">
        <v>11</v>
      </c>
      <c r="C30" s="4">
        <v>238.37</v>
      </c>
      <c r="D30" s="4">
        <v>188.89</v>
      </c>
      <c r="E30" s="4">
        <v>152.6</v>
      </c>
      <c r="F30" s="4">
        <v>121.57</v>
      </c>
      <c r="G30" s="4">
        <v>106.29</v>
      </c>
      <c r="H30" s="4">
        <v>92.54</v>
      </c>
      <c r="I30" s="4">
        <v>79.180000000000007</v>
      </c>
      <c r="J30" s="4">
        <v>50</v>
      </c>
      <c r="K30" s="4">
        <v>40</v>
      </c>
      <c r="L30" s="4">
        <v>30</v>
      </c>
      <c r="M30" s="4">
        <v>20</v>
      </c>
      <c r="N30" s="4">
        <v>10</v>
      </c>
    </row>
    <row r="31" spans="1:14" x14ac:dyDescent="0.25">
      <c r="A31" s="5">
        <v>36</v>
      </c>
      <c r="B31" s="4">
        <v>11</v>
      </c>
      <c r="C31" s="4">
        <v>241.75</v>
      </c>
      <c r="D31" s="4">
        <v>191.14</v>
      </c>
      <c r="E31" s="4">
        <v>154.11000000000001</v>
      </c>
      <c r="F31" s="4">
        <v>122.47</v>
      </c>
      <c r="G31" s="4">
        <v>107.04</v>
      </c>
      <c r="H31" s="4">
        <v>93.19</v>
      </c>
      <c r="I31" s="4">
        <v>80.3</v>
      </c>
      <c r="J31" s="4">
        <v>50</v>
      </c>
      <c r="K31" s="4">
        <v>40</v>
      </c>
      <c r="L31" s="4">
        <v>30</v>
      </c>
      <c r="M31" s="4">
        <v>20</v>
      </c>
      <c r="N31" s="4">
        <v>10</v>
      </c>
    </row>
    <row r="32" spans="1:14" x14ac:dyDescent="0.25">
      <c r="A32" s="5">
        <v>37</v>
      </c>
      <c r="B32" s="4">
        <v>11</v>
      </c>
      <c r="C32" s="4">
        <v>245.13</v>
      </c>
      <c r="D32" s="4">
        <v>193.4</v>
      </c>
      <c r="E32" s="4">
        <v>155.61000000000001</v>
      </c>
      <c r="F32" s="4">
        <v>123.37</v>
      </c>
      <c r="G32" s="4">
        <v>107.79</v>
      </c>
      <c r="H32" s="4">
        <v>93.83</v>
      </c>
      <c r="I32" s="4">
        <v>80.87</v>
      </c>
      <c r="J32" s="4">
        <v>50</v>
      </c>
      <c r="K32" s="4">
        <v>40</v>
      </c>
      <c r="L32" s="4">
        <v>30</v>
      </c>
      <c r="M32" s="4">
        <v>20</v>
      </c>
      <c r="N32" s="4">
        <v>10</v>
      </c>
    </row>
    <row r="33" spans="1:16" x14ac:dyDescent="0.25">
      <c r="A33" s="5">
        <v>38</v>
      </c>
      <c r="B33" s="4">
        <v>11</v>
      </c>
      <c r="C33" s="4">
        <v>248.52</v>
      </c>
      <c r="D33" s="4">
        <v>196.65</v>
      </c>
      <c r="E33" s="4">
        <v>157.11000000000001</v>
      </c>
      <c r="F33" s="4">
        <v>124.28</v>
      </c>
      <c r="G33" s="4">
        <v>108.54</v>
      </c>
      <c r="H33" s="4">
        <v>94.47</v>
      </c>
      <c r="I33" s="4">
        <v>81.430000000000007</v>
      </c>
      <c r="J33" s="4">
        <v>50</v>
      </c>
      <c r="K33" s="4">
        <v>40</v>
      </c>
      <c r="L33" s="4">
        <v>30</v>
      </c>
      <c r="M33" s="4">
        <v>20</v>
      </c>
      <c r="N33" s="4">
        <v>10</v>
      </c>
    </row>
    <row r="34" spans="1:16" x14ac:dyDescent="0.25">
      <c r="A34" s="5">
        <v>39</v>
      </c>
      <c r="B34" s="4">
        <v>12</v>
      </c>
      <c r="C34" s="4">
        <v>255.58</v>
      </c>
      <c r="D34" s="4">
        <v>203.73</v>
      </c>
      <c r="E34" s="4">
        <v>165.81</v>
      </c>
      <c r="F34" s="4">
        <v>133.5</v>
      </c>
      <c r="G34" s="4">
        <v>117.92</v>
      </c>
      <c r="H34" s="4">
        <v>103.91</v>
      </c>
      <c r="I34" s="4">
        <v>90.94</v>
      </c>
      <c r="J34" s="4">
        <v>78.61</v>
      </c>
      <c r="K34" s="4">
        <v>50</v>
      </c>
      <c r="L34" s="4">
        <v>40</v>
      </c>
      <c r="M34" s="4">
        <v>30</v>
      </c>
      <c r="N34" s="4">
        <v>20</v>
      </c>
      <c r="O34" s="4">
        <v>10</v>
      </c>
    </row>
    <row r="35" spans="1:16" x14ac:dyDescent="0.25">
      <c r="A35" s="5">
        <v>40</v>
      </c>
      <c r="B35" s="4">
        <v>12</v>
      </c>
      <c r="C35" s="4">
        <v>258.8</v>
      </c>
      <c r="D35" s="4">
        <v>205.88</v>
      </c>
      <c r="E35" s="4">
        <v>167.24</v>
      </c>
      <c r="F35" s="4">
        <v>134.36000000000001</v>
      </c>
      <c r="G35" s="4">
        <v>118.64</v>
      </c>
      <c r="H35" s="4">
        <v>104.52</v>
      </c>
      <c r="I35" s="4">
        <v>91.48</v>
      </c>
      <c r="J35" s="4">
        <v>79.08</v>
      </c>
      <c r="K35" s="4">
        <v>50</v>
      </c>
      <c r="L35" s="4">
        <v>40</v>
      </c>
      <c r="M35" s="4">
        <v>30</v>
      </c>
      <c r="N35" s="4">
        <v>20</v>
      </c>
      <c r="O35" s="4">
        <v>10</v>
      </c>
    </row>
    <row r="36" spans="1:16" x14ac:dyDescent="0.25">
      <c r="A36" s="5">
        <v>41</v>
      </c>
      <c r="B36" s="4">
        <v>12</v>
      </c>
      <c r="C36" s="4">
        <v>262.02</v>
      </c>
      <c r="D36" s="4">
        <v>208.03</v>
      </c>
      <c r="E36" s="4">
        <v>168.67</v>
      </c>
      <c r="F36" s="4">
        <v>135.22</v>
      </c>
      <c r="G36" s="4">
        <v>119.36</v>
      </c>
      <c r="H36" s="4">
        <v>105.13</v>
      </c>
      <c r="I36" s="4">
        <v>92.02</v>
      </c>
      <c r="J36" s="4">
        <v>79.55</v>
      </c>
      <c r="K36" s="4">
        <v>50</v>
      </c>
      <c r="L36" s="4">
        <v>40</v>
      </c>
      <c r="M36" s="4">
        <v>30</v>
      </c>
      <c r="N36" s="4">
        <v>20</v>
      </c>
      <c r="O36" s="4">
        <v>10</v>
      </c>
    </row>
    <row r="37" spans="1:16" x14ac:dyDescent="0.25">
      <c r="A37" s="5">
        <v>42</v>
      </c>
      <c r="B37" s="4">
        <v>13</v>
      </c>
      <c r="C37" s="4">
        <v>275.24</v>
      </c>
      <c r="D37" s="4">
        <v>220.17</v>
      </c>
      <c r="E37" s="4">
        <v>180.1</v>
      </c>
      <c r="F37" s="4">
        <v>146.08000000000001</v>
      </c>
      <c r="G37" s="4">
        <v>130.07</v>
      </c>
      <c r="H37" s="4">
        <v>115.75</v>
      </c>
      <c r="I37" s="4">
        <v>102.55</v>
      </c>
      <c r="J37" s="4">
        <v>90.04</v>
      </c>
      <c r="K37" s="4">
        <v>60</v>
      </c>
      <c r="L37" s="4">
        <v>50</v>
      </c>
      <c r="M37" s="4">
        <v>40</v>
      </c>
      <c r="N37" s="4">
        <v>30</v>
      </c>
      <c r="O37" s="4">
        <v>20</v>
      </c>
      <c r="P37" s="4">
        <v>10</v>
      </c>
    </row>
    <row r="38" spans="1:16" x14ac:dyDescent="0.25">
      <c r="A38" s="5">
        <v>43</v>
      </c>
      <c r="B38" s="4">
        <v>13</v>
      </c>
      <c r="C38" s="4">
        <v>278.45999999999998</v>
      </c>
      <c r="D38" s="4">
        <v>222.32</v>
      </c>
      <c r="E38" s="4">
        <v>181.53</v>
      </c>
      <c r="F38" s="4">
        <v>146.96</v>
      </c>
      <c r="G38" s="4">
        <v>130.79</v>
      </c>
      <c r="H38" s="4">
        <v>116.36</v>
      </c>
      <c r="I38" s="4">
        <v>103.09</v>
      </c>
      <c r="J38" s="4">
        <v>90.51</v>
      </c>
      <c r="K38" s="4">
        <v>60</v>
      </c>
      <c r="L38" s="4">
        <v>50</v>
      </c>
      <c r="M38" s="4">
        <v>40</v>
      </c>
      <c r="N38" s="4">
        <v>30</v>
      </c>
      <c r="O38" s="4">
        <v>20</v>
      </c>
      <c r="P38" s="4">
        <v>10</v>
      </c>
    </row>
    <row r="39" spans="1:16" x14ac:dyDescent="0.25">
      <c r="A39" s="5"/>
    </row>
    <row r="40" spans="1:16" x14ac:dyDescent="0.25">
      <c r="A40" s="5"/>
    </row>
    <row r="41" spans="1:16" x14ac:dyDescent="0.25">
      <c r="A41" s="5"/>
    </row>
    <row r="42" spans="1:16" x14ac:dyDescent="0.25">
      <c r="A42" s="5"/>
    </row>
    <row r="43" spans="1:16" x14ac:dyDescent="0.25">
      <c r="A43" s="5"/>
    </row>
    <row r="44" spans="1:16" x14ac:dyDescent="0.25">
      <c r="A44" s="5"/>
    </row>
    <row r="45" spans="1:16" x14ac:dyDescent="0.25">
      <c r="A45" s="5"/>
    </row>
    <row r="46" spans="1:16" x14ac:dyDescent="0.25">
      <c r="A46" s="5"/>
    </row>
    <row r="47" spans="1:16" x14ac:dyDescent="0.25">
      <c r="A47" s="5"/>
    </row>
    <row r="48" spans="1:16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</sheetData>
  <sheetProtection password="D2DA" sheet="1" objects="1" scenarios="1"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49"/>
  <sheetViews>
    <sheetView showGridLines="0" zoomScale="70" zoomScaleNormal="70" workbookViewId="0">
      <pane xSplit="1" ySplit="5" topLeftCell="B18" activePane="bottomRight" state="frozen"/>
      <selection pane="topRight" activeCell="B1" sqref="B1"/>
      <selection pane="bottomLeft" activeCell="A6" sqref="A6"/>
      <selection pane="bottomRight" activeCell="F41" sqref="F41"/>
    </sheetView>
  </sheetViews>
  <sheetFormatPr baseColWidth="10" defaultRowHeight="15" x14ac:dyDescent="0.25"/>
  <cols>
    <col min="1" max="1" width="15.25" style="3" bestFit="1" customWidth="1"/>
    <col min="2" max="21" width="7.625" style="1" customWidth="1"/>
    <col min="22" max="22" width="10.625" style="1" customWidth="1"/>
    <col min="23" max="16384" width="11" style="230"/>
  </cols>
  <sheetData>
    <row r="1" spans="1:22" ht="15" customHeight="1" x14ac:dyDescent="0.2">
      <c r="A1" s="251" t="s">
        <v>23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51"/>
    </row>
    <row r="2" spans="1:22" ht="15" customHeight="1" x14ac:dyDescent="0.2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</row>
    <row r="3" spans="1:22" ht="15.75" customHeight="1" thickBot="1" x14ac:dyDescent="0.25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</row>
    <row r="4" spans="1:22" ht="15.75" thickTop="1" x14ac:dyDescent="0.25">
      <c r="A4" s="255" t="s">
        <v>0</v>
      </c>
      <c r="B4" s="294">
        <f>COUNT(B6:B49)</f>
        <v>26</v>
      </c>
      <c r="C4" s="295"/>
      <c r="D4" s="294">
        <f>COUNT(D6:D49)</f>
        <v>22</v>
      </c>
      <c r="E4" s="295"/>
      <c r="F4" s="294">
        <f>COUNT(F6:F49)</f>
        <v>0</v>
      </c>
      <c r="G4" s="295"/>
      <c r="H4" s="294">
        <f>COUNT(H6:H49)</f>
        <v>0</v>
      </c>
      <c r="I4" s="295"/>
      <c r="J4" s="294">
        <f>COUNT(J6:J49)</f>
        <v>0</v>
      </c>
      <c r="K4" s="295"/>
      <c r="L4" s="294">
        <f>COUNT(L6:L49)</f>
        <v>0</v>
      </c>
      <c r="M4" s="295"/>
      <c r="N4" s="299">
        <f>COUNT(N6:N49)</f>
        <v>0</v>
      </c>
      <c r="O4" s="300"/>
      <c r="P4" s="299">
        <f>COUNT(P6:P49)</f>
        <v>0</v>
      </c>
      <c r="Q4" s="300"/>
      <c r="R4" s="299">
        <f>COUNT(R6:R49)</f>
        <v>0</v>
      </c>
      <c r="S4" s="300"/>
      <c r="T4" s="301">
        <f>COUNT(T6:T49)</f>
        <v>0</v>
      </c>
      <c r="U4" s="302"/>
      <c r="V4" s="50"/>
    </row>
    <row r="5" spans="1:22" ht="15.75" thickBot="1" x14ac:dyDescent="0.3">
      <c r="A5" s="256"/>
      <c r="B5" s="298" t="s">
        <v>9</v>
      </c>
      <c r="C5" s="297"/>
      <c r="D5" s="296" t="s">
        <v>10</v>
      </c>
      <c r="E5" s="297"/>
      <c r="F5" s="296" t="s">
        <v>11</v>
      </c>
      <c r="G5" s="297"/>
      <c r="H5" s="296" t="s">
        <v>12</v>
      </c>
      <c r="I5" s="297"/>
      <c r="J5" s="296" t="s">
        <v>13</v>
      </c>
      <c r="K5" s="297"/>
      <c r="L5" s="296" t="s">
        <v>14</v>
      </c>
      <c r="M5" s="297"/>
      <c r="N5" s="296" t="s">
        <v>15</v>
      </c>
      <c r="O5" s="297"/>
      <c r="P5" s="305" t="s">
        <v>16</v>
      </c>
      <c r="Q5" s="305"/>
      <c r="R5" s="296" t="s">
        <v>17</v>
      </c>
      <c r="S5" s="297"/>
      <c r="T5" s="303" t="s">
        <v>18</v>
      </c>
      <c r="U5" s="304"/>
      <c r="V5" s="62" t="s">
        <v>5</v>
      </c>
    </row>
    <row r="6" spans="1:22" x14ac:dyDescent="0.25">
      <c r="A6" s="86" t="s">
        <v>44</v>
      </c>
      <c r="B6" s="128">
        <v>1</v>
      </c>
      <c r="C6" s="43">
        <f>IFERROR(IF(B6&lt;=VLOOKUP($B$4,bareme_points!$A$3:$B$38,2,0),INDEX(bareme_points!$A$1:$P$38,MATCH($B$4,bareme_points!$A:$A,0),MATCH(B6,bareme_points!$A$2:$PN$2,0)),10),"")</f>
        <v>183.18</v>
      </c>
      <c r="D6" s="131">
        <v>5</v>
      </c>
      <c r="E6" s="43">
        <f>IFERROR(IF(D6&lt;=VLOOKUP($D$4,bareme_points!$A$3:$B$38,2,0),INDEX(bareme_points!$A$1:$P$38,MATCH($D$4,bareme_points!$A:$A,0),MATCH(D6,bareme_points!$A$2:$PN$2,0)),10),"")</f>
        <v>58.81</v>
      </c>
      <c r="F6" s="133"/>
      <c r="G6" s="43" t="str">
        <f>IFERROR(IF(F6&lt;=VLOOKUP($F$4,bareme_points!$A$3:$B$38,2,0),INDEX(bareme_points!$A$1:$P$38,MATCH($F$4,bareme_points!$A:$A,0),MATCH(F6,bareme_points!$A$2:$PN$2,0)),10),"")</f>
        <v/>
      </c>
      <c r="H6" s="133"/>
      <c r="I6" s="43" t="str">
        <f>IFERROR(IF(H6&lt;=VLOOKUP($H$4,bareme_points!$A$3:$B$38,2,0),INDEX(bareme_points!$A$1:$P$38,MATCH($H$4,bareme_points!$A:$A,0),MATCH(H6,bareme_points!$A$2:$PN$2,0)),10),"")</f>
        <v/>
      </c>
      <c r="J6" s="133"/>
      <c r="K6" s="43" t="str">
        <f>IFERROR(IF(J6&lt;=VLOOKUP($J$4,bareme_points!$A$3:$B$38,2,0),INDEX(bareme_points!$A$1:$P$38,MATCH($J$4,bareme_points!$A:$A,0),MATCH(J6,bareme_points!$A$2:$PN$2,0)),10),"")</f>
        <v/>
      </c>
      <c r="L6" s="133"/>
      <c r="M6" s="43" t="str">
        <f>IFERROR(IF(L6&lt;=VLOOKUP($L$4,bareme_points!$A$3:$B$38,2,0),INDEX(bareme_points!$A$1:$P$38,MATCH($L$4,bareme_points!$A:$A,0),MATCH(L6,bareme_points!$A$2:$PN$2,0)),10),"")</f>
        <v/>
      </c>
      <c r="N6" s="133"/>
      <c r="O6" s="43" t="str">
        <f>IFERROR(IF(N6&lt;=VLOOKUP($N$4,bareme_points!$A$3:$B$38,2,0),INDEX(bareme_points!$A$1:$P$38,MATCH($N$4,bareme_points!$A:$A,0),MATCH(N6,bareme_points!$A$2:$PN$2,0)),10),"")</f>
        <v/>
      </c>
      <c r="P6" s="133"/>
      <c r="Q6" s="43" t="str">
        <f>IFERROR(IF(P6&lt;=VLOOKUP($P$4,bareme_points!$A$3:$B$38,2,0),INDEX(bareme_points!$A$1:$P$38,MATCH($P$4,bareme_points!$A:$A,0),MATCH(P6,bareme_points!$A$2:$PN$2,0)),10),"")</f>
        <v/>
      </c>
      <c r="R6" s="133"/>
      <c r="S6" s="43" t="str">
        <f>IFERROR(IF(R6&lt;=VLOOKUP($R$4,bareme_points!$A$3:$B$38,2,0),INDEX(bareme_points!$A$1:$P$38,MATCH($R$4,bareme_points!$A:$A,0),MATCH(R6,bareme_points!$A$2:$PN$2,0)),10),"")</f>
        <v/>
      </c>
      <c r="T6" s="133"/>
      <c r="U6" s="43" t="str">
        <f>IFERROR(IF(T6&lt;=VLOOKUP($T$4,bareme_points!$A$3:$B$38,2,0),INDEX(bareme_points!$A$1:$P$38,MATCH($T$4,bareme_points!$A:$A,0),MATCH(T6,bareme_points!$A$2:$PN$2,0)),10),"")</f>
        <v/>
      </c>
      <c r="V6" s="51">
        <f t="shared" ref="V6:V43" si="0" xml:space="preserve"> SUM(C6,E6,G6, I6,K6,M6,O6,Q6,S6,U6)</f>
        <v>241.99</v>
      </c>
    </row>
    <row r="7" spans="1:22" x14ac:dyDescent="0.25">
      <c r="A7" s="87" t="s">
        <v>47</v>
      </c>
      <c r="B7" s="129">
        <v>6</v>
      </c>
      <c r="C7" s="43">
        <f>IFERROR(IF(B7&lt;=VLOOKUP($B$4,bareme_points!$A$3:$B$38,2,0),INDEX(bareme_points!$A$1:$P$38,MATCH($B$4,bareme_points!$A:$A,0),MATCH(B7,bareme_points!$A$2:$PN$2,0)),10),"")</f>
        <v>57.73</v>
      </c>
      <c r="D7" s="99">
        <v>1</v>
      </c>
      <c r="E7" s="43">
        <f>IFERROR(IF(D7&lt;=VLOOKUP($D$4,bareme_points!$A$3:$B$38,2,0),INDEX(bareme_points!$A$1:$P$38,MATCH($D$4,bareme_points!$A:$A,0),MATCH(D7,bareme_points!$A$2:$PN$2,0)),10),"")</f>
        <v>164.61</v>
      </c>
      <c r="F7" s="95"/>
      <c r="G7" s="43" t="str">
        <f>IFERROR(IF(F7&lt;=VLOOKUP($F$4,bareme_points!$A$3:$B$38,2,0),INDEX(bareme_points!$A$1:$P$38,MATCH($F$4,bareme_points!$A:$A,0),MATCH(F7,bareme_points!$A$2:$PN$2,0)),10),"")</f>
        <v/>
      </c>
      <c r="H7" s="95"/>
      <c r="I7" s="43" t="str">
        <f>IFERROR(IF(H7&lt;=VLOOKUP($H$4,bareme_points!$A$3:$B$38,2,0),INDEX(bareme_points!$A$1:$P$38,MATCH($H$4,bareme_points!$A:$A,0),MATCH(H7,bareme_points!$A$2:$PN$2,0)),10),"")</f>
        <v/>
      </c>
      <c r="J7" s="95"/>
      <c r="K7" s="43" t="str">
        <f>IFERROR(IF(J7&lt;=VLOOKUP($J$4,bareme_points!$A$3:$B$38,2,0),INDEX(bareme_points!$A$1:$P$38,MATCH($J$4,bareme_points!$A:$A,0),MATCH(J7,bareme_points!$A$2:$PN$2,0)),10),"")</f>
        <v/>
      </c>
      <c r="L7" s="95"/>
      <c r="M7" s="43" t="str">
        <f>IFERROR(IF(L7&lt;=VLOOKUP($L$4,bareme_points!$A$3:$B$38,2,0),INDEX(bareme_points!$A$1:$P$38,MATCH($L$4,bareme_points!$A:$A,0),MATCH(L7,bareme_points!$A$2:$PN$2,0)),10),"")</f>
        <v/>
      </c>
      <c r="N7" s="95"/>
      <c r="O7" s="43" t="str">
        <f>IFERROR(IF(N7&lt;=VLOOKUP($N$4,bareme_points!$A$3:$B$38,2,0),INDEX(bareme_points!$A$1:$P$38,MATCH($N$4,bareme_points!$A:$A,0),MATCH(N7,bareme_points!$A$2:$PN$2,0)),10),"")</f>
        <v/>
      </c>
      <c r="P7" s="95"/>
      <c r="Q7" s="43" t="str">
        <f>IFERROR(IF(P7&lt;=VLOOKUP($P$4,bareme_points!$A$3:$B$38,2,0),INDEX(bareme_points!$A$1:$P$38,MATCH($P$4,bareme_points!$A:$A,0),MATCH(P7,bareme_points!$A$2:$PN$2,0)),10),"")</f>
        <v/>
      </c>
      <c r="R7" s="95"/>
      <c r="S7" s="43" t="str">
        <f>IFERROR(IF(R7&lt;=VLOOKUP($R$4,bareme_points!$A$3:$B$38,2,0),INDEX(bareme_points!$A$1:$P$38,MATCH($R$4,bareme_points!$A:$A,0),MATCH(R7,bareme_points!$A$2:$PN$2,0)),10),"")</f>
        <v/>
      </c>
      <c r="T7" s="95"/>
      <c r="U7" s="43" t="str">
        <f>IFERROR(IF(T7&lt;=VLOOKUP($T$4,bareme_points!$A$3:$B$38,2,0),INDEX(bareme_points!$A$1:$P$38,MATCH($T$4,bareme_points!$A:$A,0),MATCH(T7,bareme_points!$A$2:$PN$2,0)),10),"")</f>
        <v/>
      </c>
      <c r="V7" s="47">
        <f t="shared" si="0"/>
        <v>222.34</v>
      </c>
    </row>
    <row r="8" spans="1:22" x14ac:dyDescent="0.25">
      <c r="A8" s="87" t="s">
        <v>69</v>
      </c>
      <c r="B8" s="129">
        <v>2</v>
      </c>
      <c r="C8" s="43">
        <f>IFERROR(IF(B8&lt;=VLOOKUP($B$4,bareme_points!$A$3:$B$38,2,0),INDEX(bareme_points!$A$1:$P$38,MATCH($B$4,bareme_points!$A:$A,0),MATCH(B8,bareme_points!$A$2:$PN$2,0)),10),"")</f>
        <v>142.11000000000001</v>
      </c>
      <c r="D8" s="99">
        <v>4</v>
      </c>
      <c r="E8" s="43">
        <f>IFERROR(IF(D8&lt;=VLOOKUP($D$4,bareme_points!$A$3:$B$38,2,0),INDEX(bareme_points!$A$1:$P$38,MATCH($D$4,bareme_points!$A:$A,0),MATCH(D8,bareme_points!$A$2:$PN$2,0)),10),"")</f>
        <v>72.569999999999993</v>
      </c>
      <c r="F8" s="95"/>
      <c r="G8" s="43" t="str">
        <f>IFERROR(IF(F8&lt;=VLOOKUP($F$4,bareme_points!$A$3:$B$38,2,0),INDEX(bareme_points!$A$1:$P$38,MATCH($F$4,bareme_points!$A:$A,0),MATCH(F8,bareme_points!$A$2:$PN$2,0)),10),"")</f>
        <v/>
      </c>
      <c r="H8" s="95"/>
      <c r="I8" s="43" t="str">
        <f>IFERROR(IF(H8&lt;=VLOOKUP($H$4,bareme_points!$A$3:$B$38,2,0),INDEX(bareme_points!$A$1:$P$38,MATCH($H$4,bareme_points!$A:$A,0),MATCH(H8,bareme_points!$A$2:$PN$2,0)),10),"")</f>
        <v/>
      </c>
      <c r="J8" s="95"/>
      <c r="K8" s="43" t="str">
        <f>IFERROR(IF(J8&lt;=VLOOKUP($J$4,bareme_points!$A$3:$B$38,2,0),INDEX(bareme_points!$A$1:$P$38,MATCH($J$4,bareme_points!$A:$A,0),MATCH(J8,bareme_points!$A$2:$PN$2,0)),10),"")</f>
        <v/>
      </c>
      <c r="L8" s="95"/>
      <c r="M8" s="43" t="str">
        <f>IFERROR(IF(L8&lt;=VLOOKUP($L$4,bareme_points!$A$3:$B$38,2,0),INDEX(bareme_points!$A$1:$P$38,MATCH($L$4,bareme_points!$A:$A,0),MATCH(L8,bareme_points!$A$2:$PN$2,0)),10),"")</f>
        <v/>
      </c>
      <c r="N8" s="95"/>
      <c r="O8" s="43" t="str">
        <f>IFERROR(IF(N8&lt;=VLOOKUP($N$4,bareme_points!$A$3:$B$38,2,0),INDEX(bareme_points!$A$1:$P$38,MATCH($N$4,bareme_points!$A:$A,0),MATCH(N8,bareme_points!$A$2:$PN$2,0)),10),"")</f>
        <v/>
      </c>
      <c r="P8" s="95"/>
      <c r="Q8" s="43" t="str">
        <f>IFERROR(IF(P8&lt;=VLOOKUP($P$4,bareme_points!$A$3:$B$38,2,0),INDEX(bareme_points!$A$1:$P$38,MATCH($P$4,bareme_points!$A:$A,0),MATCH(P8,bareme_points!$A$2:$PN$2,0)),10),"")</f>
        <v/>
      </c>
      <c r="R8" s="95"/>
      <c r="S8" s="43" t="str">
        <f>IFERROR(IF(R8&lt;=VLOOKUP($R$4,bareme_points!$A$3:$B$38,2,0),INDEX(bareme_points!$A$1:$P$38,MATCH($R$4,bareme_points!$A:$A,0),MATCH(R8,bareme_points!$A$2:$PN$2,0)),10),"")</f>
        <v/>
      </c>
      <c r="T8" s="95"/>
      <c r="U8" s="43" t="str">
        <f>IFERROR(IF(T8&lt;=VLOOKUP($T$4,bareme_points!$A$3:$B$38,2,0),INDEX(bareme_points!$A$1:$P$38,MATCH($T$4,bareme_points!$A:$A,0),MATCH(T8,bareme_points!$A$2:$PN$2,0)),10),"")</f>
        <v/>
      </c>
      <c r="V8" s="47">
        <f t="shared" si="0"/>
        <v>214.68</v>
      </c>
    </row>
    <row r="9" spans="1:22" x14ac:dyDescent="0.25">
      <c r="A9" s="87" t="s">
        <v>35</v>
      </c>
      <c r="B9" s="129">
        <v>4</v>
      </c>
      <c r="C9" s="43">
        <f>IFERROR(IF(B9&lt;=VLOOKUP($B$4,bareme_points!$A$3:$B$38,2,0),INDEX(bareme_points!$A$1:$P$38,MATCH($B$4,bareme_points!$A:$A,0),MATCH(B9,bareme_points!$A$2:$PN$2,0)),10),"")</f>
        <v>84.86</v>
      </c>
      <c r="D9" s="99">
        <v>3</v>
      </c>
      <c r="E9" s="43">
        <f>IFERROR(IF(D9&lt;=VLOOKUP($D$4,bareme_points!$A$3:$B$38,2,0),INDEX(bareme_points!$A$1:$P$38,MATCH($D$4,bareme_points!$A:$A,0),MATCH(D9,bareme_points!$A$2:$PN$2,0)),10),"")</f>
        <v>97.6</v>
      </c>
      <c r="F9" s="95"/>
      <c r="G9" s="43" t="str">
        <f>IFERROR(IF(F9&lt;=VLOOKUP($F$4,bareme_points!$A$3:$B$38,2,0),INDEX(bareme_points!$A$1:$P$38,MATCH($F$4,bareme_points!$A:$A,0),MATCH(F9,bareme_points!$A$2:$PN$2,0)),10),"")</f>
        <v/>
      </c>
      <c r="H9" s="95"/>
      <c r="I9" s="43" t="str">
        <f>IFERROR(IF(H9&lt;=VLOOKUP($H$4,bareme_points!$A$3:$B$38,2,0),INDEX(bareme_points!$A$1:$P$38,MATCH($H$4,bareme_points!$A:$A,0),MATCH(H9,bareme_points!$A$2:$PN$2,0)),10),"")</f>
        <v/>
      </c>
      <c r="J9" s="95"/>
      <c r="K9" s="43" t="str">
        <f>IFERROR(IF(J9&lt;=VLOOKUP($J$4,bareme_points!$A$3:$B$38,2,0),INDEX(bareme_points!$A$1:$P$38,MATCH($J$4,bareme_points!$A:$A,0),MATCH(J9,bareme_points!$A$2:$PN$2,0)),10),"")</f>
        <v/>
      </c>
      <c r="L9" s="95"/>
      <c r="M9" s="43" t="str">
        <f>IFERROR(IF(L9&lt;=VLOOKUP($L$4,bareme_points!$A$3:$B$38,2,0),INDEX(bareme_points!$A$1:$P$38,MATCH($L$4,bareme_points!$A:$A,0),MATCH(L9,bareme_points!$A$2:$PN$2,0)),10),"")</f>
        <v/>
      </c>
      <c r="N9" s="95"/>
      <c r="O9" s="43" t="str">
        <f>IFERROR(IF(N9&lt;=VLOOKUP($N$4,bareme_points!$A$3:$B$38,2,0),INDEX(bareme_points!$A$1:$P$38,MATCH($N$4,bareme_points!$A:$A,0),MATCH(N9,bareme_points!$A$2:$PN$2,0)),10),"")</f>
        <v/>
      </c>
      <c r="P9" s="95"/>
      <c r="Q9" s="43" t="str">
        <f>IFERROR(IF(P9&lt;=VLOOKUP($P$4,bareme_points!$A$3:$B$38,2,0),INDEX(bareme_points!$A$1:$P$38,MATCH($P$4,bareme_points!$A:$A,0),MATCH(P9,bareme_points!$A$2:$PN$2,0)),10),"")</f>
        <v/>
      </c>
      <c r="R9" s="95"/>
      <c r="S9" s="43" t="str">
        <f>IFERROR(IF(R9&lt;=VLOOKUP($R$4,bareme_points!$A$3:$B$38,2,0),INDEX(bareme_points!$A$1:$P$38,MATCH($R$4,bareme_points!$A:$A,0),MATCH(R9,bareme_points!$A$2:$PN$2,0)),10),"")</f>
        <v/>
      </c>
      <c r="T9" s="95"/>
      <c r="U9" s="43" t="str">
        <f>IFERROR(IF(T9&lt;=VLOOKUP($T$4,bareme_points!$A$3:$B$38,2,0),INDEX(bareme_points!$A$1:$P$38,MATCH($T$4,bareme_points!$A:$A,0),MATCH(T9,bareme_points!$A$2:$PN$2,0)),10),"")</f>
        <v/>
      </c>
      <c r="V9" s="47">
        <f t="shared" si="0"/>
        <v>182.45999999999998</v>
      </c>
    </row>
    <row r="10" spans="1:22" x14ac:dyDescent="0.25">
      <c r="A10" s="87" t="s">
        <v>71</v>
      </c>
      <c r="B10" s="129"/>
      <c r="C10" s="43" t="str">
        <f>IFERROR(IF(B10&lt;=VLOOKUP($B$4,bareme_points!$A$3:$B$38,2,0),INDEX(bareme_points!$A$1:$P$38,MATCH($B$4,bareme_points!$A:$A,0),MATCH(B10,bareme_points!$A$2:$PN$2,0)),10),"")</f>
        <v/>
      </c>
      <c r="D10" s="99">
        <v>2</v>
      </c>
      <c r="E10" s="43">
        <f>IFERROR(IF(D10&lt;=VLOOKUP($D$4,bareme_points!$A$3:$B$38,2,0),INDEX(bareme_points!$A$1:$P$38,MATCH($D$4,bareme_points!$A:$A,0),MATCH(D10,bareme_points!$A$2:$PN$2,0)),10),"")</f>
        <v>126.41</v>
      </c>
      <c r="F10" s="95"/>
      <c r="G10" s="43" t="str">
        <f>IFERROR(IF(F10&lt;=VLOOKUP($F$4,bareme_points!$A$3:$B$38,2,0),INDEX(bareme_points!$A$1:$P$38,MATCH($F$4,bareme_points!$A:$A,0),MATCH(F10,bareme_points!$A$2:$PN$2,0)),10),"")</f>
        <v/>
      </c>
      <c r="H10" s="95"/>
      <c r="I10" s="43" t="str">
        <f>IFERROR(IF(H10&lt;=VLOOKUP($H$4,bareme_points!$A$3:$B$38,2,0),INDEX(bareme_points!$A$1:$P$38,MATCH($H$4,bareme_points!$A:$A,0),MATCH(H10,bareme_points!$A$2:$PN$2,0)),10),"")</f>
        <v/>
      </c>
      <c r="J10" s="95"/>
      <c r="K10" s="43" t="str">
        <f>IFERROR(IF(J10&lt;=VLOOKUP($J$4,bareme_points!$A$3:$B$38,2,0),INDEX(bareme_points!$A$1:$P$38,MATCH($J$4,bareme_points!$A:$A,0),MATCH(J10,bareme_points!$A$2:$PN$2,0)),10),"")</f>
        <v/>
      </c>
      <c r="L10" s="95"/>
      <c r="M10" s="43" t="str">
        <f>IFERROR(IF(L10&lt;=VLOOKUP($L$4,bareme_points!$A$3:$B$38,2,0),INDEX(bareme_points!$A$1:$P$38,MATCH($L$4,bareme_points!$A:$A,0),MATCH(L10,bareme_points!$A$2:$PN$2,0)),10),"")</f>
        <v/>
      </c>
      <c r="N10" s="95"/>
      <c r="O10" s="43" t="str">
        <f>IFERROR(IF(N10&lt;=VLOOKUP($N$4,bareme_points!$A$3:$B$38,2,0),INDEX(bareme_points!$A$1:$P$38,MATCH($N$4,bareme_points!$A:$A,0),MATCH(N10,bareme_points!$A$2:$PN$2,0)),10),"")</f>
        <v/>
      </c>
      <c r="P10" s="95"/>
      <c r="Q10" s="43" t="str">
        <f>IFERROR(IF(P10&lt;=VLOOKUP($P$4,bareme_points!$A$3:$B$38,2,0),INDEX(bareme_points!$A$1:$P$38,MATCH($P$4,bareme_points!$A:$A,0),MATCH(P10,bareme_points!$A$2:$PN$2,0)),10),"")</f>
        <v/>
      </c>
      <c r="R10" s="95"/>
      <c r="S10" s="43" t="str">
        <f>IFERROR(IF(R10&lt;=VLOOKUP($R$4,bareme_points!$A$3:$B$38,2,0),INDEX(bareme_points!$A$1:$P$38,MATCH($R$4,bareme_points!$A:$A,0),MATCH(R10,bareme_points!$A$2:$PN$2,0)),10),"")</f>
        <v/>
      </c>
      <c r="T10" s="95"/>
      <c r="U10" s="43" t="str">
        <f>IFERROR(IF(T10&lt;=VLOOKUP($T$4,bareme_points!$A$3:$B$38,2,0),INDEX(bareme_points!$A$1:$P$38,MATCH($T$4,bareme_points!$A:$A,0),MATCH(T10,bareme_points!$A$2:$PN$2,0)),10),"")</f>
        <v/>
      </c>
      <c r="V10" s="47">
        <f t="shared" si="0"/>
        <v>126.41</v>
      </c>
    </row>
    <row r="11" spans="1:22" x14ac:dyDescent="0.25">
      <c r="A11" s="87" t="s">
        <v>46</v>
      </c>
      <c r="B11" s="129">
        <v>3</v>
      </c>
      <c r="C11" s="43">
        <f>IFERROR(IF(B11&lt;=VLOOKUP($B$4,bareme_points!$A$3:$B$38,2,0),INDEX(bareme_points!$A$1:$P$38,MATCH($B$4,bareme_points!$A:$A,0),MATCH(B11,bareme_points!$A$2:$PN$2,0)),10),"")</f>
        <v>111.42</v>
      </c>
      <c r="D11" s="99">
        <v>22</v>
      </c>
      <c r="E11" s="43">
        <f>IFERROR(IF(D11&lt;=VLOOKUP($D$4,bareme_points!$A$3:$B$38,2,0),INDEX(bareme_points!$A$1:$P$38,MATCH($D$4,bareme_points!$A:$A,0),MATCH(D11,bareme_points!$A$2:$PN$2,0)),10),"")</f>
        <v>10</v>
      </c>
      <c r="F11" s="95"/>
      <c r="G11" s="43" t="str">
        <f>IFERROR(IF(F11&lt;=VLOOKUP($F$4,bareme_points!$A$3:$B$38,2,0),INDEX(bareme_points!$A$1:$P$38,MATCH($F$4,bareme_points!$A:$A,0),MATCH(F11,bareme_points!$A$2:$PN$2,0)),10),"")</f>
        <v/>
      </c>
      <c r="H11" s="95"/>
      <c r="I11" s="43" t="str">
        <f>IFERROR(IF(H11&lt;=VLOOKUP($H$4,bareme_points!$A$3:$B$38,2,0),INDEX(bareme_points!$A$1:$P$38,MATCH($H$4,bareme_points!$A:$A,0),MATCH(H11,bareme_points!$A$2:$PN$2,0)),10),"")</f>
        <v/>
      </c>
      <c r="J11" s="95"/>
      <c r="K11" s="43" t="str">
        <f>IFERROR(IF(J11&lt;=VLOOKUP($J$4,bareme_points!$A$3:$B$38,2,0),INDEX(bareme_points!$A$1:$P$38,MATCH($J$4,bareme_points!$A:$A,0),MATCH(J11,bareme_points!$A$2:$PN$2,0)),10),"")</f>
        <v/>
      </c>
      <c r="L11" s="95"/>
      <c r="M11" s="43" t="str">
        <f>IFERROR(IF(L11&lt;=VLOOKUP($L$4,bareme_points!$A$3:$B$38,2,0),INDEX(bareme_points!$A$1:$P$38,MATCH($L$4,bareme_points!$A:$A,0),MATCH(L11,bareme_points!$A$2:$PN$2,0)),10),"")</f>
        <v/>
      </c>
      <c r="N11" s="95"/>
      <c r="O11" s="43" t="str">
        <f>IFERROR(IF(N11&lt;=VLOOKUP($N$4,bareme_points!$A$3:$B$38,2,0),INDEX(bareme_points!$A$1:$P$38,MATCH($N$4,bareme_points!$A:$A,0),MATCH(N11,bareme_points!$A$2:$PN$2,0)),10),"")</f>
        <v/>
      </c>
      <c r="P11" s="95"/>
      <c r="Q11" s="43" t="str">
        <f>IFERROR(IF(P11&lt;=VLOOKUP($P$4,bareme_points!$A$3:$B$38,2,0),INDEX(bareme_points!$A$1:$P$38,MATCH($P$4,bareme_points!$A:$A,0),MATCH(P11,bareme_points!$A$2:$PN$2,0)),10),"")</f>
        <v/>
      </c>
      <c r="R11" s="95"/>
      <c r="S11" s="43" t="str">
        <f>IFERROR(IF(R11&lt;=VLOOKUP($R$4,bareme_points!$A$3:$B$38,2,0),INDEX(bareme_points!$A$1:$P$38,MATCH($R$4,bareme_points!$A:$A,0),MATCH(R11,bareme_points!$A$2:$PN$2,0)),10),"")</f>
        <v/>
      </c>
      <c r="T11" s="95"/>
      <c r="U11" s="43" t="str">
        <f>IFERROR(IF(T11&lt;=VLOOKUP($T$4,bareme_points!$A$3:$B$38,2,0),INDEX(bareme_points!$A$1:$P$38,MATCH($T$4,bareme_points!$A:$A,0),MATCH(T11,bareme_points!$A$2:$PN$2,0)),10),"")</f>
        <v/>
      </c>
      <c r="V11" s="47">
        <f t="shared" si="0"/>
        <v>121.42</v>
      </c>
    </row>
    <row r="12" spans="1:22" x14ac:dyDescent="0.25">
      <c r="A12" s="87" t="s">
        <v>31</v>
      </c>
      <c r="B12" s="129">
        <v>5</v>
      </c>
      <c r="C12" s="43">
        <f>IFERROR(IF(B12&lt;=VLOOKUP($B$4,bareme_points!$A$3:$B$38,2,0),INDEX(bareme_points!$A$1:$P$38,MATCH($B$4,bareme_points!$A:$A,0),MATCH(B12,bareme_points!$A$2:$PN$2,0)),10),"")</f>
        <v>70.7</v>
      </c>
      <c r="D12" s="99">
        <v>18</v>
      </c>
      <c r="E12" s="43">
        <f>IFERROR(IF(D12&lt;=VLOOKUP($D$4,bareme_points!$A$3:$B$38,2,0),INDEX(bareme_points!$A$1:$P$38,MATCH($D$4,bareme_points!$A:$A,0),MATCH(D12,bareme_points!$A$2:$PN$2,0)),10),"")</f>
        <v>10</v>
      </c>
      <c r="F12" s="95"/>
      <c r="G12" s="43" t="str">
        <f>IFERROR(IF(F12&lt;=VLOOKUP($F$4,bareme_points!$A$3:$B$38,2,0),INDEX(bareme_points!$A$1:$P$38,MATCH($F$4,bareme_points!$A:$A,0),MATCH(F12,bareme_points!$A$2:$PN$2,0)),10),"")</f>
        <v/>
      </c>
      <c r="H12" s="95"/>
      <c r="I12" s="43" t="str">
        <f>IFERROR(IF(H12&lt;=VLOOKUP($H$4,bareme_points!$A$3:$B$38,2,0),INDEX(bareme_points!$A$1:$P$38,MATCH($H$4,bareme_points!$A:$A,0),MATCH(H12,bareme_points!$A$2:$PN$2,0)),10),"")</f>
        <v/>
      </c>
      <c r="J12" s="95"/>
      <c r="K12" s="43" t="str">
        <f>IFERROR(IF(J12&lt;=VLOOKUP($J$4,bareme_points!$A$3:$B$38,2,0),INDEX(bareme_points!$A$1:$P$38,MATCH($J$4,bareme_points!$A:$A,0),MATCH(J12,bareme_points!$A$2:$PN$2,0)),10),"")</f>
        <v/>
      </c>
      <c r="L12" s="95"/>
      <c r="M12" s="43" t="str">
        <f>IFERROR(IF(L12&lt;=VLOOKUP($L$4,bareme_points!$A$3:$B$38,2,0),INDEX(bareme_points!$A$1:$P$38,MATCH($L$4,bareme_points!$A:$A,0),MATCH(L12,bareme_points!$A$2:$PN$2,0)),10),"")</f>
        <v/>
      </c>
      <c r="N12" s="95"/>
      <c r="O12" s="43" t="str">
        <f>IFERROR(IF(N12&lt;=VLOOKUP($N$4,bareme_points!$A$3:$B$38,2,0),INDEX(bareme_points!$A$1:$P$38,MATCH($N$4,bareme_points!$A:$A,0),MATCH(N12,bareme_points!$A$2:$PN$2,0)),10),"")</f>
        <v/>
      </c>
      <c r="P12" s="95"/>
      <c r="Q12" s="43" t="str">
        <f>IFERROR(IF(P12&lt;=VLOOKUP($P$4,bareme_points!$A$3:$B$38,2,0),INDEX(bareme_points!$A$1:$P$38,MATCH($P$4,bareme_points!$A:$A,0),MATCH(P12,bareme_points!$A$2:$PN$2,0)),10),"")</f>
        <v/>
      </c>
      <c r="R12" s="95"/>
      <c r="S12" s="43" t="str">
        <f>IFERROR(IF(R12&lt;=VLOOKUP($R$4,bareme_points!$A$3:$B$38,2,0),INDEX(bareme_points!$A$1:$P$38,MATCH($R$4,bareme_points!$A:$A,0),MATCH(R12,bareme_points!$A$2:$PN$2,0)),10),"")</f>
        <v/>
      </c>
      <c r="T12" s="95"/>
      <c r="U12" s="43" t="str">
        <f>IFERROR(IF(T12&lt;=VLOOKUP($T$4,bareme_points!$A$3:$B$38,2,0),INDEX(bareme_points!$A$1:$P$38,MATCH($T$4,bareme_points!$A:$A,0),MATCH(T12,bareme_points!$A$2:$PN$2,0)),10),"")</f>
        <v/>
      </c>
      <c r="V12" s="47">
        <f t="shared" si="0"/>
        <v>80.7</v>
      </c>
    </row>
    <row r="13" spans="1:22" x14ac:dyDescent="0.25">
      <c r="A13" s="87" t="s">
        <v>38</v>
      </c>
      <c r="B13" s="129">
        <v>7</v>
      </c>
      <c r="C13" s="43">
        <f>IFERROR(IF(B13&lt;=VLOOKUP($B$4,bareme_points!$A$3:$B$38,2,0),INDEX(bareme_points!$A$1:$P$38,MATCH($B$4,bareme_points!$A:$A,0),MATCH(B13,bareme_points!$A$2:$PN$2,0)),10),"")</f>
        <v>30</v>
      </c>
      <c r="D13" s="99">
        <v>15</v>
      </c>
      <c r="E13" s="43">
        <f>IFERROR(IF(D13&lt;=VLOOKUP($D$4,bareme_points!$A$3:$B$38,2,0),INDEX(bareme_points!$A$1:$P$38,MATCH($D$4,bareme_points!$A:$A,0),MATCH(D13,bareme_points!$A$2:$PN$2,0)),10),"")</f>
        <v>10</v>
      </c>
      <c r="F13" s="95"/>
      <c r="G13" s="43" t="str">
        <f>IFERROR(IF(F13&lt;=VLOOKUP($F$4,bareme_points!$A$3:$B$38,2,0),INDEX(bareme_points!$A$1:$P$38,MATCH($F$4,bareme_points!$A:$A,0),MATCH(F13,bareme_points!$A$2:$PN$2,0)),10),"")</f>
        <v/>
      </c>
      <c r="H13" s="95"/>
      <c r="I13" s="43" t="str">
        <f>IFERROR(IF(H13&lt;=VLOOKUP($H$4,bareme_points!$A$3:$B$38,2,0),INDEX(bareme_points!$A$1:$P$38,MATCH($H$4,bareme_points!$A:$A,0),MATCH(H13,bareme_points!$A$2:$PN$2,0)),10),"")</f>
        <v/>
      </c>
      <c r="J13" s="95"/>
      <c r="K13" s="43" t="str">
        <f>IFERROR(IF(J13&lt;=VLOOKUP($J$4,bareme_points!$A$3:$B$38,2,0),INDEX(bareme_points!$A$1:$P$38,MATCH($J$4,bareme_points!$A:$A,0),MATCH(J13,bareme_points!$A$2:$PN$2,0)),10),"")</f>
        <v/>
      </c>
      <c r="L13" s="95"/>
      <c r="M13" s="43" t="str">
        <f>IFERROR(IF(L13&lt;=VLOOKUP($L$4,bareme_points!$A$3:$B$38,2,0),INDEX(bareme_points!$A$1:$P$38,MATCH($L$4,bareme_points!$A:$A,0),MATCH(L13,bareme_points!$A$2:$PN$2,0)),10),"")</f>
        <v/>
      </c>
      <c r="N13" s="95"/>
      <c r="O13" s="43" t="str">
        <f>IFERROR(IF(N13&lt;=VLOOKUP($N$4,bareme_points!$A$3:$B$38,2,0),INDEX(bareme_points!$A$1:$P$38,MATCH($N$4,bareme_points!$A:$A,0),MATCH(N13,bareme_points!$A$2:$PN$2,0)),10),"")</f>
        <v/>
      </c>
      <c r="P13" s="95"/>
      <c r="Q13" s="43" t="str">
        <f>IFERROR(IF(P13&lt;=VLOOKUP($P$4,bareme_points!$A$3:$B$38,2,0),INDEX(bareme_points!$A$1:$P$38,MATCH($P$4,bareme_points!$A:$A,0),MATCH(P13,bareme_points!$A$2:$PN$2,0)),10),"")</f>
        <v/>
      </c>
      <c r="R13" s="95"/>
      <c r="S13" s="43" t="str">
        <f>IFERROR(IF(R13&lt;=VLOOKUP($R$4,bareme_points!$A$3:$B$38,2,0),INDEX(bareme_points!$A$1:$P$38,MATCH($R$4,bareme_points!$A:$A,0),MATCH(R13,bareme_points!$A$2:$PN$2,0)),10),"")</f>
        <v/>
      </c>
      <c r="T13" s="95"/>
      <c r="U13" s="43" t="str">
        <f>IFERROR(IF(T13&lt;=VLOOKUP($T$4,bareme_points!$A$3:$B$38,2,0),INDEX(bareme_points!$A$1:$P$38,MATCH($T$4,bareme_points!$A:$A,0),MATCH(T13,bareme_points!$A$2:$PN$2,0)),10),"")</f>
        <v/>
      </c>
      <c r="V13" s="47">
        <f t="shared" si="0"/>
        <v>40</v>
      </c>
    </row>
    <row r="14" spans="1:22" x14ac:dyDescent="0.25">
      <c r="A14" s="87" t="s">
        <v>49</v>
      </c>
      <c r="B14" s="129">
        <v>12</v>
      </c>
      <c r="C14" s="43">
        <f>IFERROR(IF(B14&lt;=VLOOKUP($B$4,bareme_points!$A$3:$B$38,2,0),INDEX(bareme_points!$A$1:$P$38,MATCH($B$4,bareme_points!$A:$A,0),MATCH(B14,bareme_points!$A$2:$PN$2,0)),10),"")</f>
        <v>10</v>
      </c>
      <c r="D14" s="99">
        <v>6</v>
      </c>
      <c r="E14" s="43">
        <f>IFERROR(IF(D14&lt;=VLOOKUP($D$4,bareme_points!$A$3:$B$38,2,0),INDEX(bareme_points!$A$1:$P$38,MATCH($D$4,bareme_points!$A:$A,0),MATCH(D14,bareme_points!$A$2:$PN$2,0)),10),"")</f>
        <v>30</v>
      </c>
      <c r="F14" s="95"/>
      <c r="G14" s="43" t="str">
        <f>IFERROR(IF(F14&lt;=VLOOKUP($F$4,bareme_points!$A$3:$B$38,2,0),INDEX(bareme_points!$A$1:$P$38,MATCH($F$4,bareme_points!$A:$A,0),MATCH(F14,bareme_points!$A$2:$PN$2,0)),10),"")</f>
        <v/>
      </c>
      <c r="H14" s="95"/>
      <c r="I14" s="43" t="str">
        <f>IFERROR(IF(H14&lt;=VLOOKUP($H$4,bareme_points!$A$3:$B$38,2,0),INDEX(bareme_points!$A$1:$P$38,MATCH($H$4,bareme_points!$A:$A,0),MATCH(H14,bareme_points!$A$2:$PN$2,0)),10),"")</f>
        <v/>
      </c>
      <c r="J14" s="95"/>
      <c r="K14" s="43" t="str">
        <f>IFERROR(IF(J14&lt;=VLOOKUP($J$4,bareme_points!$A$3:$B$38,2,0),INDEX(bareme_points!$A$1:$P$38,MATCH($J$4,bareme_points!$A:$A,0),MATCH(J14,bareme_points!$A$2:$PN$2,0)),10),"")</f>
        <v/>
      </c>
      <c r="L14" s="95"/>
      <c r="M14" s="43" t="str">
        <f>IFERROR(IF(L14&lt;=VLOOKUP($L$4,bareme_points!$A$3:$B$38,2,0),INDEX(bareme_points!$A$1:$P$38,MATCH($L$4,bareme_points!$A:$A,0),MATCH(L14,bareme_points!$A$2:$PN$2,0)),10),"")</f>
        <v/>
      </c>
      <c r="N14" s="95"/>
      <c r="O14" s="43" t="str">
        <f>IFERROR(IF(N14&lt;=VLOOKUP($N$4,bareme_points!$A$3:$B$38,2,0),INDEX(bareme_points!$A$1:$P$38,MATCH($N$4,bareme_points!$A:$A,0),MATCH(N14,bareme_points!$A$2:$PN$2,0)),10),"")</f>
        <v/>
      </c>
      <c r="P14" s="95"/>
      <c r="Q14" s="43" t="str">
        <f>IFERROR(IF(P14&lt;=VLOOKUP($P$4,bareme_points!$A$3:$B$38,2,0),INDEX(bareme_points!$A$1:$P$38,MATCH($P$4,bareme_points!$A:$A,0),MATCH(P14,bareme_points!$A$2:$PN$2,0)),10),"")</f>
        <v/>
      </c>
      <c r="R14" s="95"/>
      <c r="S14" s="43" t="str">
        <f>IFERROR(IF(R14&lt;=VLOOKUP($R$4,bareme_points!$A$3:$B$38,2,0),INDEX(bareme_points!$A$1:$P$38,MATCH($R$4,bareme_points!$A:$A,0),MATCH(R14,bareme_points!$A$2:$PN$2,0)),10),"")</f>
        <v/>
      </c>
      <c r="T14" s="95"/>
      <c r="U14" s="43" t="str">
        <f>IFERROR(IF(T14&lt;=VLOOKUP($T$4,bareme_points!$A$3:$B$38,2,0),INDEX(bareme_points!$A$1:$P$38,MATCH($T$4,bareme_points!$A:$A,0),MATCH(T14,bareme_points!$A$2:$PN$2,0)),10),"")</f>
        <v/>
      </c>
      <c r="V14" s="47">
        <f t="shared" si="0"/>
        <v>40</v>
      </c>
    </row>
    <row r="15" spans="1:22" x14ac:dyDescent="0.25">
      <c r="A15" s="87" t="s">
        <v>57</v>
      </c>
      <c r="B15" s="129">
        <v>8</v>
      </c>
      <c r="C15" s="43">
        <f>IFERROR(IF(B15&lt;=VLOOKUP($B$4,bareme_points!$A$3:$B$38,2,0),INDEX(bareme_points!$A$1:$P$38,MATCH($B$4,bareme_points!$A:$A,0),MATCH(B15,bareme_points!$A$2:$PN$2,0)),10),"")</f>
        <v>20</v>
      </c>
      <c r="D15" s="99">
        <v>10</v>
      </c>
      <c r="E15" s="43">
        <f>IFERROR(IF(D15&lt;=VLOOKUP($D$4,bareme_points!$A$3:$B$38,2,0),INDEX(bareme_points!$A$1:$P$38,MATCH($D$4,bareme_points!$A:$A,0),MATCH(D15,bareme_points!$A$2:$PN$2,0)),10),"")</f>
        <v>10</v>
      </c>
      <c r="F15" s="95"/>
      <c r="G15" s="43" t="str">
        <f>IFERROR(IF(F15&lt;=VLOOKUP($F$4,bareme_points!$A$3:$B$38,2,0),INDEX(bareme_points!$A$1:$P$38,MATCH($F$4,bareme_points!$A:$A,0),MATCH(F15,bareme_points!$A$2:$PN$2,0)),10),"")</f>
        <v/>
      </c>
      <c r="H15" s="95"/>
      <c r="I15" s="43" t="str">
        <f>IFERROR(IF(H15&lt;=VLOOKUP($H$4,bareme_points!$A$3:$B$38,2,0),INDEX(bareme_points!$A$1:$P$38,MATCH($H$4,bareme_points!$A:$A,0),MATCH(H15,bareme_points!$A$2:$PN$2,0)),10),"")</f>
        <v/>
      </c>
      <c r="J15" s="95"/>
      <c r="K15" s="43" t="str">
        <f>IFERROR(IF(J15&lt;=VLOOKUP($J$4,bareme_points!$A$3:$B$38,2,0),INDEX(bareme_points!$A$1:$P$38,MATCH($J$4,bareme_points!$A:$A,0),MATCH(J15,bareme_points!$A$2:$PN$2,0)),10),"")</f>
        <v/>
      </c>
      <c r="L15" s="95"/>
      <c r="M15" s="43" t="str">
        <f>IFERROR(IF(L15&lt;=VLOOKUP($L$4,bareme_points!$A$3:$B$38,2,0),INDEX(bareme_points!$A$1:$P$38,MATCH($L$4,bareme_points!$A:$A,0),MATCH(L15,bareme_points!$A$2:$PN$2,0)),10),"")</f>
        <v/>
      </c>
      <c r="N15" s="95"/>
      <c r="O15" s="43" t="str">
        <f>IFERROR(IF(N15&lt;=VLOOKUP($N$4,bareme_points!$A$3:$B$38,2,0),INDEX(bareme_points!$A$1:$P$38,MATCH($N$4,bareme_points!$A:$A,0),MATCH(N15,bareme_points!$A$2:$PN$2,0)),10),"")</f>
        <v/>
      </c>
      <c r="P15" s="95"/>
      <c r="Q15" s="43" t="str">
        <f>IFERROR(IF(P15&lt;=VLOOKUP($P$4,bareme_points!$A$3:$B$38,2,0),INDEX(bareme_points!$A$1:$P$38,MATCH($P$4,bareme_points!$A:$A,0),MATCH(P15,bareme_points!$A$2:$PN$2,0)),10),"")</f>
        <v/>
      </c>
      <c r="R15" s="95"/>
      <c r="S15" s="43" t="str">
        <f>IFERROR(IF(R15&lt;=VLOOKUP($R$4,bareme_points!$A$3:$B$38,2,0),INDEX(bareme_points!$A$1:$P$38,MATCH($R$4,bareme_points!$A:$A,0),MATCH(R15,bareme_points!$A$2:$PN$2,0)),10),"")</f>
        <v/>
      </c>
      <c r="T15" s="95"/>
      <c r="U15" s="43" t="str">
        <f>IFERROR(IF(T15&lt;=VLOOKUP($T$4,bareme_points!$A$3:$B$38,2,0),INDEX(bareme_points!$A$1:$P$38,MATCH($T$4,bareme_points!$A:$A,0),MATCH(T15,bareme_points!$A$2:$PN$2,0)),10),"")</f>
        <v/>
      </c>
      <c r="V15" s="47">
        <f t="shared" si="0"/>
        <v>30</v>
      </c>
    </row>
    <row r="16" spans="1:22" x14ac:dyDescent="0.25">
      <c r="A16" s="87" t="s">
        <v>52</v>
      </c>
      <c r="B16" s="129">
        <v>9</v>
      </c>
      <c r="C16" s="43">
        <f>IFERROR(IF(B16&lt;=VLOOKUP($B$4,bareme_points!$A$3:$B$38,2,0),INDEX(bareme_points!$A$1:$P$38,MATCH($B$4,bareme_points!$A:$A,0),MATCH(B16,bareme_points!$A$2:$PN$2,0)),10),"")</f>
        <v>10</v>
      </c>
      <c r="D16" s="99">
        <v>7</v>
      </c>
      <c r="E16" s="43">
        <f>IFERROR(IF(D16&lt;=VLOOKUP($D$4,bareme_points!$A$3:$B$38,2,0),INDEX(bareme_points!$A$1:$P$38,MATCH($D$4,bareme_points!$A:$A,0),MATCH(D16,bareme_points!$A$2:$PN$2,0)),10),"")</f>
        <v>20</v>
      </c>
      <c r="F16" s="95"/>
      <c r="G16" s="43" t="str">
        <f>IFERROR(IF(F16&lt;=VLOOKUP($F$4,bareme_points!$A$3:$B$38,2,0),INDEX(bareme_points!$A$1:$P$38,MATCH($F$4,bareme_points!$A:$A,0),MATCH(F16,bareme_points!$A$2:$PN$2,0)),10),"")</f>
        <v/>
      </c>
      <c r="H16" s="95"/>
      <c r="I16" s="43" t="str">
        <f>IFERROR(IF(H16&lt;=VLOOKUP($H$4,bareme_points!$A$3:$B$38,2,0),INDEX(bareme_points!$A$1:$P$38,MATCH($H$4,bareme_points!$A:$A,0),MATCH(H16,bareme_points!$A$2:$PN$2,0)),10),"")</f>
        <v/>
      </c>
      <c r="J16" s="95"/>
      <c r="K16" s="43" t="str">
        <f>IFERROR(IF(J16&lt;=VLOOKUP($J$4,bareme_points!$A$3:$B$38,2,0),INDEX(bareme_points!$A$1:$P$38,MATCH($J$4,bareme_points!$A:$A,0),MATCH(J16,bareme_points!$A$2:$PN$2,0)),10),"")</f>
        <v/>
      </c>
      <c r="L16" s="95"/>
      <c r="M16" s="43" t="str">
        <f>IFERROR(IF(L16&lt;=VLOOKUP($L$4,bareme_points!$A$3:$B$38,2,0),INDEX(bareme_points!$A$1:$P$38,MATCH($L$4,bareme_points!$A:$A,0),MATCH(L16,bareme_points!$A$2:$PN$2,0)),10),"")</f>
        <v/>
      </c>
      <c r="N16" s="95"/>
      <c r="O16" s="43" t="str">
        <f>IFERROR(IF(N16&lt;=VLOOKUP($N$4,bareme_points!$A$3:$B$38,2,0),INDEX(bareme_points!$A$1:$P$38,MATCH($N$4,bareme_points!$A:$A,0),MATCH(N16,bareme_points!$A$2:$PN$2,0)),10),"")</f>
        <v/>
      </c>
      <c r="P16" s="95"/>
      <c r="Q16" s="43" t="str">
        <f>IFERROR(IF(P16&lt;=VLOOKUP($P$4,bareme_points!$A$3:$B$38,2,0),INDEX(bareme_points!$A$1:$P$38,MATCH($P$4,bareme_points!$A:$A,0),MATCH(P16,bareme_points!$A$2:$PN$2,0)),10),"")</f>
        <v/>
      </c>
      <c r="R16" s="95"/>
      <c r="S16" s="43" t="str">
        <f>IFERROR(IF(R16&lt;=VLOOKUP($R$4,bareme_points!$A$3:$B$38,2,0),INDEX(bareme_points!$A$1:$P$38,MATCH($R$4,bareme_points!$A:$A,0),MATCH(R16,bareme_points!$A$2:$PN$2,0)),10),"")</f>
        <v/>
      </c>
      <c r="T16" s="95"/>
      <c r="U16" s="43" t="str">
        <f>IFERROR(IF(T16&lt;=VLOOKUP($T$4,bareme_points!$A$3:$B$38,2,0),INDEX(bareme_points!$A$1:$P$38,MATCH($T$4,bareme_points!$A:$A,0),MATCH(T16,bareme_points!$A$2:$PN$2,0)),10),"")</f>
        <v/>
      </c>
      <c r="V16" s="47">
        <f t="shared" si="0"/>
        <v>30</v>
      </c>
    </row>
    <row r="17" spans="1:22" x14ac:dyDescent="0.25">
      <c r="A17" s="87" t="s">
        <v>37</v>
      </c>
      <c r="B17" s="129">
        <v>16</v>
      </c>
      <c r="C17" s="43">
        <f>IFERROR(IF(B17&lt;=VLOOKUP($B$4,bareme_points!$A$3:$B$38,2,0),INDEX(bareme_points!$A$1:$P$38,MATCH($B$4,bareme_points!$A:$A,0),MATCH(B17,bareme_points!$A$2:$PN$2,0)),10),"")</f>
        <v>10</v>
      </c>
      <c r="D17" s="99">
        <v>14</v>
      </c>
      <c r="E17" s="43">
        <f>IFERROR(IF(D17&lt;=VLOOKUP($D$4,bareme_points!$A$3:$B$38,2,0),INDEX(bareme_points!$A$1:$P$38,MATCH($D$4,bareme_points!$A:$A,0),MATCH(D17,bareme_points!$A$2:$PN$2,0)),10),"")</f>
        <v>10</v>
      </c>
      <c r="F17" s="95"/>
      <c r="G17" s="43" t="str">
        <f>IFERROR(IF(F17&lt;=VLOOKUP($F$4,bareme_points!$A$3:$B$38,2,0),INDEX(bareme_points!$A$1:$P$38,MATCH($F$4,bareme_points!$A:$A,0),MATCH(F17,bareme_points!$A$2:$PN$2,0)),10),"")</f>
        <v/>
      </c>
      <c r="H17" s="95"/>
      <c r="I17" s="43" t="str">
        <f>IFERROR(IF(H17&lt;=VLOOKUP($H$4,bareme_points!$A$3:$B$38,2,0),INDEX(bareme_points!$A$1:$P$38,MATCH($H$4,bareme_points!$A:$A,0),MATCH(H17,bareme_points!$A$2:$PN$2,0)),10),"")</f>
        <v/>
      </c>
      <c r="J17" s="95"/>
      <c r="K17" s="43" t="str">
        <f>IFERROR(IF(J17&lt;=VLOOKUP($J$4,bareme_points!$A$3:$B$38,2,0),INDEX(bareme_points!$A$1:$P$38,MATCH($J$4,bareme_points!$A:$A,0),MATCH(J17,bareme_points!$A$2:$PN$2,0)),10),"")</f>
        <v/>
      </c>
      <c r="L17" s="95"/>
      <c r="M17" s="43" t="str">
        <f>IFERROR(IF(L17&lt;=VLOOKUP($L$4,bareme_points!$A$3:$B$38,2,0),INDEX(bareme_points!$A$1:$P$38,MATCH($L$4,bareme_points!$A:$A,0),MATCH(L17,bareme_points!$A$2:$PN$2,0)),10),"")</f>
        <v/>
      </c>
      <c r="N17" s="95"/>
      <c r="O17" s="43" t="str">
        <f>IFERROR(IF(N17&lt;=VLOOKUP($N$4,bareme_points!$A$3:$B$38,2,0),INDEX(bareme_points!$A$1:$P$38,MATCH($N$4,bareme_points!$A:$A,0),MATCH(N17,bareme_points!$A$2:$PN$2,0)),10),"")</f>
        <v/>
      </c>
      <c r="P17" s="95"/>
      <c r="Q17" s="43" t="str">
        <f>IFERROR(IF(P17&lt;=VLOOKUP($P$4,bareme_points!$A$3:$B$38,2,0),INDEX(bareme_points!$A$1:$P$38,MATCH($P$4,bareme_points!$A:$A,0),MATCH(P17,bareme_points!$A$2:$PN$2,0)),10),"")</f>
        <v/>
      </c>
      <c r="R17" s="95"/>
      <c r="S17" s="43" t="str">
        <f>IFERROR(IF(R17&lt;=VLOOKUP($R$4,bareme_points!$A$3:$B$38,2,0),INDEX(bareme_points!$A$1:$P$38,MATCH($R$4,bareme_points!$A:$A,0),MATCH(R17,bareme_points!$A$2:$PN$2,0)),10),"")</f>
        <v/>
      </c>
      <c r="T17" s="95"/>
      <c r="U17" s="43" t="str">
        <f>IFERROR(IF(T17&lt;=VLOOKUP($T$4,bareme_points!$A$3:$B$38,2,0),INDEX(bareme_points!$A$1:$P$38,MATCH($T$4,bareme_points!$A:$A,0),MATCH(T17,bareme_points!$A$2:$PN$2,0)),10),"")</f>
        <v/>
      </c>
      <c r="V17" s="47">
        <f t="shared" si="0"/>
        <v>20</v>
      </c>
    </row>
    <row r="18" spans="1:22" x14ac:dyDescent="0.25">
      <c r="A18" s="87" t="s">
        <v>40</v>
      </c>
      <c r="B18" s="129">
        <v>21</v>
      </c>
      <c r="C18" s="43">
        <f>IFERROR(IF(B18&lt;=VLOOKUP($B$4,bareme_points!$A$3:$B$38,2,0),INDEX(bareme_points!$A$1:$P$38,MATCH($B$4,bareme_points!$A:$A,0),MATCH(B18,bareme_points!$A$2:$PN$2,0)),10),"")</f>
        <v>10</v>
      </c>
      <c r="D18" s="99">
        <v>13</v>
      </c>
      <c r="E18" s="43">
        <f>IFERROR(IF(D18&lt;=VLOOKUP($D$4,bareme_points!$A$3:$B$38,2,0),INDEX(bareme_points!$A$1:$P$38,MATCH($D$4,bareme_points!$A:$A,0),MATCH(D18,bareme_points!$A$2:$PN$2,0)),10),"")</f>
        <v>10</v>
      </c>
      <c r="F18" s="95"/>
      <c r="G18" s="43" t="str">
        <f>IFERROR(IF(F18&lt;=VLOOKUP($F$4,bareme_points!$A$3:$B$38,2,0),INDEX(bareme_points!$A$1:$P$38,MATCH($F$4,bareme_points!$A:$A,0),MATCH(F18,bareme_points!$A$2:$PN$2,0)),10),"")</f>
        <v/>
      </c>
      <c r="H18" s="95"/>
      <c r="I18" s="43" t="str">
        <f>IFERROR(IF(H18&lt;=VLOOKUP($H$4,bareme_points!$A$3:$B$38,2,0),INDEX(bareme_points!$A$1:$P$38,MATCH($H$4,bareme_points!$A:$A,0),MATCH(H18,bareme_points!$A$2:$PN$2,0)),10),"")</f>
        <v/>
      </c>
      <c r="J18" s="95"/>
      <c r="K18" s="43" t="str">
        <f>IFERROR(IF(J18&lt;=VLOOKUP($J$4,bareme_points!$A$3:$B$38,2,0),INDEX(bareme_points!$A$1:$P$38,MATCH($J$4,bareme_points!$A:$A,0),MATCH(J18,bareme_points!$A$2:$PN$2,0)),10),"")</f>
        <v/>
      </c>
      <c r="L18" s="95"/>
      <c r="M18" s="43" t="str">
        <f>IFERROR(IF(L18&lt;=VLOOKUP($L$4,bareme_points!$A$3:$B$38,2,0),INDEX(bareme_points!$A$1:$P$38,MATCH($L$4,bareme_points!$A:$A,0),MATCH(L18,bareme_points!$A$2:$PN$2,0)),10),"")</f>
        <v/>
      </c>
      <c r="N18" s="95"/>
      <c r="O18" s="43" t="str">
        <f>IFERROR(IF(N18&lt;=VLOOKUP($N$4,bareme_points!$A$3:$B$38,2,0),INDEX(bareme_points!$A$1:$P$38,MATCH($N$4,bareme_points!$A:$A,0),MATCH(N18,bareme_points!$A$2:$PN$2,0)),10),"")</f>
        <v/>
      </c>
      <c r="P18" s="95"/>
      <c r="Q18" s="43" t="str">
        <f>IFERROR(IF(P18&lt;=VLOOKUP($P$4,bareme_points!$A$3:$B$38,2,0),INDEX(bareme_points!$A$1:$P$38,MATCH($P$4,bareme_points!$A:$A,0),MATCH(P18,bareme_points!$A$2:$PN$2,0)),10),"")</f>
        <v/>
      </c>
      <c r="R18" s="95"/>
      <c r="S18" s="43" t="str">
        <f>IFERROR(IF(R18&lt;=VLOOKUP($R$4,bareme_points!$A$3:$B$38,2,0),INDEX(bareme_points!$A$1:$P$38,MATCH($R$4,bareme_points!$A:$A,0),MATCH(R18,bareme_points!$A$2:$PN$2,0)),10),"")</f>
        <v/>
      </c>
      <c r="T18" s="95"/>
      <c r="U18" s="43" t="str">
        <f>IFERROR(IF(T18&lt;=VLOOKUP($T$4,bareme_points!$A$3:$B$38,2,0),INDEX(bareme_points!$A$1:$P$38,MATCH($T$4,bareme_points!$A:$A,0),MATCH(T18,bareme_points!$A$2:$PN$2,0)),10),"")</f>
        <v/>
      </c>
      <c r="V18" s="47">
        <f t="shared" si="0"/>
        <v>20</v>
      </c>
    </row>
    <row r="19" spans="1:22" x14ac:dyDescent="0.25">
      <c r="A19" s="87" t="s">
        <v>33</v>
      </c>
      <c r="B19" s="129">
        <v>13</v>
      </c>
      <c r="C19" s="43">
        <f>IFERROR(IF(B19&lt;=VLOOKUP($B$4,bareme_points!$A$3:$B$38,2,0),INDEX(bareme_points!$A$1:$P$38,MATCH($B$4,bareme_points!$A:$A,0),MATCH(B19,bareme_points!$A$2:$PN$2,0)),10),"")</f>
        <v>10</v>
      </c>
      <c r="D19" s="99">
        <v>9</v>
      </c>
      <c r="E19" s="43">
        <f>IFERROR(IF(D19&lt;=VLOOKUP($D$4,bareme_points!$A$3:$B$38,2,0),INDEX(bareme_points!$A$1:$P$38,MATCH($D$4,bareme_points!$A:$A,0),MATCH(D19,bareme_points!$A$2:$PN$2,0)),10),"")</f>
        <v>10</v>
      </c>
      <c r="F19" s="95"/>
      <c r="G19" s="43" t="str">
        <f>IFERROR(IF(F19&lt;=VLOOKUP($F$4,bareme_points!$A$3:$B$38,2,0),INDEX(bareme_points!$A$1:$P$38,MATCH($F$4,bareme_points!$A:$A,0),MATCH(F19,bareme_points!$A$2:$PN$2,0)),10),"")</f>
        <v/>
      </c>
      <c r="H19" s="95"/>
      <c r="I19" s="43" t="str">
        <f>IFERROR(IF(H19&lt;=VLOOKUP($H$4,bareme_points!$A$3:$B$38,2,0),INDEX(bareme_points!$A$1:$P$38,MATCH($H$4,bareme_points!$A:$A,0),MATCH(H19,bareme_points!$A$2:$PN$2,0)),10),"")</f>
        <v/>
      </c>
      <c r="J19" s="95"/>
      <c r="K19" s="43" t="str">
        <f>IFERROR(IF(J19&lt;=VLOOKUP($J$4,bareme_points!$A$3:$B$38,2,0),INDEX(bareme_points!$A$1:$P$38,MATCH($J$4,bareme_points!$A:$A,0),MATCH(J19,bareme_points!$A$2:$PN$2,0)),10),"")</f>
        <v/>
      </c>
      <c r="L19" s="95"/>
      <c r="M19" s="43" t="str">
        <f>IFERROR(IF(L19&lt;=VLOOKUP($L$4,bareme_points!$A$3:$B$38,2,0),INDEX(bareme_points!$A$1:$P$38,MATCH($L$4,bareme_points!$A:$A,0),MATCH(L19,bareme_points!$A$2:$PN$2,0)),10),"")</f>
        <v/>
      </c>
      <c r="N19" s="95"/>
      <c r="O19" s="43" t="str">
        <f>IFERROR(IF(N19&lt;=VLOOKUP($N$4,bareme_points!$A$3:$B$38,2,0),INDEX(bareme_points!$A$1:$P$38,MATCH($N$4,bareme_points!$A:$A,0),MATCH(N19,bareme_points!$A$2:$PN$2,0)),10),"")</f>
        <v/>
      </c>
      <c r="P19" s="95"/>
      <c r="Q19" s="43" t="str">
        <f>IFERROR(IF(P19&lt;=VLOOKUP($P$4,bareme_points!$A$3:$B$38,2,0),INDEX(bareme_points!$A$1:$P$38,MATCH($P$4,bareme_points!$A:$A,0),MATCH(P19,bareme_points!$A$2:$PN$2,0)),10),"")</f>
        <v/>
      </c>
      <c r="R19" s="95"/>
      <c r="S19" s="43" t="str">
        <f>IFERROR(IF(R19&lt;=VLOOKUP($R$4,bareme_points!$A$3:$B$38,2,0),INDEX(bareme_points!$A$1:$P$38,MATCH($R$4,bareme_points!$A:$A,0),MATCH(R19,bareme_points!$A$2:$PN$2,0)),10),"")</f>
        <v/>
      </c>
      <c r="T19" s="95"/>
      <c r="U19" s="43" t="str">
        <f>IFERROR(IF(T19&lt;=VLOOKUP($T$4,bareme_points!$A$3:$B$38,2,0),INDEX(bareme_points!$A$1:$P$38,MATCH($T$4,bareme_points!$A:$A,0),MATCH(T19,bareme_points!$A$2:$PN$2,0)),10),"")</f>
        <v/>
      </c>
      <c r="V19" s="47">
        <f t="shared" si="0"/>
        <v>20</v>
      </c>
    </row>
    <row r="20" spans="1:22" x14ac:dyDescent="0.25">
      <c r="A20" s="87" t="s">
        <v>29</v>
      </c>
      <c r="B20" s="129">
        <v>19</v>
      </c>
      <c r="C20" s="43">
        <f>IFERROR(IF(B20&lt;=VLOOKUP($B$4,bareme_points!$A$3:$B$38,2,0),INDEX(bareme_points!$A$1:$P$38,MATCH($B$4,bareme_points!$A:$A,0),MATCH(B20,bareme_points!$A$2:$PN$2,0)),10),"")</f>
        <v>10</v>
      </c>
      <c r="D20" s="99">
        <v>17</v>
      </c>
      <c r="E20" s="43">
        <f>IFERROR(IF(D20&lt;=VLOOKUP($D$4,bareme_points!$A$3:$B$38,2,0),INDEX(bareme_points!$A$1:$P$38,MATCH($D$4,bareme_points!$A:$A,0),MATCH(D20,bareme_points!$A$2:$PN$2,0)),10),"")</f>
        <v>10</v>
      </c>
      <c r="F20" s="95"/>
      <c r="G20" s="43" t="str">
        <f>IFERROR(IF(F20&lt;=VLOOKUP($F$4,bareme_points!$A$3:$B$38,2,0),INDEX(bareme_points!$A$1:$P$38,MATCH($F$4,bareme_points!$A:$A,0),MATCH(F20,bareme_points!$A$2:$PN$2,0)),10),"")</f>
        <v/>
      </c>
      <c r="H20" s="95"/>
      <c r="I20" s="43" t="str">
        <f>IFERROR(IF(H20&lt;=VLOOKUP($H$4,bareme_points!$A$3:$B$38,2,0),INDEX(bareme_points!$A$1:$P$38,MATCH($H$4,bareme_points!$A:$A,0),MATCH(H20,bareme_points!$A$2:$PN$2,0)),10),"")</f>
        <v/>
      </c>
      <c r="J20" s="95"/>
      <c r="K20" s="43" t="str">
        <f>IFERROR(IF(J20&lt;=VLOOKUP($J$4,bareme_points!$A$3:$B$38,2,0),INDEX(bareme_points!$A$1:$P$38,MATCH($J$4,bareme_points!$A:$A,0),MATCH(J20,bareme_points!$A$2:$PN$2,0)),10),"")</f>
        <v/>
      </c>
      <c r="L20" s="95"/>
      <c r="M20" s="43" t="str">
        <f>IFERROR(IF(L20&lt;=VLOOKUP($L$4,bareme_points!$A$3:$B$38,2,0),INDEX(bareme_points!$A$1:$P$38,MATCH($L$4,bareme_points!$A:$A,0),MATCH(L20,bareme_points!$A$2:$PN$2,0)),10),"")</f>
        <v/>
      </c>
      <c r="N20" s="95"/>
      <c r="O20" s="43" t="str">
        <f>IFERROR(IF(N20&lt;=VLOOKUP($N$4,bareme_points!$A$3:$B$38,2,0),INDEX(bareme_points!$A$1:$P$38,MATCH($N$4,bareme_points!$A:$A,0),MATCH(N20,bareme_points!$A$2:$PN$2,0)),10),"")</f>
        <v/>
      </c>
      <c r="P20" s="95"/>
      <c r="Q20" s="43" t="str">
        <f>IFERROR(IF(P20&lt;=VLOOKUP($P$4,bareme_points!$A$3:$B$38,2,0),INDEX(bareme_points!$A$1:$P$38,MATCH($P$4,bareme_points!$A:$A,0),MATCH(P20,bareme_points!$A$2:$PN$2,0)),10),"")</f>
        <v/>
      </c>
      <c r="R20" s="95"/>
      <c r="S20" s="43" t="str">
        <f>IFERROR(IF(R20&lt;=VLOOKUP($R$4,bareme_points!$A$3:$B$38,2,0),INDEX(bareme_points!$A$1:$P$38,MATCH($R$4,bareme_points!$A:$A,0),MATCH(R20,bareme_points!$A$2:$PN$2,0)),10),"")</f>
        <v/>
      </c>
      <c r="T20" s="95"/>
      <c r="U20" s="43" t="str">
        <f>IFERROR(IF(T20&lt;=VLOOKUP($T$4,bareme_points!$A$3:$B$38,2,0),INDEX(bareme_points!$A$1:$P$38,MATCH($T$4,bareme_points!$A:$A,0),MATCH(T20,bareme_points!$A$2:$PN$2,0)),10),"")</f>
        <v/>
      </c>
      <c r="V20" s="47">
        <f t="shared" si="0"/>
        <v>20</v>
      </c>
    </row>
    <row r="21" spans="1:22" x14ac:dyDescent="0.25">
      <c r="A21" s="173" t="s">
        <v>60</v>
      </c>
      <c r="B21" s="129">
        <v>26</v>
      </c>
      <c r="C21" s="43">
        <f>IFERROR(IF(B21&lt;=VLOOKUP($B$4,bareme_points!$A$3:$B$38,2,0),INDEX(bareme_points!$A$1:$P$38,MATCH($B$4,bareme_points!$A:$A,0),MATCH(B21,bareme_points!$A$2:$PN$2,0)),10),"")</f>
        <v>10</v>
      </c>
      <c r="D21" s="99">
        <v>20</v>
      </c>
      <c r="E21" s="43">
        <f>IFERROR(IF(D21&lt;=VLOOKUP($D$4,bareme_points!$A$3:$B$38,2,0),INDEX(bareme_points!$A$1:$P$38,MATCH($D$4,bareme_points!$A:$A,0),MATCH(D21,bareme_points!$A$2:$PN$2,0)),10),"")</f>
        <v>10</v>
      </c>
      <c r="F21" s="95"/>
      <c r="G21" s="43" t="str">
        <f>IFERROR(IF(F21&lt;=VLOOKUP($F$4,bareme_points!$A$3:$B$38,2,0),INDEX(bareme_points!$A$1:$P$38,MATCH($F$4,bareme_points!$A:$A,0),MATCH(F21,bareme_points!$A$2:$PN$2,0)),10),"")</f>
        <v/>
      </c>
      <c r="H21" s="95"/>
      <c r="I21" s="43" t="str">
        <f>IFERROR(IF(H21&lt;=VLOOKUP($H$4,bareme_points!$A$3:$B$38,2,0),INDEX(bareme_points!$A$1:$P$38,MATCH($H$4,bareme_points!$A:$A,0),MATCH(H21,bareme_points!$A$2:$PN$2,0)),10),"")</f>
        <v/>
      </c>
      <c r="J21" s="95"/>
      <c r="K21" s="43" t="str">
        <f>IFERROR(IF(J21&lt;=VLOOKUP($J$4,bareme_points!$A$3:$B$38,2,0),INDEX(bareme_points!$A$1:$P$38,MATCH($J$4,bareme_points!$A:$A,0),MATCH(J21,bareme_points!$A$2:$PN$2,0)),10),"")</f>
        <v/>
      </c>
      <c r="L21" s="95"/>
      <c r="M21" s="43" t="str">
        <f>IFERROR(IF(L21&lt;=VLOOKUP($L$4,bareme_points!$A$3:$B$38,2,0),INDEX(bareme_points!$A$1:$P$38,MATCH($L$4,bareme_points!$A:$A,0),MATCH(L21,bareme_points!$A$2:$PN$2,0)),10),"")</f>
        <v/>
      </c>
      <c r="N21" s="95"/>
      <c r="O21" s="43" t="str">
        <f>IFERROR(IF(N21&lt;=VLOOKUP($N$4,bareme_points!$A$3:$B$38,2,0),INDEX(bareme_points!$A$1:$P$38,MATCH($N$4,bareme_points!$A:$A,0),MATCH(N21,bareme_points!$A$2:$PN$2,0)),10),"")</f>
        <v/>
      </c>
      <c r="P21" s="95"/>
      <c r="Q21" s="43" t="str">
        <f>IFERROR(IF(P21&lt;=VLOOKUP($P$4,bareme_points!$A$3:$B$38,2,0),INDEX(bareme_points!$A$1:$P$38,MATCH($P$4,bareme_points!$A:$A,0),MATCH(P21,bareme_points!$A$2:$PN$2,0)),10),"")</f>
        <v/>
      </c>
      <c r="R21" s="95"/>
      <c r="S21" s="43" t="str">
        <f>IFERROR(IF(R21&lt;=VLOOKUP($R$4,bareme_points!$A$3:$B$38,2,0),INDEX(bareme_points!$A$1:$P$38,MATCH($R$4,bareme_points!$A:$A,0),MATCH(R21,bareme_points!$A$2:$PN$2,0)),10),"")</f>
        <v/>
      </c>
      <c r="T21" s="95"/>
      <c r="U21" s="43" t="str">
        <f>IFERROR(IF(T21&lt;=VLOOKUP($T$4,bareme_points!$A$3:$B$38,2,0),INDEX(bareme_points!$A$1:$P$38,MATCH($T$4,bareme_points!$A:$A,0),MATCH(T21,bareme_points!$A$2:$PN$2,0)),10),"")</f>
        <v/>
      </c>
      <c r="V21" s="47">
        <f t="shared" si="0"/>
        <v>20</v>
      </c>
    </row>
    <row r="22" spans="1:22" x14ac:dyDescent="0.25">
      <c r="A22" s="87" t="s">
        <v>30</v>
      </c>
      <c r="B22" s="129">
        <v>14</v>
      </c>
      <c r="C22" s="43">
        <f>IFERROR(IF(B22&lt;=VLOOKUP($B$4,bareme_points!$A$3:$B$38,2,0),INDEX(bareme_points!$A$1:$P$38,MATCH($B$4,bareme_points!$A:$A,0),MATCH(B22,bareme_points!$A$2:$PN$2,0)),10),"")</f>
        <v>10</v>
      </c>
      <c r="D22" s="99">
        <v>16</v>
      </c>
      <c r="E22" s="43">
        <f>IFERROR(IF(D22&lt;=VLOOKUP($D$4,bareme_points!$A$3:$B$38,2,0),INDEX(bareme_points!$A$1:$P$38,MATCH($D$4,bareme_points!$A:$A,0),MATCH(D22,bareme_points!$A$2:$PN$2,0)),10),"")</f>
        <v>10</v>
      </c>
      <c r="F22" s="95"/>
      <c r="G22" s="43" t="str">
        <f>IFERROR(IF(F22&lt;=VLOOKUP($F$4,bareme_points!$A$3:$B$38,2,0),INDEX(bareme_points!$A$1:$P$38,MATCH($F$4,bareme_points!$A:$A,0),MATCH(F22,bareme_points!$A$2:$PN$2,0)),10),"")</f>
        <v/>
      </c>
      <c r="H22" s="95"/>
      <c r="I22" s="43" t="str">
        <f>IFERROR(IF(H22&lt;=VLOOKUP($H$4,bareme_points!$A$3:$B$38,2,0),INDEX(bareme_points!$A$1:$P$38,MATCH($H$4,bareme_points!$A:$A,0),MATCH(H22,bareme_points!$A$2:$PN$2,0)),10),"")</f>
        <v/>
      </c>
      <c r="J22" s="95"/>
      <c r="K22" s="43" t="str">
        <f>IFERROR(IF(J22&lt;=VLOOKUP($J$4,bareme_points!$A$3:$B$38,2,0),INDEX(bareme_points!$A$1:$P$38,MATCH($J$4,bareme_points!$A:$A,0),MATCH(J22,bareme_points!$A$2:$PN$2,0)),10),"")</f>
        <v/>
      </c>
      <c r="L22" s="95"/>
      <c r="M22" s="43" t="str">
        <f>IFERROR(IF(L22&lt;=VLOOKUP($L$4,bareme_points!$A$3:$B$38,2,0),INDEX(bareme_points!$A$1:$P$38,MATCH($L$4,bareme_points!$A:$A,0),MATCH(L22,bareme_points!$A$2:$PN$2,0)),10),"")</f>
        <v/>
      </c>
      <c r="N22" s="95"/>
      <c r="O22" s="43" t="str">
        <f>IFERROR(IF(N22&lt;=VLOOKUP($N$4,bareme_points!$A$3:$B$38,2,0),INDEX(bareme_points!$A$1:$P$38,MATCH($N$4,bareme_points!$A:$A,0),MATCH(N22,bareme_points!$A$2:$PN$2,0)),10),"")</f>
        <v/>
      </c>
      <c r="P22" s="95"/>
      <c r="Q22" s="43" t="str">
        <f>IFERROR(IF(P22&lt;=VLOOKUP($P$4,bareme_points!$A$3:$B$38,2,0),INDEX(bareme_points!$A$1:$P$38,MATCH($P$4,bareme_points!$A:$A,0),MATCH(P22,bareme_points!$A$2:$PN$2,0)),10),"")</f>
        <v/>
      </c>
      <c r="R22" s="95"/>
      <c r="S22" s="43" t="str">
        <f>IFERROR(IF(R22&lt;=VLOOKUP($R$4,bareme_points!$A$3:$B$38,2,0),INDEX(bareme_points!$A$1:$P$38,MATCH($R$4,bareme_points!$A:$A,0),MATCH(R22,bareme_points!$A$2:$PN$2,0)),10),"")</f>
        <v/>
      </c>
      <c r="T22" s="95"/>
      <c r="U22" s="43" t="str">
        <f>IFERROR(IF(T22&lt;=VLOOKUP($T$4,bareme_points!$A$3:$B$38,2,0),INDEX(bareme_points!$A$1:$P$38,MATCH($T$4,bareme_points!$A:$A,0),MATCH(T22,bareme_points!$A$2:$PN$2,0)),10),"")</f>
        <v/>
      </c>
      <c r="V22" s="47">
        <f t="shared" si="0"/>
        <v>20</v>
      </c>
    </row>
    <row r="23" spans="1:22" x14ac:dyDescent="0.25">
      <c r="A23" s="87" t="s">
        <v>32</v>
      </c>
      <c r="B23" s="129">
        <v>10</v>
      </c>
      <c r="C23" s="43">
        <f>IFERROR(IF(B23&lt;=VLOOKUP($B$4,bareme_points!$A$3:$B$38,2,0),INDEX(bareme_points!$A$1:$P$38,MATCH($B$4,bareme_points!$A:$A,0),MATCH(B23,bareme_points!$A$2:$PN$2,0)),10),"")</f>
        <v>10</v>
      </c>
      <c r="D23" s="99">
        <v>21</v>
      </c>
      <c r="E23" s="43">
        <f>IFERROR(IF(D23&lt;=VLOOKUP($D$4,bareme_points!$A$3:$B$38,2,0),INDEX(bareme_points!$A$1:$P$38,MATCH($D$4,bareme_points!$A:$A,0),MATCH(D23,bareme_points!$A$2:$PN$2,0)),10),"")</f>
        <v>10</v>
      </c>
      <c r="F23" s="95"/>
      <c r="G23" s="43" t="str">
        <f>IFERROR(IF(F23&lt;=VLOOKUP($F$4,bareme_points!$A$3:$B$38,2,0),INDEX(bareme_points!$A$1:$P$38,MATCH($F$4,bareme_points!$A:$A,0),MATCH(F23,bareme_points!$A$2:$PN$2,0)),10),"")</f>
        <v/>
      </c>
      <c r="H23" s="95"/>
      <c r="I23" s="43" t="str">
        <f>IFERROR(IF(H23&lt;=VLOOKUP($H$4,bareme_points!$A$3:$B$38,2,0),INDEX(bareme_points!$A$1:$P$38,MATCH($H$4,bareme_points!$A:$A,0),MATCH(H23,bareme_points!$A$2:$PN$2,0)),10),"")</f>
        <v/>
      </c>
      <c r="J23" s="95"/>
      <c r="K23" s="43" t="str">
        <f>IFERROR(IF(J23&lt;=VLOOKUP($J$4,bareme_points!$A$3:$B$38,2,0),INDEX(bareme_points!$A$1:$P$38,MATCH($J$4,bareme_points!$A:$A,0),MATCH(J23,bareme_points!$A$2:$PN$2,0)),10),"")</f>
        <v/>
      </c>
      <c r="L23" s="95"/>
      <c r="M23" s="43" t="str">
        <f>IFERROR(IF(L23&lt;=VLOOKUP($L$4,bareme_points!$A$3:$B$38,2,0),INDEX(bareme_points!$A$1:$P$38,MATCH($L$4,bareme_points!$A:$A,0),MATCH(L23,bareme_points!$A$2:$PN$2,0)),10),"")</f>
        <v/>
      </c>
      <c r="N23" s="95"/>
      <c r="O23" s="43" t="str">
        <f>IFERROR(IF(N23&lt;=VLOOKUP($N$4,bareme_points!$A$3:$B$38,2,0),INDEX(bareme_points!$A$1:$P$38,MATCH($N$4,bareme_points!$A:$A,0),MATCH(N23,bareme_points!$A$2:$PN$2,0)),10),"")</f>
        <v/>
      </c>
      <c r="P23" s="95"/>
      <c r="Q23" s="43" t="str">
        <f>IFERROR(IF(P23&lt;=VLOOKUP($P$4,bareme_points!$A$3:$B$38,2,0),INDEX(bareme_points!$A$1:$P$38,MATCH($P$4,bareme_points!$A:$A,0),MATCH(P23,bareme_points!$A$2:$PN$2,0)),10),"")</f>
        <v/>
      </c>
      <c r="R23" s="95"/>
      <c r="S23" s="43" t="str">
        <f>IFERROR(IF(R23&lt;=VLOOKUP($R$4,bareme_points!$A$3:$B$38,2,0),INDEX(bareme_points!$A$1:$P$38,MATCH($R$4,bareme_points!$A:$A,0),MATCH(R23,bareme_points!$A$2:$PN$2,0)),10),"")</f>
        <v/>
      </c>
      <c r="T23" s="95"/>
      <c r="U23" s="43" t="str">
        <f>IFERROR(IF(T23&lt;=VLOOKUP($T$4,bareme_points!$A$3:$B$38,2,0),INDEX(bareme_points!$A$1:$P$38,MATCH($T$4,bareme_points!$A:$A,0),MATCH(T23,bareme_points!$A$2:$PN$2,0)),10),"")</f>
        <v/>
      </c>
      <c r="V23" s="47">
        <f t="shared" si="0"/>
        <v>20</v>
      </c>
    </row>
    <row r="24" spans="1:22" x14ac:dyDescent="0.25">
      <c r="A24" s="87" t="s">
        <v>36</v>
      </c>
      <c r="B24" s="129">
        <v>23</v>
      </c>
      <c r="C24" s="43">
        <f>IFERROR(IF(B24&lt;=VLOOKUP($B$4,bareme_points!$A$3:$B$38,2,0),INDEX(bareme_points!$A$1:$P$38,MATCH($B$4,bareme_points!$A:$A,0),MATCH(B24,bareme_points!$A$2:$PN$2,0)),10),"")</f>
        <v>10</v>
      </c>
      <c r="D24" s="99">
        <v>12</v>
      </c>
      <c r="E24" s="43">
        <f>IFERROR(IF(D24&lt;=VLOOKUP($D$4,bareme_points!$A$3:$B$38,2,0),INDEX(bareme_points!$A$1:$P$38,MATCH($D$4,bareme_points!$A:$A,0),MATCH(D24,bareme_points!$A$2:$PN$2,0)),10),"")</f>
        <v>10</v>
      </c>
      <c r="F24" s="95"/>
      <c r="G24" s="43" t="str">
        <f>IFERROR(IF(F24&lt;=VLOOKUP($F$4,bareme_points!$A$3:$B$38,2,0),INDEX(bareme_points!$A$1:$P$38,MATCH($F$4,bareme_points!$A:$A,0),MATCH(F24,bareme_points!$A$2:$PN$2,0)),10),"")</f>
        <v/>
      </c>
      <c r="H24" s="95"/>
      <c r="I24" s="43" t="str">
        <f>IFERROR(IF(H24&lt;=VLOOKUP($H$4,bareme_points!$A$3:$B$38,2,0),INDEX(bareme_points!$A$1:$P$38,MATCH($H$4,bareme_points!$A:$A,0),MATCH(H24,bareme_points!$A$2:$PN$2,0)),10),"")</f>
        <v/>
      </c>
      <c r="J24" s="95"/>
      <c r="K24" s="43" t="str">
        <f>IFERROR(IF(J24&lt;=VLOOKUP($J$4,bareme_points!$A$3:$B$38,2,0),INDEX(bareme_points!$A$1:$P$38,MATCH($J$4,bareme_points!$A:$A,0),MATCH(J24,bareme_points!$A$2:$PN$2,0)),10),"")</f>
        <v/>
      </c>
      <c r="L24" s="95"/>
      <c r="M24" s="43" t="str">
        <f>IFERROR(IF(L24&lt;=VLOOKUP($L$4,bareme_points!$A$3:$B$38,2,0),INDEX(bareme_points!$A$1:$P$38,MATCH($L$4,bareme_points!$A:$A,0),MATCH(L24,bareme_points!$A$2:$PN$2,0)),10),"")</f>
        <v/>
      </c>
      <c r="N24" s="95"/>
      <c r="O24" s="43" t="str">
        <f>IFERROR(IF(N24&lt;=VLOOKUP($N$4,bareme_points!$A$3:$B$38,2,0),INDEX(bareme_points!$A$1:$P$38,MATCH($N$4,bareme_points!$A:$A,0),MATCH(N24,bareme_points!$A$2:$PN$2,0)),10),"")</f>
        <v/>
      </c>
      <c r="P24" s="95"/>
      <c r="Q24" s="43" t="str">
        <f>IFERROR(IF(P24&lt;=VLOOKUP($P$4,bareme_points!$A$3:$B$38,2,0),INDEX(bareme_points!$A$1:$P$38,MATCH($P$4,bareme_points!$A:$A,0),MATCH(P24,bareme_points!$A$2:$PN$2,0)),10),"")</f>
        <v/>
      </c>
      <c r="R24" s="95"/>
      <c r="S24" s="43" t="str">
        <f>IFERROR(IF(R24&lt;=VLOOKUP($R$4,bareme_points!$A$3:$B$38,2,0),INDEX(bareme_points!$A$1:$P$38,MATCH($R$4,bareme_points!$A:$A,0),MATCH(R24,bareme_points!$A$2:$PN$2,0)),10),"")</f>
        <v/>
      </c>
      <c r="T24" s="95"/>
      <c r="U24" s="43" t="str">
        <f>IFERROR(IF(T24&lt;=VLOOKUP($T$4,bareme_points!$A$3:$B$38,2,0),INDEX(bareme_points!$A$1:$P$38,MATCH($T$4,bareme_points!$A:$A,0),MATCH(T24,bareme_points!$A$2:$PN$2,0)),10),"")</f>
        <v/>
      </c>
      <c r="V24" s="47">
        <f t="shared" si="0"/>
        <v>20</v>
      </c>
    </row>
    <row r="25" spans="1:22" x14ac:dyDescent="0.25">
      <c r="A25" s="87" t="s">
        <v>28</v>
      </c>
      <c r="B25" s="129">
        <v>24</v>
      </c>
      <c r="C25" s="43">
        <f>IFERROR(IF(B25&lt;=VLOOKUP($B$4,bareme_points!$A$3:$B$38,2,0),INDEX(bareme_points!$A$1:$P$38,MATCH($B$4,bareme_points!$A:$A,0),MATCH(B25,bareme_points!$A$2:$PN$2,0)),10),"")</f>
        <v>10</v>
      </c>
      <c r="D25" s="99">
        <v>8</v>
      </c>
      <c r="E25" s="43">
        <f>IFERROR(IF(D25&lt;=VLOOKUP($D$4,bareme_points!$A$3:$B$38,2,0),INDEX(bareme_points!$A$1:$P$38,MATCH($D$4,bareme_points!$A:$A,0),MATCH(D25,bareme_points!$A$2:$PN$2,0)),10),"")</f>
        <v>10</v>
      </c>
      <c r="F25" s="95"/>
      <c r="G25" s="43" t="str">
        <f>IFERROR(IF(F25&lt;=VLOOKUP($F$4,bareme_points!$A$3:$B$38,2,0),INDEX(bareme_points!$A$1:$P$38,MATCH($F$4,bareme_points!$A:$A,0),MATCH(F25,bareme_points!$A$2:$PN$2,0)),10),"")</f>
        <v/>
      </c>
      <c r="H25" s="95"/>
      <c r="I25" s="43" t="str">
        <f>IFERROR(IF(H25&lt;=VLOOKUP($H$4,bareme_points!$A$3:$B$38,2,0),INDEX(bareme_points!$A$1:$P$38,MATCH($H$4,bareme_points!$A:$A,0),MATCH(H25,bareme_points!$A$2:$PN$2,0)),10),"")</f>
        <v/>
      </c>
      <c r="J25" s="95"/>
      <c r="K25" s="43" t="str">
        <f>IFERROR(IF(J25&lt;=VLOOKUP($J$4,bareme_points!$A$3:$B$38,2,0),INDEX(bareme_points!$A$1:$P$38,MATCH($J$4,bareme_points!$A:$A,0),MATCH(J25,bareme_points!$A$2:$PN$2,0)),10),"")</f>
        <v/>
      </c>
      <c r="L25" s="95"/>
      <c r="M25" s="43" t="str">
        <f>IFERROR(IF(L25&lt;=VLOOKUP($L$4,bareme_points!$A$3:$B$38,2,0),INDEX(bareme_points!$A$1:$P$38,MATCH($L$4,bareme_points!$A:$A,0),MATCH(L25,bareme_points!$A$2:$PN$2,0)),10),"")</f>
        <v/>
      </c>
      <c r="N25" s="95"/>
      <c r="O25" s="43" t="str">
        <f>IFERROR(IF(N25&lt;=VLOOKUP($N$4,bareme_points!$A$3:$B$38,2,0),INDEX(bareme_points!$A$1:$P$38,MATCH($N$4,bareme_points!$A:$A,0),MATCH(N25,bareme_points!$A$2:$PN$2,0)),10),"")</f>
        <v/>
      </c>
      <c r="P25" s="95"/>
      <c r="Q25" s="43" t="str">
        <f>IFERROR(IF(P25&lt;=VLOOKUP($P$4,bareme_points!$A$3:$B$38,2,0),INDEX(bareme_points!$A$1:$P$38,MATCH($P$4,bareme_points!$A:$A,0),MATCH(P25,bareme_points!$A$2:$PN$2,0)),10),"")</f>
        <v/>
      </c>
      <c r="R25" s="95"/>
      <c r="S25" s="43" t="str">
        <f>IFERROR(IF(R25&lt;=VLOOKUP($R$4,bareme_points!$A$3:$B$38,2,0),INDEX(bareme_points!$A$1:$P$38,MATCH($R$4,bareme_points!$A:$A,0),MATCH(R25,bareme_points!$A$2:$PN$2,0)),10),"")</f>
        <v/>
      </c>
      <c r="T25" s="95"/>
      <c r="U25" s="43" t="str">
        <f>IFERROR(IF(T25&lt;=VLOOKUP($T$4,bareme_points!$A$3:$B$38,2,0),INDEX(bareme_points!$A$1:$P$38,MATCH($T$4,bareme_points!$A:$A,0),MATCH(T25,bareme_points!$A$2:$PN$2,0)),10),"")</f>
        <v/>
      </c>
      <c r="V25" s="47">
        <f t="shared" si="0"/>
        <v>20</v>
      </c>
    </row>
    <row r="26" spans="1:22" x14ac:dyDescent="0.25">
      <c r="A26" s="173" t="s">
        <v>54</v>
      </c>
      <c r="B26" s="129">
        <v>25</v>
      </c>
      <c r="C26" s="43">
        <f>IFERROR(IF(B26&lt;=VLOOKUP($B$4,bareme_points!$A$3:$B$38,2,0),INDEX(bareme_points!$A$1:$P$38,MATCH($B$4,bareme_points!$A:$A,0),MATCH(B26,bareme_points!$A$2:$PN$2,0)),10),"")</f>
        <v>10</v>
      </c>
      <c r="D26" s="99">
        <v>19</v>
      </c>
      <c r="E26" s="43">
        <f>IFERROR(IF(D26&lt;=VLOOKUP($D$4,bareme_points!$A$3:$B$38,2,0),INDEX(bareme_points!$A$1:$P$38,MATCH($D$4,bareme_points!$A:$A,0),MATCH(D26,bareme_points!$A$2:$PN$2,0)),10),"")</f>
        <v>10</v>
      </c>
      <c r="F26" s="95"/>
      <c r="G26" s="43" t="str">
        <f>IFERROR(IF(F26&lt;=VLOOKUP($F$4,bareme_points!$A$3:$B$38,2,0),INDEX(bareme_points!$A$1:$P$38,MATCH($F$4,bareme_points!$A:$A,0),MATCH(F26,bareme_points!$A$2:$PN$2,0)),10),"")</f>
        <v/>
      </c>
      <c r="H26" s="95"/>
      <c r="I26" s="43" t="str">
        <f>IFERROR(IF(H26&lt;=VLOOKUP($H$4,bareme_points!$A$3:$B$38,2,0),INDEX(bareme_points!$A$1:$P$38,MATCH($H$4,bareme_points!$A:$A,0),MATCH(H26,bareme_points!$A$2:$PN$2,0)),10),"")</f>
        <v/>
      </c>
      <c r="J26" s="95"/>
      <c r="K26" s="43" t="str">
        <f>IFERROR(IF(J26&lt;=VLOOKUP($J$4,bareme_points!$A$3:$B$38,2,0),INDEX(bareme_points!$A$1:$P$38,MATCH($J$4,bareme_points!$A:$A,0),MATCH(J26,bareme_points!$A$2:$PN$2,0)),10),"")</f>
        <v/>
      </c>
      <c r="L26" s="95"/>
      <c r="M26" s="43" t="str">
        <f>IFERROR(IF(L26&lt;=VLOOKUP($L$4,bareme_points!$A$3:$B$38,2,0),INDEX(bareme_points!$A$1:$P$38,MATCH($L$4,bareme_points!$A:$A,0),MATCH(L26,bareme_points!$A$2:$PN$2,0)),10),"")</f>
        <v/>
      </c>
      <c r="N26" s="95"/>
      <c r="O26" s="43" t="str">
        <f>IFERROR(IF(N26&lt;=VLOOKUP($N$4,bareme_points!$A$3:$B$38,2,0),INDEX(bareme_points!$A$1:$P$38,MATCH($N$4,bareme_points!$A:$A,0),MATCH(N26,bareme_points!$A$2:$PN$2,0)),10),"")</f>
        <v/>
      </c>
      <c r="P26" s="95"/>
      <c r="Q26" s="43" t="str">
        <f>IFERROR(IF(P26&lt;=VLOOKUP($P$4,bareme_points!$A$3:$B$38,2,0),INDEX(bareme_points!$A$1:$P$38,MATCH($P$4,bareme_points!$A:$A,0),MATCH(P26,bareme_points!$A$2:$PN$2,0)),10),"")</f>
        <v/>
      </c>
      <c r="R26" s="95"/>
      <c r="S26" s="43" t="str">
        <f>IFERROR(IF(R26&lt;=VLOOKUP($R$4,bareme_points!$A$3:$B$38,2,0),INDEX(bareme_points!$A$1:$P$38,MATCH($R$4,bareme_points!$A:$A,0),MATCH(R26,bareme_points!$A$2:$PN$2,0)),10),"")</f>
        <v/>
      </c>
      <c r="T26" s="95"/>
      <c r="U26" s="43" t="str">
        <f>IFERROR(IF(T26&lt;=VLOOKUP($T$4,bareme_points!$A$3:$B$38,2,0),INDEX(bareme_points!$A$1:$P$38,MATCH($T$4,bareme_points!$A:$A,0),MATCH(T26,bareme_points!$A$2:$PN$2,0)),10),"")</f>
        <v/>
      </c>
      <c r="V26" s="47">
        <f t="shared" si="0"/>
        <v>20</v>
      </c>
    </row>
    <row r="27" spans="1:22" x14ac:dyDescent="0.25">
      <c r="A27" s="87" t="s">
        <v>48</v>
      </c>
      <c r="B27" s="129">
        <v>22</v>
      </c>
      <c r="C27" s="43">
        <f>IFERROR(IF(B27&lt;=VLOOKUP($B$4,bareme_points!$A$3:$B$38,2,0),INDEX(bareme_points!$A$1:$P$38,MATCH($B$4,bareme_points!$A:$A,0),MATCH(B27,bareme_points!$A$2:$PN$2,0)),10),"")</f>
        <v>10</v>
      </c>
      <c r="D27" s="99"/>
      <c r="E27" s="43" t="str">
        <f>IFERROR(IF(D27&lt;=VLOOKUP($D$4,bareme_points!$A$3:$B$38,2,0),INDEX(bareme_points!$A$1:$P$38,MATCH($D$4,bareme_points!$A:$A,0),MATCH(D27,bareme_points!$A$2:$PN$2,0)),10),"")</f>
        <v/>
      </c>
      <c r="F27" s="95"/>
      <c r="G27" s="43" t="str">
        <f>IFERROR(IF(F27&lt;=VLOOKUP($F$4,bareme_points!$A$3:$B$38,2,0),INDEX(bareme_points!$A$1:$P$38,MATCH($F$4,bareme_points!$A:$A,0),MATCH(F27,bareme_points!$A$2:$PN$2,0)),10),"")</f>
        <v/>
      </c>
      <c r="H27" s="95"/>
      <c r="I27" s="43" t="str">
        <f>IFERROR(IF(H27&lt;=VLOOKUP($H$4,bareme_points!$A$3:$B$38,2,0),INDEX(bareme_points!$A$1:$P$38,MATCH($H$4,bareme_points!$A:$A,0),MATCH(H27,bareme_points!$A$2:$PN$2,0)),10),"")</f>
        <v/>
      </c>
      <c r="J27" s="95"/>
      <c r="K27" s="43" t="str">
        <f>IFERROR(IF(J27&lt;=VLOOKUP($J$4,bareme_points!$A$3:$B$38,2,0),INDEX(bareme_points!$A$1:$P$38,MATCH($J$4,bareme_points!$A:$A,0),MATCH(J27,bareme_points!$A$2:$PN$2,0)),10),"")</f>
        <v/>
      </c>
      <c r="L27" s="95"/>
      <c r="M27" s="43" t="str">
        <f>IFERROR(IF(L27&lt;=VLOOKUP($L$4,bareme_points!$A$3:$B$38,2,0),INDEX(bareme_points!$A$1:$P$38,MATCH($L$4,bareme_points!$A:$A,0),MATCH(L27,bareme_points!$A$2:$PN$2,0)),10),"")</f>
        <v/>
      </c>
      <c r="N27" s="95"/>
      <c r="O27" s="43" t="str">
        <f>IFERROR(IF(N27&lt;=VLOOKUP($N$4,bareme_points!$A$3:$B$38,2,0),INDEX(bareme_points!$A$1:$P$38,MATCH($N$4,bareme_points!$A:$A,0),MATCH(N27,bareme_points!$A$2:$PN$2,0)),10),"")</f>
        <v/>
      </c>
      <c r="P27" s="95"/>
      <c r="Q27" s="43" t="str">
        <f>IFERROR(IF(P27&lt;=VLOOKUP($P$4,bareme_points!$A$3:$B$38,2,0),INDEX(bareme_points!$A$1:$P$38,MATCH($P$4,bareme_points!$A:$A,0),MATCH(P27,bareme_points!$A$2:$PN$2,0)),10),"")</f>
        <v/>
      </c>
      <c r="R27" s="95"/>
      <c r="S27" s="43" t="str">
        <f>IFERROR(IF(R27&lt;=VLOOKUP($R$4,bareme_points!$A$3:$B$38,2,0),INDEX(bareme_points!$A$1:$P$38,MATCH($R$4,bareme_points!$A:$A,0),MATCH(R27,bareme_points!$A$2:$PN$2,0)),10),"")</f>
        <v/>
      </c>
      <c r="T27" s="95"/>
      <c r="U27" s="43" t="str">
        <f>IFERROR(IF(T27&lt;=VLOOKUP($T$4,bareme_points!$A$3:$B$38,2,0),INDEX(bareme_points!$A$1:$P$38,MATCH($T$4,bareme_points!$A:$A,0),MATCH(T27,bareme_points!$A$2:$PN$2,0)),10),"")</f>
        <v/>
      </c>
      <c r="V27" s="47">
        <f t="shared" si="0"/>
        <v>10</v>
      </c>
    </row>
    <row r="28" spans="1:22" x14ac:dyDescent="0.25">
      <c r="A28" s="87" t="s">
        <v>56</v>
      </c>
      <c r="B28" s="129">
        <v>18</v>
      </c>
      <c r="C28" s="43">
        <f>IFERROR(IF(B28&lt;=VLOOKUP($B$4,bareme_points!$A$3:$B$38,2,0),INDEX(bareme_points!$A$1:$P$38,MATCH($B$4,bareme_points!$A:$A,0),MATCH(B28,bareme_points!$A$2:$PN$2,0)),10),"")</f>
        <v>10</v>
      </c>
      <c r="D28" s="99"/>
      <c r="E28" s="43" t="str">
        <f>IFERROR(IF(D28&lt;=VLOOKUP($D$4,bareme_points!$A$3:$B$38,2,0),INDEX(bareme_points!$A$1:$P$38,MATCH($D$4,bareme_points!$A:$A,0),MATCH(D28,bareme_points!$A$2:$PN$2,0)),10),"")</f>
        <v/>
      </c>
      <c r="F28" s="95"/>
      <c r="G28" s="43" t="str">
        <f>IFERROR(IF(F28&lt;=VLOOKUP($F$4,bareme_points!$A$3:$B$38,2,0),INDEX(bareme_points!$A$1:$P$38,MATCH($F$4,bareme_points!$A:$A,0),MATCH(F28,bareme_points!$A$2:$PN$2,0)),10),"")</f>
        <v/>
      </c>
      <c r="H28" s="95"/>
      <c r="I28" s="43" t="str">
        <f>IFERROR(IF(H28&lt;=VLOOKUP($H$4,bareme_points!$A$3:$B$38,2,0),INDEX(bareme_points!$A$1:$P$38,MATCH($H$4,bareme_points!$A:$A,0),MATCH(H28,bareme_points!$A$2:$PN$2,0)),10),"")</f>
        <v/>
      </c>
      <c r="J28" s="95"/>
      <c r="K28" s="43" t="str">
        <f>IFERROR(IF(J28&lt;=VLOOKUP($J$4,bareme_points!$A$3:$B$38,2,0),INDEX(bareme_points!$A$1:$P$38,MATCH($J$4,bareme_points!$A:$A,0),MATCH(J28,bareme_points!$A$2:$PN$2,0)),10),"")</f>
        <v/>
      </c>
      <c r="L28" s="95"/>
      <c r="M28" s="43" t="str">
        <f>IFERROR(IF(L28&lt;=VLOOKUP($L$4,bareme_points!$A$3:$B$38,2,0),INDEX(bareme_points!$A$1:$P$38,MATCH($L$4,bareme_points!$A:$A,0),MATCH(L28,bareme_points!$A$2:$PN$2,0)),10),"")</f>
        <v/>
      </c>
      <c r="N28" s="95"/>
      <c r="O28" s="43" t="str">
        <f>IFERROR(IF(N28&lt;=VLOOKUP($N$4,bareme_points!$A$3:$B$38,2,0),INDEX(bareme_points!$A$1:$P$38,MATCH($N$4,bareme_points!$A:$A,0),MATCH(N28,bareme_points!$A$2:$PN$2,0)),10),"")</f>
        <v/>
      </c>
      <c r="P28" s="95"/>
      <c r="Q28" s="43" t="str">
        <f>IFERROR(IF(P28&lt;=VLOOKUP($P$4,bareme_points!$A$3:$B$38,2,0),INDEX(bareme_points!$A$1:$P$38,MATCH($P$4,bareme_points!$A:$A,0),MATCH(P28,bareme_points!$A$2:$PN$2,0)),10),"")</f>
        <v/>
      </c>
      <c r="R28" s="95"/>
      <c r="S28" s="43" t="str">
        <f>IFERROR(IF(R28&lt;=VLOOKUP($R$4,bareme_points!$A$3:$B$38,2,0),INDEX(bareme_points!$A$1:$P$38,MATCH($R$4,bareme_points!$A:$A,0),MATCH(R28,bareme_points!$A$2:$PN$2,0)),10),"")</f>
        <v/>
      </c>
      <c r="T28" s="95"/>
      <c r="U28" s="43" t="str">
        <f>IFERROR(IF(T28&lt;=VLOOKUP($T$4,bareme_points!$A$3:$B$38,2,0),INDEX(bareme_points!$A$1:$P$38,MATCH($T$4,bareme_points!$A:$A,0),MATCH(T28,bareme_points!$A$2:$PN$2,0)),10),"")</f>
        <v/>
      </c>
      <c r="V28" s="47">
        <f t="shared" si="0"/>
        <v>10</v>
      </c>
    </row>
    <row r="29" spans="1:22" x14ac:dyDescent="0.25">
      <c r="A29" s="87" t="s">
        <v>43</v>
      </c>
      <c r="B29" s="129">
        <v>11</v>
      </c>
      <c r="C29" s="43">
        <f>IFERROR(IF(B29&lt;=VLOOKUP($B$4,bareme_points!$A$3:$B$38,2,0),INDEX(bareme_points!$A$1:$P$38,MATCH($B$4,bareme_points!$A:$A,0),MATCH(B29,bareme_points!$A$2:$PN$2,0)),10),"")</f>
        <v>10</v>
      </c>
      <c r="D29" s="99"/>
      <c r="E29" s="43" t="str">
        <f>IFERROR(IF(D29&lt;=VLOOKUP($D$4,bareme_points!$A$3:$B$38,2,0),INDEX(bareme_points!$A$1:$P$38,MATCH($D$4,bareme_points!$A:$A,0),MATCH(D29,bareme_points!$A$2:$PN$2,0)),10),"")</f>
        <v/>
      </c>
      <c r="F29" s="95"/>
      <c r="G29" s="43" t="str">
        <f>IFERROR(IF(F29&lt;=VLOOKUP($F$4,bareme_points!$A$3:$B$38,2,0),INDEX(bareme_points!$A$1:$P$38,MATCH($F$4,bareme_points!$A:$A,0),MATCH(F29,bareme_points!$A$2:$PN$2,0)),10),"")</f>
        <v/>
      </c>
      <c r="H29" s="95"/>
      <c r="I29" s="43" t="str">
        <f>IFERROR(IF(H29&lt;=VLOOKUP($H$4,bareme_points!$A$3:$B$38,2,0),INDEX(bareme_points!$A$1:$P$38,MATCH($H$4,bareme_points!$A:$A,0),MATCH(H29,bareme_points!$A$2:$PN$2,0)),10),"")</f>
        <v/>
      </c>
      <c r="J29" s="95"/>
      <c r="K29" s="43" t="str">
        <f>IFERROR(IF(J29&lt;=VLOOKUP($J$4,bareme_points!$A$3:$B$38,2,0),INDEX(bareme_points!$A$1:$P$38,MATCH($J$4,bareme_points!$A:$A,0),MATCH(J29,bareme_points!$A$2:$PN$2,0)),10),"")</f>
        <v/>
      </c>
      <c r="L29" s="95"/>
      <c r="M29" s="43" t="str">
        <f>IFERROR(IF(L29&lt;=VLOOKUP($L$4,bareme_points!$A$3:$B$38,2,0),INDEX(bareme_points!$A$1:$P$38,MATCH($L$4,bareme_points!$A:$A,0),MATCH(L29,bareme_points!$A$2:$PN$2,0)),10),"")</f>
        <v/>
      </c>
      <c r="N29" s="95"/>
      <c r="O29" s="43" t="str">
        <f>IFERROR(IF(N29&lt;=VLOOKUP($N$4,bareme_points!$A$3:$B$38,2,0),INDEX(bareme_points!$A$1:$P$38,MATCH($N$4,bareme_points!$A:$A,0),MATCH(N29,bareme_points!$A$2:$PN$2,0)),10),"")</f>
        <v/>
      </c>
      <c r="P29" s="95"/>
      <c r="Q29" s="43" t="str">
        <f>IFERROR(IF(P29&lt;=VLOOKUP($P$4,bareme_points!$A$3:$B$38,2,0),INDEX(bareme_points!$A$1:$P$38,MATCH($P$4,bareme_points!$A:$A,0),MATCH(P29,bareme_points!$A$2:$PN$2,0)),10),"")</f>
        <v/>
      </c>
      <c r="R29" s="95"/>
      <c r="S29" s="43" t="str">
        <f>IFERROR(IF(R29&lt;=VLOOKUP($R$4,bareme_points!$A$3:$B$38,2,0),INDEX(bareme_points!$A$1:$P$38,MATCH($R$4,bareme_points!$A:$A,0),MATCH(R29,bareme_points!$A$2:$PN$2,0)),10),"")</f>
        <v/>
      </c>
      <c r="T29" s="95"/>
      <c r="U29" s="43" t="str">
        <f>IFERROR(IF(T29&lt;=VLOOKUP($T$4,bareme_points!$A$3:$B$38,2,0),INDEX(bareme_points!$A$1:$P$38,MATCH($T$4,bareme_points!$A:$A,0),MATCH(T29,bareme_points!$A$2:$PN$2,0)),10),"")</f>
        <v/>
      </c>
      <c r="V29" s="47">
        <f t="shared" si="0"/>
        <v>10</v>
      </c>
    </row>
    <row r="30" spans="1:22" x14ac:dyDescent="0.25">
      <c r="A30" s="87" t="s">
        <v>34</v>
      </c>
      <c r="B30" s="129">
        <v>20</v>
      </c>
      <c r="C30" s="43">
        <f>IFERROR(IF(B30&lt;=VLOOKUP($B$4,bareme_points!$A$3:$B$38,2,0),INDEX(bareme_points!$A$1:$P$38,MATCH($B$4,bareme_points!$A:$A,0),MATCH(B30,bareme_points!$A$2:$PN$2,0)),10),"")</f>
        <v>10</v>
      </c>
      <c r="D30" s="99"/>
      <c r="E30" s="43" t="str">
        <f>IFERROR(IF(D30&lt;=VLOOKUP($D$4,bareme_points!$A$3:$B$38,2,0),INDEX(bareme_points!$A$1:$P$38,MATCH($D$4,bareme_points!$A:$A,0),MATCH(D30,bareme_points!$A$2:$PN$2,0)),10),"")</f>
        <v/>
      </c>
      <c r="F30" s="95"/>
      <c r="G30" s="43" t="str">
        <f>IFERROR(IF(F30&lt;=VLOOKUP($F$4,bareme_points!$A$3:$B$38,2,0),INDEX(bareme_points!$A$1:$P$38,MATCH($F$4,bareme_points!$A:$A,0),MATCH(F30,bareme_points!$A$2:$PN$2,0)),10),"")</f>
        <v/>
      </c>
      <c r="H30" s="95"/>
      <c r="I30" s="43" t="str">
        <f>IFERROR(IF(H30&lt;=VLOOKUP($H$4,bareme_points!$A$3:$B$38,2,0),INDEX(bareme_points!$A$1:$P$38,MATCH($H$4,bareme_points!$A:$A,0),MATCH(H30,bareme_points!$A$2:$PN$2,0)),10),"")</f>
        <v/>
      </c>
      <c r="J30" s="95"/>
      <c r="K30" s="43" t="str">
        <f>IFERROR(IF(J30&lt;=VLOOKUP($J$4,bareme_points!$A$3:$B$38,2,0),INDEX(bareme_points!$A$1:$P$38,MATCH($J$4,bareme_points!$A:$A,0),MATCH(J30,bareme_points!$A$2:$PN$2,0)),10),"")</f>
        <v/>
      </c>
      <c r="L30" s="95"/>
      <c r="M30" s="43" t="str">
        <f>IFERROR(IF(L30&lt;=VLOOKUP($L$4,bareme_points!$A$3:$B$38,2,0),INDEX(bareme_points!$A$1:$P$38,MATCH($L$4,bareme_points!$A:$A,0),MATCH(L30,bareme_points!$A$2:$PN$2,0)),10),"")</f>
        <v/>
      </c>
      <c r="N30" s="95"/>
      <c r="O30" s="43" t="str">
        <f>IFERROR(IF(N30&lt;=VLOOKUP($N$4,bareme_points!$A$3:$B$38,2,0),INDEX(bareme_points!$A$1:$P$38,MATCH($N$4,bareme_points!$A:$A,0),MATCH(N30,bareme_points!$A$2:$PN$2,0)),10),"")</f>
        <v/>
      </c>
      <c r="P30" s="95"/>
      <c r="Q30" s="43" t="str">
        <f>IFERROR(IF(P30&lt;=VLOOKUP($P$4,bareme_points!$A$3:$B$38,2,0),INDEX(bareme_points!$A$1:$P$38,MATCH($P$4,bareme_points!$A:$A,0),MATCH(P30,bareme_points!$A$2:$PN$2,0)),10),"")</f>
        <v/>
      </c>
      <c r="R30" s="95"/>
      <c r="S30" s="43" t="str">
        <f>IFERROR(IF(R30&lt;=VLOOKUP($R$4,bareme_points!$A$3:$B$38,2,0),INDEX(bareme_points!$A$1:$P$38,MATCH($R$4,bareme_points!$A:$A,0),MATCH(R30,bareme_points!$A$2:$PN$2,0)),10),"")</f>
        <v/>
      </c>
      <c r="T30" s="95"/>
      <c r="U30" s="43" t="str">
        <f>IFERROR(IF(T30&lt;=VLOOKUP($T$4,bareme_points!$A$3:$B$38,2,0),INDEX(bareme_points!$A$1:$P$38,MATCH($T$4,bareme_points!$A:$A,0),MATCH(T30,bareme_points!$A$2:$PN$2,0)),10),"")</f>
        <v/>
      </c>
      <c r="V30" s="47">
        <f t="shared" si="0"/>
        <v>10</v>
      </c>
    </row>
    <row r="31" spans="1:22" x14ac:dyDescent="0.25">
      <c r="A31" s="87" t="s">
        <v>41</v>
      </c>
      <c r="B31" s="129">
        <v>17</v>
      </c>
      <c r="C31" s="43">
        <f>IFERROR(IF(B31&lt;=VLOOKUP($B$4,bareme_points!$A$3:$B$38,2,0),INDEX(bareme_points!$A$1:$P$38,MATCH($B$4,bareme_points!$A:$A,0),MATCH(B31,bareme_points!$A$2:$PN$2,0)),10),"")</f>
        <v>10</v>
      </c>
      <c r="D31" s="99"/>
      <c r="E31" s="43" t="str">
        <f>IFERROR(IF(D31&lt;=VLOOKUP($D$4,bareme_points!$A$3:$B$38,2,0),INDEX(bareme_points!$A$1:$P$38,MATCH($D$4,bareme_points!$A:$A,0),MATCH(D31,bareme_points!$A$2:$PN$2,0)),10),"")</f>
        <v/>
      </c>
      <c r="F31" s="95"/>
      <c r="G31" s="43" t="str">
        <f>IFERROR(IF(F31&lt;=VLOOKUP($F$4,bareme_points!$A$3:$B$38,2,0),INDEX(bareme_points!$A$1:$P$38,MATCH($F$4,bareme_points!$A:$A,0),MATCH(F31,bareme_points!$A$2:$PN$2,0)),10),"")</f>
        <v/>
      </c>
      <c r="H31" s="95"/>
      <c r="I31" s="43" t="str">
        <f>IFERROR(IF(H31&lt;=VLOOKUP($H$4,bareme_points!$A$3:$B$38,2,0),INDEX(bareme_points!$A$1:$P$38,MATCH($H$4,bareme_points!$A:$A,0),MATCH(H31,bareme_points!$A$2:$PN$2,0)),10),"")</f>
        <v/>
      </c>
      <c r="J31" s="95"/>
      <c r="K31" s="43" t="str">
        <f>IFERROR(IF(J31&lt;=VLOOKUP($J$4,bareme_points!$A$3:$B$38,2,0),INDEX(bareme_points!$A$1:$P$38,MATCH($J$4,bareme_points!$A:$A,0),MATCH(J31,bareme_points!$A$2:$PN$2,0)),10),"")</f>
        <v/>
      </c>
      <c r="L31" s="95"/>
      <c r="M31" s="43" t="str">
        <f>IFERROR(IF(L31&lt;=VLOOKUP($L$4,bareme_points!$A$3:$B$38,2,0),INDEX(bareme_points!$A$1:$P$38,MATCH($L$4,bareme_points!$A:$A,0),MATCH(L31,bareme_points!$A$2:$PN$2,0)),10),"")</f>
        <v/>
      </c>
      <c r="N31" s="95"/>
      <c r="O31" s="43" t="str">
        <f>IFERROR(IF(N31&lt;=VLOOKUP($N$4,bareme_points!$A$3:$B$38,2,0),INDEX(bareme_points!$A$1:$P$38,MATCH($N$4,bareme_points!$A:$A,0),MATCH(N31,bareme_points!$A$2:$PN$2,0)),10),"")</f>
        <v/>
      </c>
      <c r="P31" s="95"/>
      <c r="Q31" s="43" t="str">
        <f>IFERROR(IF(P31&lt;=VLOOKUP($P$4,bareme_points!$A$3:$B$38,2,0),INDEX(bareme_points!$A$1:$P$38,MATCH($P$4,bareme_points!$A:$A,0),MATCH(P31,bareme_points!$A$2:$PN$2,0)),10),"")</f>
        <v/>
      </c>
      <c r="R31" s="95"/>
      <c r="S31" s="43" t="str">
        <f>IFERROR(IF(R31&lt;=VLOOKUP($R$4,bareme_points!$A$3:$B$38,2,0),INDEX(bareme_points!$A$1:$P$38,MATCH($R$4,bareme_points!$A:$A,0),MATCH(R31,bareme_points!$A$2:$PN$2,0)),10),"")</f>
        <v/>
      </c>
      <c r="T31" s="95"/>
      <c r="U31" s="43" t="str">
        <f>IFERROR(IF(T31&lt;=VLOOKUP($T$4,bareme_points!$A$3:$B$38,2,0),INDEX(bareme_points!$A$1:$P$38,MATCH($T$4,bareme_points!$A:$A,0),MATCH(T31,bareme_points!$A$2:$PN$2,0)),10),"")</f>
        <v/>
      </c>
      <c r="V31" s="47">
        <f t="shared" si="0"/>
        <v>10</v>
      </c>
    </row>
    <row r="32" spans="1:22" x14ac:dyDescent="0.25">
      <c r="A32" s="87" t="s">
        <v>63</v>
      </c>
      <c r="B32" s="129">
        <v>15</v>
      </c>
      <c r="C32" s="43">
        <f>IFERROR(IF(B32&lt;=VLOOKUP($B$4,bareme_points!$A$3:$B$38,2,0),INDEX(bareme_points!$A$1:$P$38,MATCH($B$4,bareme_points!$A:$A,0),MATCH(B32,bareme_points!$A$2:$PN$2,0)),10),"")</f>
        <v>10</v>
      </c>
      <c r="D32" s="99"/>
      <c r="E32" s="43" t="str">
        <f>IFERROR(IF(D32&lt;=VLOOKUP($D$4,bareme_points!$A$3:$B$38,2,0),INDEX(bareme_points!$A$1:$P$38,MATCH($D$4,bareme_points!$A:$A,0),MATCH(D32,bareme_points!$A$2:$PN$2,0)),10),"")</f>
        <v/>
      </c>
      <c r="F32" s="95"/>
      <c r="G32" s="43" t="str">
        <f>IFERROR(IF(F32&lt;=VLOOKUP($F$4,bareme_points!$A$3:$B$38,2,0),INDEX(bareme_points!$A$1:$P$38,MATCH($F$4,bareme_points!$A:$A,0),MATCH(F32,bareme_points!$A$2:$PN$2,0)),10),"")</f>
        <v/>
      </c>
      <c r="H32" s="95"/>
      <c r="I32" s="43" t="str">
        <f>IFERROR(IF(H32&lt;=VLOOKUP($H$4,bareme_points!$A$3:$B$38,2,0),INDEX(bareme_points!$A$1:$P$38,MATCH($H$4,bareme_points!$A:$A,0),MATCH(H32,bareme_points!$A$2:$PN$2,0)),10),"")</f>
        <v/>
      </c>
      <c r="J32" s="95"/>
      <c r="K32" s="43" t="str">
        <f>IFERROR(IF(J32&lt;=VLOOKUP($J$4,bareme_points!$A$3:$B$38,2,0),INDEX(bareme_points!$A$1:$P$38,MATCH($J$4,bareme_points!$A:$A,0),MATCH(J32,bareme_points!$A$2:$PN$2,0)),10),"")</f>
        <v/>
      </c>
      <c r="L32" s="95"/>
      <c r="M32" s="43" t="str">
        <f>IFERROR(IF(L32&lt;=VLOOKUP($L$4,bareme_points!$A$3:$B$38,2,0),INDEX(bareme_points!$A$1:$P$38,MATCH($L$4,bareme_points!$A:$A,0),MATCH(L32,bareme_points!$A$2:$PN$2,0)),10),"")</f>
        <v/>
      </c>
      <c r="N32" s="95"/>
      <c r="O32" s="43" t="str">
        <f>IFERROR(IF(N32&lt;=VLOOKUP($N$4,bareme_points!$A$3:$B$38,2,0),INDEX(bareme_points!$A$1:$P$38,MATCH($N$4,bareme_points!$A:$A,0),MATCH(N32,bareme_points!$A$2:$PN$2,0)),10),"")</f>
        <v/>
      </c>
      <c r="P32" s="95"/>
      <c r="Q32" s="43" t="str">
        <f>IFERROR(IF(P32&lt;=VLOOKUP($P$4,bareme_points!$A$3:$B$38,2,0),INDEX(bareme_points!$A$1:$P$38,MATCH($P$4,bareme_points!$A:$A,0),MATCH(P32,bareme_points!$A$2:$PN$2,0)),10),"")</f>
        <v/>
      </c>
      <c r="R32" s="95"/>
      <c r="S32" s="43" t="str">
        <f>IFERROR(IF(R32&lt;=VLOOKUP($R$4,bareme_points!$A$3:$B$38,2,0),INDEX(bareme_points!$A$1:$P$38,MATCH($R$4,bareme_points!$A:$A,0),MATCH(R32,bareme_points!$A$2:$PN$2,0)),10),"")</f>
        <v/>
      </c>
      <c r="T32" s="95"/>
      <c r="U32" s="43" t="str">
        <f>IFERROR(IF(T32&lt;=VLOOKUP($T$4,bareme_points!$A$3:$B$38,2,0),INDEX(bareme_points!$A$1:$P$38,MATCH($T$4,bareme_points!$A:$A,0),MATCH(T32,bareme_points!$A$2:$PN$2,0)),10),"")</f>
        <v/>
      </c>
      <c r="V32" s="47">
        <f t="shared" si="0"/>
        <v>10</v>
      </c>
    </row>
    <row r="33" spans="1:22" x14ac:dyDescent="0.25">
      <c r="A33" s="87" t="s">
        <v>39</v>
      </c>
      <c r="B33" s="129"/>
      <c r="C33" s="43" t="str">
        <f>IFERROR(IF(B33&lt;=VLOOKUP($B$4,bareme_points!$A$3:$B$38,2,0),INDEX(bareme_points!$A$1:$P$38,MATCH($B$4,bareme_points!$A:$A,0),MATCH(B33,bareme_points!$A$2:$PN$2,0)),10),"")</f>
        <v/>
      </c>
      <c r="D33" s="99">
        <v>11</v>
      </c>
      <c r="E33" s="43">
        <f>IFERROR(IF(D33&lt;=VLOOKUP($D$4,bareme_points!$A$3:$B$38,2,0),INDEX(bareme_points!$A$1:$P$38,MATCH($D$4,bareme_points!$A:$A,0),MATCH(D33,bareme_points!$A$2:$PN$2,0)),10),"")</f>
        <v>10</v>
      </c>
      <c r="F33" s="95"/>
      <c r="G33" s="43" t="str">
        <f>IFERROR(IF(F33&lt;=VLOOKUP($F$4,bareme_points!$A$3:$B$38,2,0),INDEX(bareme_points!$A$1:$P$38,MATCH($F$4,bareme_points!$A:$A,0),MATCH(F33,bareme_points!$A$2:$PN$2,0)),10),"")</f>
        <v/>
      </c>
      <c r="H33" s="95"/>
      <c r="I33" s="43" t="str">
        <f>IFERROR(IF(H33&lt;=VLOOKUP($H$4,bareme_points!$A$3:$B$38,2,0),INDEX(bareme_points!$A$1:$P$38,MATCH($H$4,bareme_points!$A:$A,0),MATCH(H33,bareme_points!$A$2:$PN$2,0)),10),"")</f>
        <v/>
      </c>
      <c r="J33" s="95"/>
      <c r="K33" s="43" t="str">
        <f>IFERROR(IF(J33&lt;=VLOOKUP($J$4,bareme_points!$A$3:$B$38,2,0),INDEX(bareme_points!$A$1:$P$38,MATCH($J$4,bareme_points!$A:$A,0),MATCH(J33,bareme_points!$A$2:$PN$2,0)),10),"")</f>
        <v/>
      </c>
      <c r="L33" s="95"/>
      <c r="M33" s="43" t="str">
        <f>IFERROR(IF(L33&lt;=VLOOKUP($L$4,bareme_points!$A$3:$B$38,2,0),INDEX(bareme_points!$A$1:$P$38,MATCH($L$4,bareme_points!$A:$A,0),MATCH(L33,bareme_points!$A$2:$PN$2,0)),10),"")</f>
        <v/>
      </c>
      <c r="N33" s="95"/>
      <c r="O33" s="43" t="str">
        <f>IFERROR(IF(N33&lt;=VLOOKUP($N$4,bareme_points!$A$3:$B$38,2,0),INDEX(bareme_points!$A$1:$P$38,MATCH($N$4,bareme_points!$A:$A,0),MATCH(N33,bareme_points!$A$2:$PN$2,0)),10),"")</f>
        <v/>
      </c>
      <c r="P33" s="95"/>
      <c r="Q33" s="43" t="str">
        <f>IFERROR(IF(P33&lt;=VLOOKUP($P$4,bareme_points!$A$3:$B$38,2,0),INDEX(bareme_points!$A$1:$P$38,MATCH($P$4,bareme_points!$A:$A,0),MATCH(P33,bareme_points!$A$2:$PN$2,0)),10),"")</f>
        <v/>
      </c>
      <c r="R33" s="95"/>
      <c r="S33" s="43" t="str">
        <f>IFERROR(IF(R33&lt;=VLOOKUP($R$4,bareme_points!$A$3:$B$38,2,0),INDEX(bareme_points!$A$1:$P$38,MATCH($R$4,bareme_points!$A:$A,0),MATCH(R33,bareme_points!$A$2:$PN$2,0)),10),"")</f>
        <v/>
      </c>
      <c r="T33" s="95"/>
      <c r="U33" s="43" t="str">
        <f>IFERROR(IF(T33&lt;=VLOOKUP($T$4,bareme_points!$A$3:$B$38,2,0),INDEX(bareme_points!$A$1:$P$38,MATCH($T$4,bareme_points!$A:$A,0),MATCH(T33,bareme_points!$A$2:$PN$2,0)),10),"")</f>
        <v/>
      </c>
      <c r="V33" s="47">
        <f t="shared" si="0"/>
        <v>10</v>
      </c>
    </row>
    <row r="34" spans="1:22" x14ac:dyDescent="0.25">
      <c r="A34" s="87" t="s">
        <v>45</v>
      </c>
      <c r="B34" s="129"/>
      <c r="C34" s="43" t="str">
        <f>IFERROR(IF(B34&lt;=VLOOKUP($B$4,bareme_points!$A$3:$B$38,2,0),INDEX(bareme_points!$A$1:$P$38,MATCH($B$4,bareme_points!$A:$A,0),MATCH(B34,bareme_points!$A$2:$PN$2,0)),10),"")</f>
        <v/>
      </c>
      <c r="D34" s="99"/>
      <c r="E34" s="43" t="str">
        <f>IFERROR(IF(D34&lt;=VLOOKUP($D$4,bareme_points!$A$3:$B$38,2,0),INDEX(bareme_points!$A$1:$P$38,MATCH($D$4,bareme_points!$A:$A,0),MATCH(D34,bareme_points!$A$2:$PN$2,0)),10),"")</f>
        <v/>
      </c>
      <c r="F34" s="95"/>
      <c r="G34" s="43" t="str">
        <f>IFERROR(IF(F34&lt;=VLOOKUP($F$4,bareme_points!$A$3:$B$38,2,0),INDEX(bareme_points!$A$1:$P$38,MATCH($F$4,bareme_points!$A:$A,0),MATCH(F34,bareme_points!$A$2:$PN$2,0)),10),"")</f>
        <v/>
      </c>
      <c r="H34" s="95"/>
      <c r="I34" s="43" t="str">
        <f>IFERROR(IF(H34&lt;=VLOOKUP($H$4,bareme_points!$A$3:$B$38,2,0),INDEX(bareme_points!$A$1:$P$38,MATCH($H$4,bareme_points!$A:$A,0),MATCH(H34,bareme_points!$A$2:$PN$2,0)),10),"")</f>
        <v/>
      </c>
      <c r="J34" s="95"/>
      <c r="K34" s="43" t="str">
        <f>IFERROR(IF(J34&lt;=VLOOKUP($J$4,bareme_points!$A$3:$B$38,2,0),INDEX(bareme_points!$A$1:$P$38,MATCH($J$4,bareme_points!$A:$A,0),MATCH(J34,bareme_points!$A$2:$PN$2,0)),10),"")</f>
        <v/>
      </c>
      <c r="L34" s="95"/>
      <c r="M34" s="43" t="str">
        <f>IFERROR(IF(L34&lt;=VLOOKUP($L$4,bareme_points!$A$3:$B$38,2,0),INDEX(bareme_points!$A$1:$P$38,MATCH($L$4,bareme_points!$A:$A,0),MATCH(L34,bareme_points!$A$2:$PN$2,0)),10),"")</f>
        <v/>
      </c>
      <c r="N34" s="95"/>
      <c r="O34" s="43" t="str">
        <f>IFERROR(IF(N34&lt;=VLOOKUP($N$4,bareme_points!$A$3:$B$38,2,0),INDEX(bareme_points!$A$1:$P$38,MATCH($N$4,bareme_points!$A:$A,0),MATCH(N34,bareme_points!$A$2:$PN$2,0)),10),"")</f>
        <v/>
      </c>
      <c r="P34" s="95"/>
      <c r="Q34" s="43" t="str">
        <f>IFERROR(IF(P34&lt;=VLOOKUP($P$4,bareme_points!$A$3:$B$38,2,0),INDEX(bareme_points!$A$1:$P$38,MATCH($P$4,bareme_points!$A:$A,0),MATCH(P34,bareme_points!$A$2:$PN$2,0)),10),"")</f>
        <v/>
      </c>
      <c r="R34" s="95"/>
      <c r="S34" s="43" t="str">
        <f>IFERROR(IF(R34&lt;=VLOOKUP($R$4,bareme_points!$A$3:$B$38,2,0),INDEX(bareme_points!$A$1:$P$38,MATCH($R$4,bareme_points!$A:$A,0),MATCH(R34,bareme_points!$A$2:$PN$2,0)),10),"")</f>
        <v/>
      </c>
      <c r="T34" s="95"/>
      <c r="U34" s="43" t="str">
        <f>IFERROR(IF(T34&lt;=VLOOKUP($T$4,bareme_points!$A$3:$B$38,2,0),INDEX(bareme_points!$A$1:$P$38,MATCH($T$4,bareme_points!$A:$A,0),MATCH(T34,bareme_points!$A$2:$PN$2,0)),10),"")</f>
        <v/>
      </c>
      <c r="V34" s="47">
        <f t="shared" si="0"/>
        <v>0</v>
      </c>
    </row>
    <row r="35" spans="1:22" x14ac:dyDescent="0.25">
      <c r="A35" s="173" t="s">
        <v>58</v>
      </c>
      <c r="B35" s="129"/>
      <c r="C35" s="43" t="str">
        <f>IFERROR(IF(B35&lt;=VLOOKUP($B$4,bareme_points!$A$3:$B$38,2,0),INDEX(bareme_points!$A$1:$P$38,MATCH($B$4,bareme_points!$A:$A,0),MATCH(B35,bareme_points!$A$2:$PN$2,0)),10),"")</f>
        <v/>
      </c>
      <c r="D35" s="99"/>
      <c r="E35" s="43" t="str">
        <f>IFERROR(IF(D35&lt;=VLOOKUP($D$4,bareme_points!$A$3:$B$38,2,0),INDEX(bareme_points!$A$1:$P$38,MATCH($D$4,bareme_points!$A:$A,0),MATCH(D35,bareme_points!$A$2:$PN$2,0)),10),"")</f>
        <v/>
      </c>
      <c r="F35" s="95"/>
      <c r="G35" s="43" t="str">
        <f>IFERROR(IF(F35&lt;=VLOOKUP($F$4,bareme_points!$A$3:$B$38,2,0),INDEX(bareme_points!$A$1:$P$38,MATCH($F$4,bareme_points!$A:$A,0),MATCH(F35,bareme_points!$A$2:$PN$2,0)),10),"")</f>
        <v/>
      </c>
      <c r="H35" s="95"/>
      <c r="I35" s="43" t="str">
        <f>IFERROR(IF(H35&lt;=VLOOKUP($H$4,bareme_points!$A$3:$B$38,2,0),INDEX(bareme_points!$A$1:$P$38,MATCH($H$4,bareme_points!$A:$A,0),MATCH(H35,bareme_points!$A$2:$PN$2,0)),10),"")</f>
        <v/>
      </c>
      <c r="J35" s="95"/>
      <c r="K35" s="43" t="str">
        <f>IFERROR(IF(J35&lt;=VLOOKUP($J$4,bareme_points!$A$3:$B$38,2,0),INDEX(bareme_points!$A$1:$P$38,MATCH($J$4,bareme_points!$A:$A,0),MATCH(J35,bareme_points!$A$2:$PN$2,0)),10),"")</f>
        <v/>
      </c>
      <c r="L35" s="95"/>
      <c r="M35" s="43" t="str">
        <f>IFERROR(IF(L35&lt;=VLOOKUP($L$4,bareme_points!$A$3:$B$38,2,0),INDEX(bareme_points!$A$1:$P$38,MATCH($L$4,bareme_points!$A:$A,0),MATCH(L35,bareme_points!$A$2:$PN$2,0)),10),"")</f>
        <v/>
      </c>
      <c r="N35" s="95"/>
      <c r="O35" s="43" t="str">
        <f>IFERROR(IF(N35&lt;=VLOOKUP($N$4,bareme_points!$A$3:$B$38,2,0),INDEX(bareme_points!$A$1:$P$38,MATCH($N$4,bareme_points!$A:$A,0),MATCH(N35,bareme_points!$A$2:$PN$2,0)),10),"")</f>
        <v/>
      </c>
      <c r="P35" s="95"/>
      <c r="Q35" s="43" t="str">
        <f>IFERROR(IF(P35&lt;=VLOOKUP($P$4,bareme_points!$A$3:$B$38,2,0),INDEX(bareme_points!$A$1:$P$38,MATCH($P$4,bareme_points!$A:$A,0),MATCH(P35,bareme_points!$A$2:$PN$2,0)),10),"")</f>
        <v/>
      </c>
      <c r="R35" s="95"/>
      <c r="S35" s="43" t="str">
        <f>IFERROR(IF(R35&lt;=VLOOKUP($R$4,bareme_points!$A$3:$B$38,2,0),INDEX(bareme_points!$A$1:$P$38,MATCH($R$4,bareme_points!$A:$A,0),MATCH(R35,bareme_points!$A$2:$PN$2,0)),10),"")</f>
        <v/>
      </c>
      <c r="T35" s="95"/>
      <c r="U35" s="43" t="str">
        <f>IFERROR(IF(T35&lt;=VLOOKUP($T$4,bareme_points!$A$3:$B$38,2,0),INDEX(bareme_points!$A$1:$P$38,MATCH($T$4,bareme_points!$A:$A,0),MATCH(T35,bareme_points!$A$2:$PN$2,0)),10),"")</f>
        <v/>
      </c>
      <c r="V35" s="47">
        <f t="shared" si="0"/>
        <v>0</v>
      </c>
    </row>
    <row r="36" spans="1:22" x14ac:dyDescent="0.25">
      <c r="A36" s="87" t="s">
        <v>50</v>
      </c>
      <c r="B36" s="129"/>
      <c r="C36" s="43" t="str">
        <f>IFERROR(IF(B36&lt;=VLOOKUP($B$4,bareme_points!$A$3:$B$38,2,0),INDEX(bareme_points!$A$1:$P$38,MATCH($B$4,bareme_points!$A:$A,0),MATCH(B36,bareme_points!$A$2:$PN$2,0)),10),"")</f>
        <v/>
      </c>
      <c r="D36" s="99"/>
      <c r="E36" s="43" t="str">
        <f>IFERROR(IF(D36&lt;=VLOOKUP($D$4,bareme_points!$A$3:$B$38,2,0),INDEX(bareme_points!$A$1:$P$38,MATCH($D$4,bareme_points!$A:$A,0),MATCH(D36,bareme_points!$A$2:$PN$2,0)),10),"")</f>
        <v/>
      </c>
      <c r="F36" s="95"/>
      <c r="G36" s="43" t="str">
        <f>IFERROR(IF(F36&lt;=VLOOKUP($F$4,bareme_points!$A$3:$B$38,2,0),INDEX(bareme_points!$A$1:$P$38,MATCH($F$4,bareme_points!$A:$A,0),MATCH(F36,bareme_points!$A$2:$PN$2,0)),10),"")</f>
        <v/>
      </c>
      <c r="H36" s="95"/>
      <c r="I36" s="43" t="str">
        <f>IFERROR(IF(H36&lt;=VLOOKUP($H$4,bareme_points!$A$3:$B$38,2,0),INDEX(bareme_points!$A$1:$P$38,MATCH($H$4,bareme_points!$A:$A,0),MATCH(H36,bareme_points!$A$2:$PN$2,0)),10),"")</f>
        <v/>
      </c>
      <c r="J36" s="95"/>
      <c r="K36" s="43" t="str">
        <f>IFERROR(IF(J36&lt;=VLOOKUP($J$4,bareme_points!$A$3:$B$38,2,0),INDEX(bareme_points!$A$1:$P$38,MATCH($J$4,bareme_points!$A:$A,0),MATCH(J36,bareme_points!$A$2:$PN$2,0)),10),"")</f>
        <v/>
      </c>
      <c r="L36" s="95"/>
      <c r="M36" s="43" t="str">
        <f>IFERROR(IF(L36&lt;=VLOOKUP($L$4,bareme_points!$A$3:$B$38,2,0),INDEX(bareme_points!$A$1:$P$38,MATCH($L$4,bareme_points!$A:$A,0),MATCH(L36,bareme_points!$A$2:$PN$2,0)),10),"")</f>
        <v/>
      </c>
      <c r="N36" s="95"/>
      <c r="O36" s="43" t="str">
        <f>IFERROR(IF(N36&lt;=VLOOKUP($N$4,bareme_points!$A$3:$B$38,2,0),INDEX(bareme_points!$A$1:$P$38,MATCH($N$4,bareme_points!$A:$A,0),MATCH(N36,bareme_points!$A$2:$PN$2,0)),10),"")</f>
        <v/>
      </c>
      <c r="P36" s="95"/>
      <c r="Q36" s="43" t="str">
        <f>IFERROR(IF(P36&lt;=VLOOKUP($P$4,bareme_points!$A$3:$B$38,2,0),INDEX(bareme_points!$A$1:$P$38,MATCH($P$4,bareme_points!$A:$A,0),MATCH(P36,bareme_points!$A$2:$PN$2,0)),10),"")</f>
        <v/>
      </c>
      <c r="R36" s="95"/>
      <c r="S36" s="43" t="str">
        <f>IFERROR(IF(R36&lt;=VLOOKUP($R$4,bareme_points!$A$3:$B$38,2,0),INDEX(bareme_points!$A$1:$P$38,MATCH($R$4,bareme_points!$A:$A,0),MATCH(R36,bareme_points!$A$2:$PN$2,0)),10),"")</f>
        <v/>
      </c>
      <c r="T36" s="95"/>
      <c r="U36" s="43" t="str">
        <f>IFERROR(IF(T36&lt;=VLOOKUP($T$4,bareme_points!$A$3:$B$38,2,0),INDEX(bareme_points!$A$1:$P$38,MATCH($T$4,bareme_points!$A:$A,0),MATCH(T36,bareme_points!$A$2:$PN$2,0)),10),"")</f>
        <v/>
      </c>
      <c r="V36" s="47">
        <f t="shared" si="0"/>
        <v>0</v>
      </c>
    </row>
    <row r="37" spans="1:22" x14ac:dyDescent="0.25">
      <c r="A37" s="159" t="s">
        <v>61</v>
      </c>
      <c r="B37" s="129"/>
      <c r="C37" s="43" t="str">
        <f>IFERROR(IF(B37&lt;=VLOOKUP($B$4,bareme_points!$A$3:$B$38,2,0),INDEX(bareme_points!$A$1:$P$38,MATCH($B$4,bareme_points!$A:$A,0),MATCH(B37,bareme_points!$A$2:$PN$2,0)),10),"")</f>
        <v/>
      </c>
      <c r="D37" s="99"/>
      <c r="E37" s="43" t="str">
        <f>IFERROR(IF(D37&lt;=VLOOKUP($D$4,bareme_points!$A$3:$B$38,2,0),INDEX(bareme_points!$A$1:$P$38,MATCH($D$4,bareme_points!$A:$A,0),MATCH(D37,bareme_points!$A$2:$PN$2,0)),10),"")</f>
        <v/>
      </c>
      <c r="F37" s="95"/>
      <c r="G37" s="43" t="str">
        <f>IFERROR(IF(F37&lt;=VLOOKUP($F$4,bareme_points!$A$3:$B$38,2,0),INDEX(bareme_points!$A$1:$P$38,MATCH($F$4,bareme_points!$A:$A,0),MATCH(F37,bareme_points!$A$2:$PN$2,0)),10),"")</f>
        <v/>
      </c>
      <c r="H37" s="95"/>
      <c r="I37" s="43" t="str">
        <f>IFERROR(IF(H37&lt;=VLOOKUP($H$4,bareme_points!$A$3:$B$38,2,0),INDEX(bareme_points!$A$1:$P$38,MATCH($H$4,bareme_points!$A:$A,0),MATCH(H37,bareme_points!$A$2:$PN$2,0)),10),"")</f>
        <v/>
      </c>
      <c r="J37" s="95"/>
      <c r="K37" s="43" t="str">
        <f>IFERROR(IF(J37&lt;=VLOOKUP($J$4,bareme_points!$A$3:$B$38,2,0),INDEX(bareme_points!$A$1:$P$38,MATCH($J$4,bareme_points!$A:$A,0),MATCH(J37,bareme_points!$A$2:$PN$2,0)),10),"")</f>
        <v/>
      </c>
      <c r="L37" s="95"/>
      <c r="M37" s="43" t="str">
        <f>IFERROR(IF(L37&lt;=VLOOKUP($L$4,bareme_points!$A$3:$B$38,2,0),INDEX(bareme_points!$A$1:$P$38,MATCH($L$4,bareme_points!$A:$A,0),MATCH(L37,bareme_points!$A$2:$PN$2,0)),10),"")</f>
        <v/>
      </c>
      <c r="N37" s="95"/>
      <c r="O37" s="43" t="str">
        <f>IFERROR(IF(N37&lt;=VLOOKUP($N$4,bareme_points!$A$3:$B$38,2,0),INDEX(bareme_points!$A$1:$P$38,MATCH($N$4,bareme_points!$A:$A,0),MATCH(N37,bareme_points!$A$2:$PN$2,0)),10),"")</f>
        <v/>
      </c>
      <c r="P37" s="95"/>
      <c r="Q37" s="43" t="str">
        <f>IFERROR(IF(P37&lt;=VLOOKUP($P$4,bareme_points!$A$3:$B$38,2,0),INDEX(bareme_points!$A$1:$P$38,MATCH($P$4,bareme_points!$A:$A,0),MATCH(P37,bareme_points!$A$2:$PN$2,0)),10),"")</f>
        <v/>
      </c>
      <c r="R37" s="95"/>
      <c r="S37" s="43" t="str">
        <f>IFERROR(IF(R37&lt;=VLOOKUP($R$4,bareme_points!$A$3:$B$38,2,0),INDEX(bareme_points!$A$1:$P$38,MATCH($R$4,bareme_points!$A:$A,0),MATCH(R37,bareme_points!$A$2:$PN$2,0)),10),"")</f>
        <v/>
      </c>
      <c r="T37" s="95"/>
      <c r="U37" s="43" t="str">
        <f>IFERROR(IF(T37&lt;=VLOOKUP($T$4,bareme_points!$A$3:$B$38,2,0),INDEX(bareme_points!$A$1:$P$38,MATCH($T$4,bareme_points!$A:$A,0),MATCH(T37,bareme_points!$A$2:$PN$2,0)),10),"")</f>
        <v/>
      </c>
      <c r="V37" s="47">
        <f t="shared" si="0"/>
        <v>0</v>
      </c>
    </row>
    <row r="38" spans="1:22" x14ac:dyDescent="0.25">
      <c r="A38" s="173" t="s">
        <v>55</v>
      </c>
      <c r="B38" s="129"/>
      <c r="C38" s="43"/>
      <c r="D38" s="99"/>
      <c r="E38" s="43" t="str">
        <f>IFERROR(IF(D38&lt;=VLOOKUP($D$4,bareme_points!$A$3:$B$38,2,0),INDEX(bareme_points!$A$1:$P$38,MATCH($D$4,bareme_points!$A:$A,0),MATCH(D38,bareme_points!$A$2:$PN$2,0)),10),"")</f>
        <v/>
      </c>
      <c r="F38" s="95"/>
      <c r="G38" s="43"/>
      <c r="H38" s="95"/>
      <c r="I38" s="43"/>
      <c r="J38" s="95"/>
      <c r="K38" s="43"/>
      <c r="L38" s="95"/>
      <c r="M38" s="43"/>
      <c r="N38" s="95"/>
      <c r="O38" s="43"/>
      <c r="P38" s="95"/>
      <c r="Q38" s="43"/>
      <c r="R38" s="95"/>
      <c r="S38" s="43" t="str">
        <f>IFERROR(IF(R38&lt;=VLOOKUP($R$4,bareme_points!$A$3:$B$38,2,0),INDEX(bareme_points!$A$1:$P$38,MATCH($R$4,bareme_points!$A:$A,0),MATCH(R38,bareme_points!$A$2:$PN$2,0)),10),"")</f>
        <v/>
      </c>
      <c r="T38" s="95"/>
      <c r="U38" s="43"/>
      <c r="V38" s="47">
        <f t="shared" si="0"/>
        <v>0</v>
      </c>
    </row>
    <row r="39" spans="1:22" x14ac:dyDescent="0.25">
      <c r="A39" s="87" t="s">
        <v>59</v>
      </c>
      <c r="B39" s="129"/>
      <c r="C39" s="43" t="str">
        <f>IFERROR(IF(B39&lt;=VLOOKUP($B$4,bareme_points!$A$3:$B$38,2,0),INDEX(bareme_points!$A$1:$P$38,MATCH($B$4,bareme_points!$A:$A,0),MATCH(B39,bareme_points!$A$2:$PN$2,0)),10),"")</f>
        <v/>
      </c>
      <c r="D39" s="99"/>
      <c r="E39" s="43" t="str">
        <f>IFERROR(IF(D39&lt;=VLOOKUP($D$4,bareme_points!$A$3:$B$38,2,0),INDEX(bareme_points!$A$1:$P$38,MATCH($D$4,bareme_points!$A:$A,0),MATCH(D39,bareme_points!$A$2:$PN$2,0)),10),"")</f>
        <v/>
      </c>
      <c r="F39" s="95"/>
      <c r="G39" s="43" t="str">
        <f>IFERROR(IF(F39&lt;=VLOOKUP($F$4,bareme_points!$A$3:$B$38,2,0),INDEX(bareme_points!$A$1:$P$38,MATCH($F$4,bareme_points!$A:$A,0),MATCH(F39,bareme_points!$A$2:$PN$2,0)),10),"")</f>
        <v/>
      </c>
      <c r="H39" s="95"/>
      <c r="I39" s="43" t="str">
        <f>IFERROR(IF(H39&lt;=VLOOKUP($H$4,bareme_points!$A$3:$B$38,2,0),INDEX(bareme_points!$A$1:$P$38,MATCH($H$4,bareme_points!$A:$A,0),MATCH(H39,bareme_points!$A$2:$PN$2,0)),10),"")</f>
        <v/>
      </c>
      <c r="J39" s="95"/>
      <c r="K39" s="43" t="str">
        <f>IFERROR(IF(J39&lt;=VLOOKUP($J$4,bareme_points!$A$3:$B$38,2,0),INDEX(bareme_points!$A$1:$P$38,MATCH($J$4,bareme_points!$A:$A,0),MATCH(J39,bareme_points!$A$2:$PN$2,0)),10),"")</f>
        <v/>
      </c>
      <c r="L39" s="95"/>
      <c r="M39" s="43" t="str">
        <f>IFERROR(IF(L39&lt;=VLOOKUP($L$4,bareme_points!$A$3:$B$38,2,0),INDEX(bareme_points!$A$1:$P$38,MATCH($L$4,bareme_points!$A:$A,0),MATCH(L39,bareme_points!$A$2:$PN$2,0)),10),"")</f>
        <v/>
      </c>
      <c r="N39" s="95"/>
      <c r="O39" s="43" t="str">
        <f>IFERROR(IF(N39&lt;=VLOOKUP($N$4,bareme_points!$A$3:$B$38,2,0),INDEX(bareme_points!$A$1:$P$38,MATCH($N$4,bareme_points!$A:$A,0),MATCH(N39,bareme_points!$A$2:$PN$2,0)),10),"")</f>
        <v/>
      </c>
      <c r="P39" s="95"/>
      <c r="Q39" s="43" t="str">
        <f>IFERROR(IF(P39&lt;=VLOOKUP($P$4,bareme_points!$A$3:$B$38,2,0),INDEX(bareme_points!$A$1:$P$38,MATCH($P$4,bareme_points!$A:$A,0),MATCH(P39,bareme_points!$A$2:$PN$2,0)),10),"")</f>
        <v/>
      </c>
      <c r="R39" s="95"/>
      <c r="S39" s="43" t="str">
        <f>IFERROR(IF(R39&lt;=VLOOKUP($R$4,bareme_points!$A$3:$B$38,2,0),INDEX(bareme_points!$A$1:$P$38,MATCH($R$4,bareme_points!$A:$A,0),MATCH(R39,bareme_points!$A$2:$PN$2,0)),10),"")</f>
        <v/>
      </c>
      <c r="T39" s="95"/>
      <c r="U39" s="43" t="str">
        <f>IFERROR(IF(T39&lt;=VLOOKUP($T$4,bareme_points!$A$3:$B$38,2,0),INDEX(bareme_points!$A$1:$P$38,MATCH($T$4,bareme_points!$A:$A,0),MATCH(T39,bareme_points!$A$2:$PN$2,0)),10),"")</f>
        <v/>
      </c>
      <c r="V39" s="47">
        <f t="shared" si="0"/>
        <v>0</v>
      </c>
    </row>
    <row r="40" spans="1:22" x14ac:dyDescent="0.25">
      <c r="A40" s="87" t="s">
        <v>53</v>
      </c>
      <c r="B40" s="129"/>
      <c r="C40" s="43" t="str">
        <f>IFERROR(IF(B40&lt;=VLOOKUP($B$4,bareme_points!$A$3:$B$38,2,0),INDEX(bareme_points!$A$1:$P$38,MATCH($B$4,bareme_points!$A:$A,0),MATCH(B40,bareme_points!$A$2:$PN$2,0)),10),"")</f>
        <v/>
      </c>
      <c r="D40" s="99"/>
      <c r="E40" s="43" t="str">
        <f>IFERROR(IF(D40&lt;=VLOOKUP($D$4,bareme_points!$A$3:$B$38,2,0),INDEX(bareme_points!$A$1:$P$38,MATCH($D$4,bareme_points!$A:$A,0),MATCH(D40,bareme_points!$A$2:$PN$2,0)),10),"")</f>
        <v/>
      </c>
      <c r="F40" s="95"/>
      <c r="G40" s="43" t="str">
        <f>IFERROR(IF(F40&lt;=VLOOKUP($F$4,bareme_points!$A$3:$B$38,2,0),INDEX(bareme_points!$A$1:$P$38,MATCH($F$4,bareme_points!$A:$A,0),MATCH(F40,bareme_points!$A$2:$PN$2,0)),10),"")</f>
        <v/>
      </c>
      <c r="H40" s="95"/>
      <c r="I40" s="43" t="str">
        <f>IFERROR(IF(H40&lt;=VLOOKUP($H$4,bareme_points!$A$3:$B$38,2,0),INDEX(bareme_points!$A$1:$P$38,MATCH($H$4,bareme_points!$A:$A,0),MATCH(H40,bareme_points!$A$2:$PN$2,0)),10),"")</f>
        <v/>
      </c>
      <c r="J40" s="95"/>
      <c r="K40" s="43" t="str">
        <f>IFERROR(IF(J40&lt;=VLOOKUP($J$4,bareme_points!$A$3:$B$38,2,0),INDEX(bareme_points!$A$1:$P$38,MATCH($J$4,bareme_points!$A:$A,0),MATCH(J40,bareme_points!$A$2:$PN$2,0)),10),"")</f>
        <v/>
      </c>
      <c r="L40" s="95"/>
      <c r="M40" s="43" t="str">
        <f>IFERROR(IF(L40&lt;=VLOOKUP($L$4,bareme_points!$A$3:$B$38,2,0),INDEX(bareme_points!$A$1:$P$38,MATCH($L$4,bareme_points!$A:$A,0),MATCH(L40,bareme_points!$A$2:$PN$2,0)),10),"")</f>
        <v/>
      </c>
      <c r="N40" s="95"/>
      <c r="O40" s="43" t="str">
        <f>IFERROR(IF(N40&lt;=VLOOKUP($N$4,bareme_points!$A$3:$B$38,2,0),INDEX(bareme_points!$A$1:$P$38,MATCH($N$4,bareme_points!$A:$A,0),MATCH(N40,bareme_points!$A$2:$PN$2,0)),10),"")</f>
        <v/>
      </c>
      <c r="P40" s="95"/>
      <c r="Q40" s="43" t="str">
        <f>IFERROR(IF(P40&lt;=VLOOKUP($P$4,bareme_points!$A$3:$B$38,2,0),INDEX(bareme_points!$A$1:$P$38,MATCH($P$4,bareme_points!$A:$A,0),MATCH(P40,bareme_points!$A$2:$PN$2,0)),10),"")</f>
        <v/>
      </c>
      <c r="R40" s="95"/>
      <c r="S40" s="43" t="str">
        <f>IFERROR(IF(R40&lt;=VLOOKUP($R$4,bareme_points!$A$3:$B$38,2,0),INDEX(bareme_points!$A$1:$P$38,MATCH($R$4,bareme_points!$A:$A,0),MATCH(R40,bareme_points!$A$2:$PN$2,0)),10),"")</f>
        <v/>
      </c>
      <c r="T40" s="95"/>
      <c r="U40" s="43" t="str">
        <f>IFERROR(IF(T40&lt;=VLOOKUP($T$4,bareme_points!$A$3:$B$38,2,0),INDEX(bareme_points!$A$1:$P$38,MATCH($T$4,bareme_points!$A:$A,0),MATCH(T40,bareme_points!$A$2:$PN$2,0)),10),"")</f>
        <v/>
      </c>
      <c r="V40" s="47">
        <f t="shared" si="0"/>
        <v>0</v>
      </c>
    </row>
    <row r="41" spans="1:22" x14ac:dyDescent="0.25">
      <c r="A41" s="87" t="s">
        <v>51</v>
      </c>
      <c r="B41" s="129"/>
      <c r="C41" s="43" t="str">
        <f>IFERROR(IF(B41&lt;=VLOOKUP($B$4,bareme_points!$A$3:$B$38,2,0),INDEX(bareme_points!$A$1:$P$38,MATCH($B$4,bareme_points!$A:$A,0),MATCH(B41,bareme_points!$A$2:$PN$2,0)),10),"")</f>
        <v/>
      </c>
      <c r="D41" s="99"/>
      <c r="E41" s="43" t="str">
        <f>IFERROR(IF(D41&lt;=VLOOKUP($D$4,bareme_points!$A$3:$B$38,2,0),INDEX(bareme_points!$A$1:$P$38,MATCH($D$4,bareme_points!$A:$A,0),MATCH(D41,bareme_points!$A$2:$PN$2,0)),10),"")</f>
        <v/>
      </c>
      <c r="F41" s="95"/>
      <c r="G41" s="43" t="str">
        <f>IFERROR(IF(F41&lt;=VLOOKUP($F$4,bareme_points!$A$3:$B$38,2,0),INDEX(bareme_points!$A$1:$P$38,MATCH($F$4,bareme_points!$A:$A,0),MATCH(F41,bareme_points!$A$2:$PN$2,0)),10),"")</f>
        <v/>
      </c>
      <c r="H41" s="95"/>
      <c r="I41" s="43" t="str">
        <f>IFERROR(IF(H41&lt;=VLOOKUP($H$4,bareme_points!$A$3:$B$38,2,0),INDEX(bareme_points!$A$1:$P$38,MATCH($H$4,bareme_points!$A:$A,0),MATCH(H41,bareme_points!$A$2:$PN$2,0)),10),"")</f>
        <v/>
      </c>
      <c r="J41" s="95"/>
      <c r="K41" s="43" t="str">
        <f>IFERROR(IF(J41&lt;=VLOOKUP($J$4,bareme_points!$A$3:$B$38,2,0),INDEX(bareme_points!$A$1:$P$38,MATCH($J$4,bareme_points!$A:$A,0),MATCH(J41,bareme_points!$A$2:$PN$2,0)),10),"")</f>
        <v/>
      </c>
      <c r="L41" s="95"/>
      <c r="M41" s="43" t="str">
        <f>IFERROR(IF(L41&lt;=VLOOKUP($L$4,bareme_points!$A$3:$B$38,2,0),INDEX(bareme_points!$A$1:$P$38,MATCH($L$4,bareme_points!$A:$A,0),MATCH(L41,bareme_points!$A$2:$PN$2,0)),10),"")</f>
        <v/>
      </c>
      <c r="N41" s="95"/>
      <c r="O41" s="43" t="str">
        <f>IFERROR(IF(N41&lt;=VLOOKUP($N$4,bareme_points!$A$3:$B$38,2,0),INDEX(bareme_points!$A$1:$P$38,MATCH($N$4,bareme_points!$A:$A,0),MATCH(N41,bareme_points!$A$2:$PN$2,0)),10),"")</f>
        <v/>
      </c>
      <c r="P41" s="95"/>
      <c r="Q41" s="43" t="str">
        <f>IFERROR(IF(P41&lt;=VLOOKUP($P$4,bareme_points!$A$3:$B$38,2,0),INDEX(bareme_points!$A$1:$P$38,MATCH($P$4,bareme_points!$A:$A,0),MATCH(P41,bareme_points!$A$2:$PN$2,0)),10),"")</f>
        <v/>
      </c>
      <c r="R41" s="95"/>
      <c r="S41" s="43" t="str">
        <f>IFERROR(IF(R41&lt;=VLOOKUP($R$4,bareme_points!$A$3:$B$38,2,0),INDEX(bareme_points!$A$1:$P$38,MATCH($R$4,bareme_points!$A:$A,0),MATCH(R41,bareme_points!$A$2:$PN$2,0)),10),"")</f>
        <v/>
      </c>
      <c r="T41" s="95"/>
      <c r="U41" s="43" t="str">
        <f>IFERROR(IF(T41&lt;=VLOOKUP($T$4,bareme_points!$A$3:$B$38,2,0),INDEX(bareme_points!$A$1:$P$38,MATCH($T$4,bareme_points!$A:$A,0),MATCH(T41,bareme_points!$A$2:$PN$2,0)),10),"")</f>
        <v/>
      </c>
      <c r="V41" s="47">
        <f t="shared" si="0"/>
        <v>0</v>
      </c>
    </row>
    <row r="42" spans="1:22" x14ac:dyDescent="0.25">
      <c r="A42" s="159" t="s">
        <v>62</v>
      </c>
      <c r="B42" s="129"/>
      <c r="C42" s="43" t="str">
        <f>IFERROR(IF(B42&lt;=VLOOKUP($B$4,bareme_points!$A$3:$B$38,2,0),INDEX(bareme_points!$A$1:$P$38,MATCH($B$4,bareme_points!$A:$A,0),MATCH(B42,bareme_points!$A$2:$PN$2,0)),10),"")</f>
        <v/>
      </c>
      <c r="D42" s="99"/>
      <c r="E42" s="43" t="str">
        <f>IFERROR(IF(D42&lt;=VLOOKUP($D$4,bareme_points!$A$3:$B$38,2,0),INDEX(bareme_points!$A$1:$P$38,MATCH($D$4,bareme_points!$A:$A,0),MATCH(D42,bareme_points!$A$2:$PN$2,0)),10),"")</f>
        <v/>
      </c>
      <c r="F42" s="95"/>
      <c r="G42" s="43" t="str">
        <f>IFERROR(IF(F42&lt;=VLOOKUP($F$4,bareme_points!$A$3:$B$38,2,0),INDEX(bareme_points!$A$1:$P$38,MATCH($F$4,bareme_points!$A:$A,0),MATCH(F42,bareme_points!$A$2:$PN$2,0)),10),"")</f>
        <v/>
      </c>
      <c r="H42" s="95"/>
      <c r="I42" s="43" t="str">
        <f>IFERROR(IF(H42&lt;=VLOOKUP($H$4,bareme_points!$A$3:$B$38,2,0),INDEX(bareme_points!$A$1:$P$38,MATCH($H$4,bareme_points!$A:$A,0),MATCH(H42,bareme_points!$A$2:$PN$2,0)),10),"")</f>
        <v/>
      </c>
      <c r="J42" s="95"/>
      <c r="K42" s="43" t="str">
        <f>IFERROR(IF(J42&lt;=VLOOKUP($J$4,bareme_points!$A$3:$B$38,2,0),INDEX(bareme_points!$A$1:$P$38,MATCH($J$4,bareme_points!$A:$A,0),MATCH(J42,bareme_points!$A$2:$PN$2,0)),10),"")</f>
        <v/>
      </c>
      <c r="L42" s="95"/>
      <c r="M42" s="43" t="str">
        <f>IFERROR(IF(L42&lt;=VLOOKUP($L$4,bareme_points!$A$3:$B$38,2,0),INDEX(bareme_points!$A$1:$P$38,MATCH($L$4,bareme_points!$A:$A,0),MATCH(L42,bareme_points!$A$2:$PN$2,0)),10),"")</f>
        <v/>
      </c>
      <c r="N42" s="95"/>
      <c r="O42" s="43" t="str">
        <f>IFERROR(IF(N42&lt;=VLOOKUP($N$4,bareme_points!$A$3:$B$38,2,0),INDEX(bareme_points!$A$1:$P$38,MATCH($N$4,bareme_points!$A:$A,0),MATCH(N42,bareme_points!$A$2:$PN$2,0)),10),"")</f>
        <v/>
      </c>
      <c r="P42" s="95"/>
      <c r="Q42" s="43" t="str">
        <f>IFERROR(IF(P42&lt;=VLOOKUP($P$4,bareme_points!$A$3:$B$38,2,0),INDEX(bareme_points!$A$1:$P$38,MATCH($P$4,bareme_points!$A:$A,0),MATCH(P42,bareme_points!$A$2:$PN$2,0)),10),"")</f>
        <v/>
      </c>
      <c r="R42" s="95"/>
      <c r="S42" s="43" t="str">
        <f>IFERROR(IF(R42&lt;=VLOOKUP($R$4,bareme_points!$A$3:$B$38,2,0),INDEX(bareme_points!$A$1:$P$38,MATCH($R$4,bareme_points!$A:$A,0),MATCH(R42,bareme_points!$A$2:$PN$2,0)),10),"")</f>
        <v/>
      </c>
      <c r="T42" s="95"/>
      <c r="U42" s="43" t="str">
        <f>IFERROR(IF(T42&lt;=VLOOKUP($T$4,bareme_points!$A$3:$B$38,2,0),INDEX(bareme_points!$A$1:$P$38,MATCH($T$4,bareme_points!$A:$A,0),MATCH(T42,bareme_points!$A$2:$PN$2,0)),10),"")</f>
        <v/>
      </c>
      <c r="V42" s="47">
        <f t="shared" si="0"/>
        <v>0</v>
      </c>
    </row>
    <row r="43" spans="1:22" x14ac:dyDescent="0.25">
      <c r="A43" s="87" t="s">
        <v>42</v>
      </c>
      <c r="B43" s="129"/>
      <c r="C43" s="43" t="str">
        <f>IFERROR(IF(B43&lt;=VLOOKUP($B$4,bareme_points!$A$3:$B$38,2,0),INDEX(bareme_points!$A$1:$P$38,MATCH($B$4,bareme_points!$A:$A,0),MATCH(B43,bareme_points!$A$2:$PN$2,0)),10),"")</f>
        <v/>
      </c>
      <c r="D43" s="99"/>
      <c r="E43" s="43" t="str">
        <f>IFERROR(IF(D43&lt;=VLOOKUP($D$4,bareme_points!$A$3:$B$38,2,0),INDEX(bareme_points!$A$1:$P$38,MATCH($D$4,bareme_points!$A:$A,0),MATCH(D43,bareme_points!$A$2:$PN$2,0)),10),"")</f>
        <v/>
      </c>
      <c r="F43" s="95"/>
      <c r="G43" s="43" t="str">
        <f>IFERROR(IF(F43&lt;=VLOOKUP($F$4,bareme_points!$A$3:$B$38,2,0),INDEX(bareme_points!$A$1:$P$38,MATCH($F$4,bareme_points!$A:$A,0),MATCH(F43,bareme_points!$A$2:$PN$2,0)),10),"")</f>
        <v/>
      </c>
      <c r="H43" s="95"/>
      <c r="I43" s="43" t="str">
        <f>IFERROR(IF(H43&lt;=VLOOKUP($H$4,bareme_points!$A$3:$B$38,2,0),INDEX(bareme_points!$A$1:$P$38,MATCH($H$4,bareme_points!$A:$A,0),MATCH(H43,bareme_points!$A$2:$PN$2,0)),10),"")</f>
        <v/>
      </c>
      <c r="J43" s="95"/>
      <c r="K43" s="43" t="str">
        <f>IFERROR(IF(J43&lt;=VLOOKUP($J$4,bareme_points!$A$3:$B$38,2,0),INDEX(bareme_points!$A$1:$P$38,MATCH($J$4,bareme_points!$A:$A,0),MATCH(J43,bareme_points!$A$2:$PN$2,0)),10),"")</f>
        <v/>
      </c>
      <c r="L43" s="95"/>
      <c r="M43" s="43" t="str">
        <f>IFERROR(IF(L43&lt;=VLOOKUP($L$4,bareme_points!$A$3:$B$38,2,0),INDEX(bareme_points!$A$1:$P$38,MATCH($L$4,bareme_points!$A:$A,0),MATCH(L43,bareme_points!$A$2:$PN$2,0)),10),"")</f>
        <v/>
      </c>
      <c r="N43" s="95"/>
      <c r="O43" s="43" t="str">
        <f>IFERROR(IF(N43&lt;=VLOOKUP($N$4,bareme_points!$A$3:$B$38,2,0),INDEX(bareme_points!$A$1:$P$38,MATCH($N$4,bareme_points!$A:$A,0),MATCH(N43,bareme_points!$A$2:$PN$2,0)),10),"")</f>
        <v/>
      </c>
      <c r="P43" s="95"/>
      <c r="Q43" s="43" t="str">
        <f>IFERROR(IF(P43&lt;=VLOOKUP($P$4,bareme_points!$A$3:$B$38,2,0),INDEX(bareme_points!$A$1:$P$38,MATCH($P$4,bareme_points!$A:$A,0),MATCH(P43,bareme_points!$A$2:$PN$2,0)),10),"")</f>
        <v/>
      </c>
      <c r="R43" s="95"/>
      <c r="S43" s="43" t="str">
        <f>IFERROR(IF(R43&lt;=VLOOKUP($R$4,bareme_points!$A$3:$B$38,2,0),INDEX(bareme_points!$A$1:$P$38,MATCH($R$4,bareme_points!$A:$A,0),MATCH(R43,bareme_points!$A$2:$PN$2,0)),10),"")</f>
        <v/>
      </c>
      <c r="T43" s="95"/>
      <c r="U43" s="43" t="str">
        <f>IFERROR(IF(T43&lt;=VLOOKUP($T$4,bareme_points!$A$3:$B$38,2,0),INDEX(bareme_points!$A$1:$P$38,MATCH($T$4,bareme_points!$A:$A,0),MATCH(T43,bareme_points!$A$2:$PN$2,0)),10),"")</f>
        <v/>
      </c>
      <c r="V43" s="47">
        <f t="shared" si="0"/>
        <v>0</v>
      </c>
    </row>
    <row r="44" spans="1:22" x14ac:dyDescent="0.25">
      <c r="A44" s="41"/>
      <c r="B44" s="129"/>
      <c r="C44" s="43" t="str">
        <f>IFERROR(IF(B44&lt;=VLOOKUP($B$4,bareme_points!$A$3:$B$38,2,0),INDEX(bareme_points!$A$1:$P$38,MATCH($B$4,bareme_points!$A:$A,0),MATCH(B44,bareme_points!$A$2:$PN$2,0)),10),"")</f>
        <v/>
      </c>
      <c r="D44" s="99"/>
      <c r="E44" s="43" t="str">
        <f>IFERROR(IF(D44&lt;=VLOOKUP($D$4,bareme_points!$A$3:$B$38,2,0),INDEX(bareme_points!$A$1:$P$38,MATCH($D$4,bareme_points!$A:$A,0),MATCH(D44,bareme_points!$A$2:$PN$2,0)),10),"")</f>
        <v/>
      </c>
      <c r="F44" s="95"/>
      <c r="G44" s="43" t="str">
        <f>IFERROR(IF(F44&lt;=VLOOKUP($F$4,bareme_points!$A$3:$B$38,2,0),INDEX(bareme_points!$A$1:$P$38,MATCH($F$4,bareme_points!$A:$A,0),MATCH(F44,bareme_points!$A$2:$PN$2,0)),10),"")</f>
        <v/>
      </c>
      <c r="H44" s="95"/>
      <c r="I44" s="43" t="str">
        <f>IFERROR(IF(H44&lt;=VLOOKUP($H$4,bareme_points!$A$3:$B$38,2,0),INDEX(bareme_points!$A$1:$P$38,MATCH($H$4,bareme_points!$A:$A,0),MATCH(H44,bareme_points!$A$2:$PN$2,0)),10),"")</f>
        <v/>
      </c>
      <c r="J44" s="95"/>
      <c r="K44" s="43" t="str">
        <f>IFERROR(IF(J44&lt;=VLOOKUP($J$4,bareme_points!$A$3:$B$38,2,0),INDEX(bareme_points!$A$1:$P$38,MATCH($J$4,bareme_points!$A:$A,0),MATCH(J44,bareme_points!$A$2:$PN$2,0)),10),"")</f>
        <v/>
      </c>
      <c r="L44" s="95"/>
      <c r="M44" s="43" t="str">
        <f>IFERROR(IF(L44&lt;=VLOOKUP($L$4,bareme_points!$A$3:$B$38,2,0),INDEX(bareme_points!$A$1:$P$38,MATCH($L$4,bareme_points!$A:$A,0),MATCH(L44,bareme_points!$A$2:$PN$2,0)),10),"")</f>
        <v/>
      </c>
      <c r="N44" s="95"/>
      <c r="O44" s="43" t="str">
        <f>IFERROR(IF(N44&lt;=VLOOKUP($N$4,bareme_points!$A$3:$B$38,2,0),INDEX(bareme_points!$A$1:$P$38,MATCH($N$4,bareme_points!$A:$A,0),MATCH(N44,bareme_points!$A$2:$PN$2,0)),10),"")</f>
        <v/>
      </c>
      <c r="P44" s="95"/>
      <c r="Q44" s="43" t="str">
        <f>IFERROR(IF(P44&lt;=VLOOKUP($P$4,bareme_points!$A$3:$B$38,2,0),INDEX(bareme_points!$A$1:$P$38,MATCH($P$4,bareme_points!$A:$A,0),MATCH(P44,bareme_points!$A$2:$PN$2,0)),10),"")</f>
        <v/>
      </c>
      <c r="R44" s="95"/>
      <c r="S44" s="43" t="str">
        <f>IFERROR(IF(R44&lt;=VLOOKUP($R$4,bareme_points!$A$3:$B$38,2,0),INDEX(bareme_points!$A$1:$P$38,MATCH($R$4,bareme_points!$A:$A,0),MATCH(R44,bareme_points!$A$2:$PN$2,0)),10),"")</f>
        <v/>
      </c>
      <c r="T44" s="95"/>
      <c r="U44" s="43" t="str">
        <f>IFERROR(IF(T44&lt;=VLOOKUP($T$4,bareme_points!$A$3:$B$38,2,0),INDEX(bareme_points!$A$1:$P$38,MATCH($T$4,bareme_points!$A:$A,0),MATCH(T44,bareme_points!$A$2:$PN$2,0)),10),"")</f>
        <v/>
      </c>
      <c r="V44" s="47">
        <f t="shared" ref="V44:V49" si="1" xml:space="preserve"> SUM(C44,E44,G44, I44,K44,M44,O44,Q44,S44,U44)</f>
        <v>0</v>
      </c>
    </row>
    <row r="45" spans="1:22" x14ac:dyDescent="0.25">
      <c r="A45" s="41"/>
      <c r="B45" s="129"/>
      <c r="C45" s="43" t="str">
        <f>IFERROR(IF(B45&lt;=VLOOKUP($B$4,bareme_points!$A$3:$B$38,2,0),INDEX(bareme_points!$A$1:$P$38,MATCH($B$4,bareme_points!$A:$A,0),MATCH(B45,bareme_points!$A$2:$PN$2,0)),10),"")</f>
        <v/>
      </c>
      <c r="D45" s="99"/>
      <c r="E45" s="43" t="str">
        <f>IFERROR(IF(D45&lt;=VLOOKUP($D$4,bareme_points!$A$3:$B$38,2,0),INDEX(bareme_points!$A$1:$P$38,MATCH($D$4,bareme_points!$A:$A,0),MATCH(D45,bareme_points!$A$2:$PN$2,0)),10),"")</f>
        <v/>
      </c>
      <c r="F45" s="95"/>
      <c r="G45" s="43" t="str">
        <f>IFERROR(IF(F45&lt;=VLOOKUP($F$4,bareme_points!$A$3:$B$38,2,0),INDEX(bareme_points!$A$1:$P$38,MATCH($F$4,bareme_points!$A:$A,0),MATCH(F45,bareme_points!$A$2:$PN$2,0)),10),"")</f>
        <v/>
      </c>
      <c r="H45" s="95"/>
      <c r="I45" s="43" t="str">
        <f>IFERROR(IF(H45&lt;=VLOOKUP($H$4,bareme_points!$A$3:$B$38,2,0),INDEX(bareme_points!$A$1:$P$38,MATCH($H$4,bareme_points!$A:$A,0),MATCH(H45,bareme_points!$A$2:$PN$2,0)),10),"")</f>
        <v/>
      </c>
      <c r="J45" s="95"/>
      <c r="K45" s="43" t="str">
        <f>IFERROR(IF(J45&lt;=VLOOKUP($J$4,bareme_points!$A$3:$B$38,2,0),INDEX(bareme_points!$A$1:$P$38,MATCH($J$4,bareme_points!$A:$A,0),MATCH(J45,bareme_points!$A$2:$PN$2,0)),10),"")</f>
        <v/>
      </c>
      <c r="L45" s="95"/>
      <c r="M45" s="43" t="str">
        <f>IFERROR(IF(L45&lt;=VLOOKUP($L$4,bareme_points!$A$3:$B$38,2,0),INDEX(bareme_points!$A$1:$P$38,MATCH($L$4,bareme_points!$A:$A,0),MATCH(L45,bareme_points!$A$2:$PN$2,0)),10),"")</f>
        <v/>
      </c>
      <c r="N45" s="95"/>
      <c r="O45" s="43" t="str">
        <f>IFERROR(IF(N45&lt;=VLOOKUP($N$4,bareme_points!$A$3:$B$38,2,0),INDEX(bareme_points!$A$1:$P$38,MATCH($N$4,bareme_points!$A:$A,0),MATCH(N45,bareme_points!$A$2:$PN$2,0)),10),"")</f>
        <v/>
      </c>
      <c r="P45" s="95"/>
      <c r="Q45" s="43" t="str">
        <f>IFERROR(IF(P45&lt;=VLOOKUP($P$4,bareme_points!$A$3:$B$38,2,0),INDEX(bareme_points!$A$1:$P$38,MATCH($P$4,bareme_points!$A:$A,0),MATCH(P45,bareme_points!$A$2:$PN$2,0)),10),"")</f>
        <v/>
      </c>
      <c r="R45" s="95"/>
      <c r="S45" s="43" t="str">
        <f>IFERROR(IF(R45&lt;=VLOOKUP($R$4,bareme_points!$A$3:$B$38,2,0),INDEX(bareme_points!$A$1:$P$38,MATCH($R$4,bareme_points!$A:$A,0),MATCH(R45,bareme_points!$A$2:$PN$2,0)),10),"")</f>
        <v/>
      </c>
      <c r="T45" s="95"/>
      <c r="U45" s="43" t="str">
        <f>IFERROR(IF(T45&lt;=VLOOKUP($T$4,bareme_points!$A$3:$B$38,2,0),INDEX(bareme_points!$A$1:$P$38,MATCH($T$4,bareme_points!$A:$A,0),MATCH(T45,bareme_points!$A$2:$PN$2,0)),10),"")</f>
        <v/>
      </c>
      <c r="V45" s="47">
        <f t="shared" si="1"/>
        <v>0</v>
      </c>
    </row>
    <row r="46" spans="1:22" x14ac:dyDescent="0.25">
      <c r="A46" s="41"/>
      <c r="B46" s="129"/>
      <c r="C46" s="43" t="str">
        <f>IFERROR(IF(B46&lt;=VLOOKUP($B$4,bareme_points!$A$3:$B$38,2,0),INDEX(bareme_points!$A$1:$P$38,MATCH($B$4,bareme_points!$A:$A,0),MATCH(B46,bareme_points!$A$2:$PN$2,0)),10),"")</f>
        <v/>
      </c>
      <c r="D46" s="99"/>
      <c r="E46" s="43" t="str">
        <f>IFERROR(IF(D46&lt;=VLOOKUP($D$4,bareme_points!$A$3:$B$38,2,0),INDEX(bareme_points!$A$1:$P$38,MATCH($D$4,bareme_points!$A:$A,0),MATCH(D46,bareme_points!$A$2:$PN$2,0)),10),"")</f>
        <v/>
      </c>
      <c r="F46" s="95"/>
      <c r="G46" s="43" t="str">
        <f>IFERROR(IF(F46&lt;=VLOOKUP($F$4,bareme_points!$A$3:$B$38,2,0),INDEX(bareme_points!$A$1:$P$38,MATCH($F$4,bareme_points!$A:$A,0),MATCH(F46,bareme_points!$A$2:$PN$2,0)),10),"")</f>
        <v/>
      </c>
      <c r="H46" s="95"/>
      <c r="I46" s="43" t="str">
        <f>IFERROR(IF(H46&lt;=VLOOKUP($H$4,bareme_points!$A$3:$B$38,2,0),INDEX(bareme_points!$A$1:$P$38,MATCH($H$4,bareme_points!$A:$A,0),MATCH(H46,bareme_points!$A$2:$PN$2,0)),10),"")</f>
        <v/>
      </c>
      <c r="J46" s="95"/>
      <c r="K46" s="43" t="str">
        <f>IFERROR(IF(J46&lt;=VLOOKUP($J$4,bareme_points!$A$3:$B$38,2,0),INDEX(bareme_points!$A$1:$P$38,MATCH($J$4,bareme_points!$A:$A,0),MATCH(J46,bareme_points!$A$2:$PN$2,0)),10),"")</f>
        <v/>
      </c>
      <c r="L46" s="95"/>
      <c r="M46" s="43" t="str">
        <f>IFERROR(IF(L46&lt;=VLOOKUP($L$4,bareme_points!$A$3:$B$38,2,0),INDEX(bareme_points!$A$1:$P$38,MATCH($L$4,bareme_points!$A:$A,0),MATCH(L46,bareme_points!$A$2:$PN$2,0)),10),"")</f>
        <v/>
      </c>
      <c r="N46" s="95"/>
      <c r="O46" s="43" t="str">
        <f>IFERROR(IF(N46&lt;=VLOOKUP($N$4,bareme_points!$A$3:$B$38,2,0),INDEX(bareme_points!$A$1:$P$38,MATCH($N$4,bareme_points!$A:$A,0),MATCH(N46,bareme_points!$A$2:$PN$2,0)),10),"")</f>
        <v/>
      </c>
      <c r="P46" s="95"/>
      <c r="Q46" s="43" t="str">
        <f>IFERROR(IF(P46&lt;=VLOOKUP($P$4,bareme_points!$A$3:$B$38,2,0),INDEX(bareme_points!$A$1:$P$38,MATCH($P$4,bareme_points!$A:$A,0),MATCH(P46,bareme_points!$A$2:$PN$2,0)),10),"")</f>
        <v/>
      </c>
      <c r="R46" s="95"/>
      <c r="S46" s="43" t="str">
        <f>IFERROR(IF(R46&lt;=VLOOKUP($R$4,bareme_points!$A$3:$B$38,2,0),INDEX(bareme_points!$A$1:$P$38,MATCH($R$4,bareme_points!$A:$A,0),MATCH(R46,bareme_points!$A$2:$PN$2,0)),10),"")</f>
        <v/>
      </c>
      <c r="T46" s="95"/>
      <c r="U46" s="43" t="str">
        <f>IFERROR(IF(T46&lt;=VLOOKUP($T$4,bareme_points!$A$3:$B$38,2,0),INDEX(bareme_points!$A$1:$P$38,MATCH($T$4,bareme_points!$A:$A,0),MATCH(T46,bareme_points!$A$2:$PN$2,0)),10),"")</f>
        <v/>
      </c>
      <c r="V46" s="47">
        <f t="shared" si="1"/>
        <v>0</v>
      </c>
    </row>
    <row r="47" spans="1:22" x14ac:dyDescent="0.25">
      <c r="A47" s="41"/>
      <c r="B47" s="129"/>
      <c r="C47" s="43" t="str">
        <f>IFERROR(IF(B47&lt;=VLOOKUP($B$4,bareme_points!$A$3:$B$38,2,0),INDEX(bareme_points!$A$1:$P$38,MATCH($B$4,bareme_points!$A:$A,0),MATCH(B47,bareme_points!$A$2:$PN$2,0)),10),"")</f>
        <v/>
      </c>
      <c r="D47" s="99"/>
      <c r="E47" s="43" t="str">
        <f>IFERROR(IF(D47&lt;=VLOOKUP($D$4,bareme_points!$A$3:$B$38,2,0),INDEX(bareme_points!$A$1:$P$38,MATCH($D$4,bareme_points!$A:$A,0),MATCH(D47,bareme_points!$A$2:$PN$2,0)),10),"")</f>
        <v/>
      </c>
      <c r="F47" s="95"/>
      <c r="G47" s="43" t="str">
        <f>IFERROR(IF(F47&lt;=VLOOKUP($F$4,bareme_points!$A$3:$B$38,2,0),INDEX(bareme_points!$A$1:$P$38,MATCH($F$4,bareme_points!$A:$A,0),MATCH(F47,bareme_points!$A$2:$PN$2,0)),10),"")</f>
        <v/>
      </c>
      <c r="H47" s="95"/>
      <c r="I47" s="43" t="str">
        <f>IFERROR(IF(H47&lt;=VLOOKUP($H$4,bareme_points!$A$3:$B$38,2,0),INDEX(bareme_points!$A$1:$P$38,MATCH($H$4,bareme_points!$A:$A,0),MATCH(H47,bareme_points!$A$2:$PN$2,0)),10),"")</f>
        <v/>
      </c>
      <c r="J47" s="95"/>
      <c r="K47" s="43" t="str">
        <f>IFERROR(IF(J47&lt;=VLOOKUP($J$4,bareme_points!$A$3:$B$38,2,0),INDEX(bareme_points!$A$1:$P$38,MATCH($J$4,bareme_points!$A:$A,0),MATCH(J47,bareme_points!$A$2:$PN$2,0)),10),"")</f>
        <v/>
      </c>
      <c r="L47" s="95"/>
      <c r="M47" s="43" t="str">
        <f>IFERROR(IF(L47&lt;=VLOOKUP($L$4,bareme_points!$A$3:$B$38,2,0),INDEX(bareme_points!$A$1:$P$38,MATCH($L$4,bareme_points!$A:$A,0),MATCH(L47,bareme_points!$A$2:$PN$2,0)),10),"")</f>
        <v/>
      </c>
      <c r="N47" s="95"/>
      <c r="O47" s="43" t="str">
        <f>IFERROR(IF(N47&lt;=VLOOKUP($N$4,bareme_points!$A$3:$B$38,2,0),INDEX(bareme_points!$A$1:$P$38,MATCH($N$4,bareme_points!$A:$A,0),MATCH(N47,bareme_points!$A$2:$PN$2,0)),10),"")</f>
        <v/>
      </c>
      <c r="P47" s="95"/>
      <c r="Q47" s="43" t="str">
        <f>IFERROR(IF(P47&lt;=VLOOKUP($P$4,bareme_points!$A$3:$B$38,2,0),INDEX(bareme_points!$A$1:$P$38,MATCH($P$4,bareme_points!$A:$A,0),MATCH(P47,bareme_points!$A$2:$PN$2,0)),10),"")</f>
        <v/>
      </c>
      <c r="R47" s="95"/>
      <c r="S47" s="43" t="str">
        <f>IFERROR(IF(R47&lt;=VLOOKUP($R$4,bareme_points!$A$3:$B$38,2,0),INDEX(bareme_points!$A$1:$P$38,MATCH($R$4,bareme_points!$A:$A,0),MATCH(R47,bareme_points!$A$2:$PN$2,0)),10),"")</f>
        <v/>
      </c>
      <c r="T47" s="95"/>
      <c r="U47" s="43" t="str">
        <f>IFERROR(IF(T47&lt;=VLOOKUP($T$4,bareme_points!$A$3:$B$38,2,0),INDEX(bareme_points!$A$1:$P$38,MATCH($T$4,bareme_points!$A:$A,0),MATCH(T47,bareme_points!$A$2:$PN$2,0)),10),"")</f>
        <v/>
      </c>
      <c r="V47" s="47">
        <f t="shared" si="1"/>
        <v>0</v>
      </c>
    </row>
    <row r="48" spans="1:22" x14ac:dyDescent="0.25">
      <c r="A48" s="41"/>
      <c r="B48" s="129"/>
      <c r="C48" s="43" t="str">
        <f>IFERROR(IF(B48&lt;=VLOOKUP($B$4,bareme_points!$A$3:$B$38,2,0),INDEX(bareme_points!$A$1:$P$38,MATCH($B$4,bareme_points!$A:$A,0),MATCH(B48,bareme_points!$A$2:$PN$2,0)),10),"")</f>
        <v/>
      </c>
      <c r="D48" s="99"/>
      <c r="E48" s="43" t="str">
        <f>IFERROR(IF(D48&lt;=VLOOKUP($D$4,bareme_points!$A$3:$B$38,2,0),INDEX(bareme_points!$A$1:$P$38,MATCH($D$4,bareme_points!$A:$A,0),MATCH(D48,bareme_points!$A$2:$PN$2,0)),10),"")</f>
        <v/>
      </c>
      <c r="F48" s="95"/>
      <c r="G48" s="43" t="str">
        <f>IFERROR(IF(F48&lt;=VLOOKUP($F$4,bareme_points!$A$3:$B$38,2,0),INDEX(bareme_points!$A$1:$P$38,MATCH($F$4,bareme_points!$A:$A,0),MATCH(F48,bareme_points!$A$2:$PN$2,0)),10),"")</f>
        <v/>
      </c>
      <c r="H48" s="95"/>
      <c r="I48" s="43" t="str">
        <f>IFERROR(IF(H48&lt;=VLOOKUP($H$4,bareme_points!$A$3:$B$38,2,0),INDEX(bareme_points!$A$1:$P$38,MATCH($H$4,bareme_points!$A:$A,0),MATCH(H48,bareme_points!$A$2:$PN$2,0)),10),"")</f>
        <v/>
      </c>
      <c r="J48" s="95"/>
      <c r="K48" s="43" t="str">
        <f>IFERROR(IF(J48&lt;=VLOOKUP($J$4,bareme_points!$A$3:$B$38,2,0),INDEX(bareme_points!$A$1:$P$38,MATCH($J$4,bareme_points!$A:$A,0),MATCH(J48,bareme_points!$A$2:$PN$2,0)),10),"")</f>
        <v/>
      </c>
      <c r="L48" s="95"/>
      <c r="M48" s="43" t="str">
        <f>IFERROR(IF(L48&lt;=VLOOKUP($L$4,bareme_points!$A$3:$B$38,2,0),INDEX(bareme_points!$A$1:$P$38,MATCH($L$4,bareme_points!$A:$A,0),MATCH(L48,bareme_points!$A$2:$PN$2,0)),10),"")</f>
        <v/>
      </c>
      <c r="N48" s="95"/>
      <c r="O48" s="43" t="str">
        <f>IFERROR(IF(N48&lt;=VLOOKUP($N$4,bareme_points!$A$3:$B$38,2,0),INDEX(bareme_points!$A$1:$P$38,MATCH($N$4,bareme_points!$A:$A,0),MATCH(N48,bareme_points!$A$2:$PN$2,0)),10),"")</f>
        <v/>
      </c>
      <c r="P48" s="95"/>
      <c r="Q48" s="43" t="str">
        <f>IFERROR(IF(P48&lt;=VLOOKUP($P$4,bareme_points!$A$3:$B$38,2,0),INDEX(bareme_points!$A$1:$P$38,MATCH($P$4,bareme_points!$A:$A,0),MATCH(P48,bareme_points!$A$2:$PN$2,0)),10),"")</f>
        <v/>
      </c>
      <c r="R48" s="95"/>
      <c r="S48" s="43" t="str">
        <f>IFERROR(IF(R48&lt;=VLOOKUP($R$4,bareme_points!$A$3:$B$38,2,0),INDEX(bareme_points!$A$1:$P$38,MATCH($R$4,bareme_points!$A:$A,0),MATCH(R48,bareme_points!$A$2:$PN$2,0)),10),"")</f>
        <v/>
      </c>
      <c r="T48" s="95"/>
      <c r="U48" s="43" t="str">
        <f>IFERROR(IF(T48&lt;=VLOOKUP($T$4,bareme_points!$A$3:$B$38,2,0),INDEX(bareme_points!$A$1:$P$38,MATCH($T$4,bareme_points!$A:$A,0),MATCH(T48,bareme_points!$A$2:$PN$2,0)),10),"")</f>
        <v/>
      </c>
      <c r="V48" s="47">
        <f t="shared" si="1"/>
        <v>0</v>
      </c>
    </row>
    <row r="49" spans="1:22" x14ac:dyDescent="0.25">
      <c r="A49" s="52"/>
      <c r="B49" s="130"/>
      <c r="C49" s="53"/>
      <c r="D49" s="132"/>
      <c r="E49" s="53"/>
      <c r="F49" s="134"/>
      <c r="G49" s="53"/>
      <c r="H49" s="134"/>
      <c r="I49" s="53"/>
      <c r="J49" s="134"/>
      <c r="K49" s="53"/>
      <c r="L49" s="134"/>
      <c r="M49" s="53"/>
      <c r="N49" s="134"/>
      <c r="O49" s="53"/>
      <c r="P49" s="134"/>
      <c r="Q49" s="53"/>
      <c r="R49" s="134"/>
      <c r="S49" s="53"/>
      <c r="T49" s="134"/>
      <c r="U49" s="53"/>
      <c r="V49" s="47">
        <f t="shared" si="1"/>
        <v>0</v>
      </c>
    </row>
  </sheetData>
  <sortState ref="A6:V43">
    <sortCondition descending="1" ref="V6:V43"/>
  </sortState>
  <mergeCells count="22">
    <mergeCell ref="A1:V3"/>
    <mergeCell ref="B4:C4"/>
    <mergeCell ref="B5:C5"/>
    <mergeCell ref="R4:S4"/>
    <mergeCell ref="R5:S5"/>
    <mergeCell ref="T4:U4"/>
    <mergeCell ref="T5:U5"/>
    <mergeCell ref="H5:I5"/>
    <mergeCell ref="F4:G4"/>
    <mergeCell ref="F5:G5"/>
    <mergeCell ref="D4:E4"/>
    <mergeCell ref="D5:E5"/>
    <mergeCell ref="P5:Q5"/>
    <mergeCell ref="P4:Q4"/>
    <mergeCell ref="A4:A5"/>
    <mergeCell ref="N4:O4"/>
    <mergeCell ref="H4:I4"/>
    <mergeCell ref="N5:O5"/>
    <mergeCell ref="L4:M4"/>
    <mergeCell ref="L5:M5"/>
    <mergeCell ref="J4:K4"/>
    <mergeCell ref="J5:K5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44"/>
  <sheetViews>
    <sheetView showGridLines="0" zoomScale="60" zoomScaleNormal="6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Q3"/>
    </sheetView>
  </sheetViews>
  <sheetFormatPr baseColWidth="10" defaultRowHeight="14.25" x14ac:dyDescent="0.2"/>
  <cols>
    <col min="1" max="1" width="16.75" bestFit="1" customWidth="1"/>
    <col min="2" max="2" width="11" style="7" customWidth="1"/>
    <col min="3" max="5" width="11" style="8" customWidth="1"/>
    <col min="6" max="6" width="11.75" style="8" bestFit="1" customWidth="1"/>
    <col min="7" max="7" width="11" style="8" customWidth="1"/>
    <col min="8" max="17" width="11" style="8"/>
  </cols>
  <sheetData>
    <row r="1" spans="1:17" ht="14.25" customHeight="1" x14ac:dyDescent="0.2">
      <c r="A1" s="251" t="s">
        <v>24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</row>
    <row r="2" spans="1:17" ht="14.25" customHeight="1" x14ac:dyDescent="0.2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</row>
    <row r="3" spans="1:17" ht="15" customHeight="1" thickBot="1" x14ac:dyDescent="0.25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</row>
    <row r="4" spans="1:17" ht="16.5" thickTop="1" thickBot="1" x14ac:dyDescent="0.3">
      <c r="A4" s="63" t="s">
        <v>19</v>
      </c>
      <c r="B4" s="64" t="s">
        <v>5</v>
      </c>
      <c r="C4" s="65">
        <v>43472</v>
      </c>
      <c r="D4" s="65">
        <v>43475</v>
      </c>
      <c r="E4" s="65">
        <v>43482</v>
      </c>
      <c r="F4" s="66">
        <v>43493</v>
      </c>
      <c r="G4" s="66">
        <v>43496</v>
      </c>
      <c r="H4" s="66">
        <v>43500</v>
      </c>
      <c r="I4" s="66">
        <v>43503</v>
      </c>
      <c r="J4" s="66">
        <v>43507</v>
      </c>
      <c r="K4" s="66">
        <v>43521</v>
      </c>
      <c r="L4" s="66">
        <v>43524</v>
      </c>
      <c r="M4" s="66">
        <v>43528</v>
      </c>
      <c r="N4" s="66">
        <v>43531</v>
      </c>
      <c r="O4" s="66">
        <v>43542</v>
      </c>
      <c r="P4" s="66">
        <v>43549</v>
      </c>
      <c r="Q4" s="67">
        <v>43552</v>
      </c>
    </row>
    <row r="5" spans="1:17" ht="15" thickBot="1" x14ac:dyDescent="0.25">
      <c r="A5" s="224" t="s">
        <v>35</v>
      </c>
      <c r="B5" s="317">
        <f>SUM(C8:Q8)</f>
        <v>2171.41</v>
      </c>
      <c r="C5" s="225">
        <f>INDEX(CLAS_SUR_ANNEE!$A$1:$DA$52,MATCH($A5,CLAS_SUR_ANNEE!$A:$A,0),MATCH(C$4,CLAS_SUR_ANNEE!$3:$3,0)+1)</f>
        <v>61.37</v>
      </c>
      <c r="D5" s="226">
        <f>INDEX(CLAS_SUR_ANNEE!$A$1:$DA$52,MATCH($A5,CLAS_SUR_ANNEE!$A:$A,0),MATCH(D$4,CLAS_SUR_ANNEE!$3:$3,0)+1)</f>
        <v>10</v>
      </c>
      <c r="E5" s="226">
        <f>INDEX(CLAS_SUR_ANNEE!$A$1:$DA$52,MATCH($A5,CLAS_SUR_ANNEE!$A:$A,0),MATCH(E$4,CLAS_SUR_ANNEE!$3:$3,0)+1)</f>
        <v>10</v>
      </c>
      <c r="F5" s="226">
        <f>INDEX(CLAS_SUR_ANNEE!$A$1:$DA$52,MATCH($A5,CLAS_SUR_ANNEE!$A:$A,0),MATCH(F$4,CLAS_SUR_ANNEE!$3:$3,0)+1)</f>
        <v>10</v>
      </c>
      <c r="G5" s="226">
        <f>INDEX(CLAS_SUR_ANNEE!$A$1:$DA$52,MATCH($A5,CLAS_SUR_ANNEE!$A:$A,0),MATCH(G$4,CLAS_SUR_ANNEE!$3:$3,0)+1)</f>
        <v>10</v>
      </c>
      <c r="H5" s="226">
        <f>INDEX(CLAS_SUR_ANNEE!$A$1:$DA$52,MATCH($A5,CLAS_SUR_ANNEE!$A:$A,0),MATCH(H$4,CLAS_SUR_ANNEE!$3:$3,0)+1)</f>
        <v>10</v>
      </c>
      <c r="I5" s="226">
        <f>INDEX(CLAS_SUR_ANNEE!$A$1:$DA$52,MATCH($A5,CLAS_SUR_ANNEE!$A:$A,0),MATCH(I$4,CLAS_SUR_ANNEE!$3:$3,0)+1)</f>
        <v>10</v>
      </c>
      <c r="J5" s="226" t="str">
        <f>INDEX(CLAS_SUR_ANNEE!$A$1:$DA$52,MATCH($A5,CLAS_SUR_ANNEE!$A:$A,0),MATCH(J$4,CLAS_SUR_ANNEE!$3:$3,0)+1)</f>
        <v/>
      </c>
      <c r="K5" s="226">
        <f>INDEX(CLAS_SUR_ANNEE!$A$1:$DA$52,MATCH($A5,CLAS_SUR_ANNEE!$A:$A,0),MATCH(K$4,CLAS_SUR_ANNEE!$3:$3,0)+1)</f>
        <v>133.01</v>
      </c>
      <c r="L5" s="226">
        <f>INDEX(CLAS_SUR_ANNEE!$A$1:$DA$52,MATCH($A5,CLAS_SUR_ANNEE!$A:$A,0),MATCH(L$4,CLAS_SUR_ANNEE!$3:$3,0)+1)</f>
        <v>78.42</v>
      </c>
      <c r="M5" s="226">
        <f>INDEX(CLAS_SUR_ANNEE!$A$1:$DA$52,MATCH($A5,CLAS_SUR_ANNEE!$A:$A,0),MATCH(M$4,CLAS_SUR_ANNEE!$3:$3,0)+1)</f>
        <v>71.489999999999995</v>
      </c>
      <c r="N5" s="226">
        <f>INDEX(CLAS_SUR_ANNEE!$A$1:$DA$52,MATCH($A5,CLAS_SUR_ANNEE!$A:$A,0),MATCH(N$4,CLAS_SUR_ANNEE!$3:$3,0)+1)</f>
        <v>161.66999999999999</v>
      </c>
      <c r="O5" s="226" t="str">
        <f>INDEX(CLAS_SUR_ANNEE!$A$1:$DA$52,MATCH($A5,CLAS_SUR_ANNEE!$A:$A,0),MATCH(O$4,CLAS_SUR_ANNEE!$3:$3,0)+1)</f>
        <v/>
      </c>
      <c r="P5" s="226" t="str">
        <f>INDEX(CLAS_SUR_ANNEE!$A$1:$DA$52,MATCH($A5,CLAS_SUR_ANNEE!$A:$A,0),MATCH(P$4,CLAS_SUR_ANNEE!$3:$3,0)+1)</f>
        <v/>
      </c>
      <c r="Q5" s="227" t="str">
        <f>INDEX(CLAS_SUR_ANNEE!$A$1:$DA$52,MATCH($A5,CLAS_SUR_ANNEE!$A:$A,0),MATCH(Q$4,CLAS_SUR_ANNEE!$3:$3,0)+1)</f>
        <v/>
      </c>
    </row>
    <row r="6" spans="1:17" ht="15" thickBot="1" x14ac:dyDescent="0.25">
      <c r="A6" s="224" t="s">
        <v>28</v>
      </c>
      <c r="B6" s="317"/>
      <c r="C6" s="225">
        <f>INDEX(CLAS_SUR_ANNEE!$A$1:$DA$52,MATCH($A6,CLAS_SUR_ANNEE!$A:$A,0),MATCH(C$4,CLAS_SUR_ANNEE!$3:$3,0)+1)</f>
        <v>10</v>
      </c>
      <c r="D6" s="226">
        <f>INDEX(CLAS_SUR_ANNEE!$A$1:$DA$52,MATCH($A6,CLAS_SUR_ANNEE!$A:$A,0),MATCH(D$4,CLAS_SUR_ANNEE!$3:$3,0)+1)</f>
        <v>10</v>
      </c>
      <c r="E6" s="226" t="str">
        <f>INDEX(CLAS_SUR_ANNEE!$A$1:$DA$52,MATCH($A6,CLAS_SUR_ANNEE!$A:$A,0),MATCH(E$4,CLAS_SUR_ANNEE!$3:$3,0)+1)</f>
        <v/>
      </c>
      <c r="F6" s="226">
        <f>INDEX(CLAS_SUR_ANNEE!$A$1:$DA$52,MATCH($A6,CLAS_SUR_ANNEE!$A:$A,0),MATCH(F$4,CLAS_SUR_ANNEE!$3:$3,0)+1)</f>
        <v>30</v>
      </c>
      <c r="G6" s="226">
        <f>INDEX(CLAS_SUR_ANNEE!$A$1:$DA$52,MATCH($A6,CLAS_SUR_ANNEE!$A:$A,0),MATCH(G$4,CLAS_SUR_ANNEE!$3:$3,0)+1)</f>
        <v>10</v>
      </c>
      <c r="H6" s="226">
        <f>INDEX(CLAS_SUR_ANNEE!$A$1:$DA$52,MATCH($A6,CLAS_SUR_ANNEE!$A:$A,0),MATCH(H$4,CLAS_SUR_ANNEE!$3:$3,0)+1)</f>
        <v>84.86</v>
      </c>
      <c r="I6" s="226" t="str">
        <f>INDEX(CLAS_SUR_ANNEE!$A$1:$DA$52,MATCH($A6,CLAS_SUR_ANNEE!$A:$A,0),MATCH(I$4,CLAS_SUR_ANNEE!$3:$3,0)+1)</f>
        <v/>
      </c>
      <c r="J6" s="226">
        <f>INDEX(CLAS_SUR_ANNEE!$A$1:$DA$52,MATCH($A6,CLAS_SUR_ANNEE!$A:$A,0),MATCH(J$4,CLAS_SUR_ANNEE!$3:$3,0)+1)</f>
        <v>142.11000000000001</v>
      </c>
      <c r="K6" s="226">
        <f>INDEX(CLAS_SUR_ANNEE!$A$1:$DA$52,MATCH($A6,CLAS_SUR_ANNEE!$A:$A,0),MATCH(K$4,CLAS_SUR_ANNEE!$3:$3,0)+1)</f>
        <v>10</v>
      </c>
      <c r="L6" s="226">
        <f>INDEX(CLAS_SUR_ANNEE!$A$1:$DA$52,MATCH($A6,CLAS_SUR_ANNEE!$A:$A,0),MATCH(L$4,CLAS_SUR_ANNEE!$3:$3,0)+1)</f>
        <v>10</v>
      </c>
      <c r="M6" s="226">
        <f>INDEX(CLAS_SUR_ANNEE!$A$1:$DA$52,MATCH($A6,CLAS_SUR_ANNEE!$A:$A,0),MATCH(M$4,CLAS_SUR_ANNEE!$3:$3,0)+1)</f>
        <v>20</v>
      </c>
      <c r="N6" s="226">
        <f>INDEX(CLAS_SUR_ANNEE!$A$1:$DA$52,MATCH($A6,CLAS_SUR_ANNEE!$A:$A,0),MATCH(N$4,CLAS_SUR_ANNEE!$3:$3,0)+1)</f>
        <v>127.79</v>
      </c>
      <c r="O6" s="226" t="str">
        <f>INDEX(CLAS_SUR_ANNEE!$A$1:$DA$52,MATCH($A6,CLAS_SUR_ANNEE!$A:$A,0),MATCH(O$4,CLAS_SUR_ANNEE!$3:$3,0)+1)</f>
        <v/>
      </c>
      <c r="P6" s="226" t="str">
        <f>INDEX(CLAS_SUR_ANNEE!$A$1:$DA$52,MATCH($A6,CLAS_SUR_ANNEE!$A:$A,0),MATCH(P$4,CLAS_SUR_ANNEE!$3:$3,0)+1)</f>
        <v/>
      </c>
      <c r="Q6" s="227" t="str">
        <f>INDEX(CLAS_SUR_ANNEE!$A$1:$DA$52,MATCH($A6,CLAS_SUR_ANNEE!$A:$A,0),MATCH(Q$4,CLAS_SUR_ANNEE!$3:$3,0)+1)</f>
        <v/>
      </c>
    </row>
    <row r="7" spans="1:17" ht="15" thickBot="1" x14ac:dyDescent="0.25">
      <c r="A7" s="224" t="s">
        <v>52</v>
      </c>
      <c r="B7" s="317"/>
      <c r="C7" s="225" t="str">
        <f>INDEX(CLAS_SUR_ANNEE!$A$1:$DA$52,MATCH($A7,CLAS_SUR_ANNEE!$A:$A,0),MATCH(C$4,CLAS_SUR_ANNEE!$3:$3,0)+1)</f>
        <v/>
      </c>
      <c r="D7" s="226">
        <f>INDEX(CLAS_SUR_ANNEE!$A$1:$DA$52,MATCH($A7,CLAS_SUR_ANNEE!$A:$A,0),MATCH(D$4,CLAS_SUR_ANNEE!$3:$3,0)+1)</f>
        <v>83.08</v>
      </c>
      <c r="E7" s="226">
        <f>INDEX(CLAS_SUR_ANNEE!$A$1:$DA$52,MATCH($A7,CLAS_SUR_ANNEE!$A:$A,0),MATCH(E$4,CLAS_SUR_ANNEE!$3:$3,0)+1)</f>
        <v>69.78</v>
      </c>
      <c r="F7" s="226">
        <f>INDEX(CLAS_SUR_ANNEE!$A$1:$DA$52,MATCH($A7,CLAS_SUR_ANNEE!$A:$A,0),MATCH(F$4,CLAS_SUR_ANNEE!$3:$3,0)+1)</f>
        <v>10</v>
      </c>
      <c r="G7" s="226">
        <f>INDEX(CLAS_SUR_ANNEE!$A$1:$DA$52,MATCH($A7,CLAS_SUR_ANNEE!$A:$A,0),MATCH(G$4,CLAS_SUR_ANNEE!$3:$3,0)+1)</f>
        <v>30</v>
      </c>
      <c r="H7" s="226">
        <f>INDEX(CLAS_SUR_ANNEE!$A$1:$DA$52,MATCH($A7,CLAS_SUR_ANNEE!$A:$A,0),MATCH(H$4,CLAS_SUR_ANNEE!$3:$3,0)+1)</f>
        <v>10</v>
      </c>
      <c r="I7" s="226">
        <f>INDEX(CLAS_SUR_ANNEE!$A$1:$DA$52,MATCH($A7,CLAS_SUR_ANNEE!$A:$A,0),MATCH(I$4,CLAS_SUR_ANNEE!$3:$3,0)+1)</f>
        <v>10</v>
      </c>
      <c r="J7" s="226">
        <f>INDEX(CLAS_SUR_ANNEE!$A$1:$DA$52,MATCH($A7,CLAS_SUR_ANNEE!$A:$A,0),MATCH(J$4,CLAS_SUR_ANNEE!$3:$3,0)+1)</f>
        <v>10</v>
      </c>
      <c r="K7" s="226">
        <f>INDEX(CLAS_SUR_ANNEE!$A$1:$DA$52,MATCH($A7,CLAS_SUR_ANNEE!$A:$A,0),MATCH(K$4,CLAS_SUR_ANNEE!$3:$3,0)+1)</f>
        <v>144.5</v>
      </c>
      <c r="L7" s="226">
        <f>INDEX(CLAS_SUR_ANNEE!$A$1:$DA$52,MATCH($A7,CLAS_SUR_ANNEE!$A:$A,0),MATCH(L$4,CLAS_SUR_ANNEE!$3:$3,0)+1)</f>
        <v>85.81</v>
      </c>
      <c r="M7" s="226">
        <f>INDEX(CLAS_SUR_ANNEE!$A$1:$DA$52,MATCH($A7,CLAS_SUR_ANNEE!$A:$A,0),MATCH(M$4,CLAS_SUR_ANNEE!$3:$3,0)+1)</f>
        <v>10</v>
      </c>
      <c r="N7" s="226">
        <f>INDEX(CLAS_SUR_ANNEE!$A$1:$DA$52,MATCH($A7,CLAS_SUR_ANNEE!$A:$A,0),MATCH(N$4,CLAS_SUR_ANNEE!$3:$3,0)+1)</f>
        <v>207.52</v>
      </c>
      <c r="O7" s="226" t="str">
        <f>INDEX(CLAS_SUR_ANNEE!$A$1:$DA$52,MATCH($A7,CLAS_SUR_ANNEE!$A:$A,0),MATCH(O$4,CLAS_SUR_ANNEE!$3:$3,0)+1)</f>
        <v/>
      </c>
      <c r="P7" s="226" t="str">
        <f>INDEX(CLAS_SUR_ANNEE!$A$1:$DA$52,MATCH($A7,CLAS_SUR_ANNEE!$A:$A,0),MATCH(P$4,CLAS_SUR_ANNEE!$3:$3,0)+1)</f>
        <v/>
      </c>
      <c r="Q7" s="227" t="str">
        <f>INDEX(CLAS_SUR_ANNEE!$A$1:$DA$52,MATCH($A7,CLAS_SUR_ANNEE!$A:$A,0),MATCH(Q$4,CLAS_SUR_ANNEE!$3:$3,0)+1)</f>
        <v/>
      </c>
    </row>
    <row r="8" spans="1:17" ht="15.75" thickBot="1" x14ac:dyDescent="0.3">
      <c r="A8" s="228" t="s">
        <v>20</v>
      </c>
      <c r="B8" s="317"/>
      <c r="C8" s="229">
        <f>IF(COUNT(C5:C7)&gt;2,SUM(C5:C7)+50,IF(COUNT(C5:C7)&gt;1,SUM(C5:C7)+20,SUM(C5:C7)))</f>
        <v>91.37</v>
      </c>
      <c r="D8" s="229">
        <f t="shared" ref="D8:Q8" si="0">IF(COUNT(D5:D7)&gt;2,SUM(D5:D7)+50,IF(COUNT(D5:D7)&gt;1,SUM(D5:D7)+20,SUM(D5:D7)))</f>
        <v>153.07999999999998</v>
      </c>
      <c r="E8" s="229">
        <f t="shared" si="0"/>
        <v>99.78</v>
      </c>
      <c r="F8" s="229">
        <f t="shared" si="0"/>
        <v>100</v>
      </c>
      <c r="G8" s="229">
        <f t="shared" si="0"/>
        <v>100</v>
      </c>
      <c r="H8" s="229">
        <f t="shared" si="0"/>
        <v>154.86000000000001</v>
      </c>
      <c r="I8" s="229">
        <f t="shared" si="0"/>
        <v>40</v>
      </c>
      <c r="J8" s="229">
        <f t="shared" si="0"/>
        <v>172.11</v>
      </c>
      <c r="K8" s="229">
        <f t="shared" si="0"/>
        <v>337.51</v>
      </c>
      <c r="L8" s="229">
        <f t="shared" si="0"/>
        <v>224.23000000000002</v>
      </c>
      <c r="M8" s="229">
        <f t="shared" si="0"/>
        <v>151.49</v>
      </c>
      <c r="N8" s="229">
        <f t="shared" si="0"/>
        <v>546.98</v>
      </c>
      <c r="O8" s="229">
        <f t="shared" si="0"/>
        <v>0</v>
      </c>
      <c r="P8" s="229">
        <f t="shared" si="0"/>
        <v>0</v>
      </c>
      <c r="Q8" s="229">
        <f t="shared" si="0"/>
        <v>0</v>
      </c>
    </row>
    <row r="9" spans="1:17" ht="15" thickBot="1" x14ac:dyDescent="0.25">
      <c r="A9" s="197" t="s">
        <v>44</v>
      </c>
      <c r="B9" s="320">
        <f>SUM(C12:Q12)</f>
        <v>1942.9400000000003</v>
      </c>
      <c r="C9" s="198">
        <f>INDEX(CLAS_SUR_ANNEE!$A$1:$DA$52,MATCH($A9,CLAS_SUR_ANNEE!$A:$A,0),MATCH(C$4,CLAS_SUR_ANNEE!$3:$3,0)+1)</f>
        <v>75.650000000000006</v>
      </c>
      <c r="D9" s="198">
        <f>INDEX(CLAS_SUR_ANNEE!$A$1:$DA$52,MATCH($A9,CLAS_SUR_ANNEE!$A:$A,0),MATCH(D$4,CLAS_SUR_ANNEE!$3:$3,0)+1)</f>
        <v>30</v>
      </c>
      <c r="E9" s="198">
        <f>INDEX(CLAS_SUR_ANNEE!$A$1:$DA$52,MATCH($A9,CLAS_SUR_ANNEE!$A:$A,0),MATCH(E$4,CLAS_SUR_ANNEE!$3:$3,0)+1)</f>
        <v>10</v>
      </c>
      <c r="F9" s="198">
        <f>INDEX(CLAS_SUR_ANNEE!$A$1:$DA$52,MATCH($A9,CLAS_SUR_ANNEE!$A:$A,0),MATCH(F$4,CLAS_SUR_ANNEE!$3:$3,0)+1)</f>
        <v>20</v>
      </c>
      <c r="G9" s="198">
        <f>INDEX(CLAS_SUR_ANNEE!$A$1:$DA$52,MATCH($A9,CLAS_SUR_ANNEE!$A:$A,0),MATCH(G$4,CLAS_SUR_ANNEE!$3:$3,0)+1)</f>
        <v>20</v>
      </c>
      <c r="H9" s="198">
        <f>INDEX(CLAS_SUR_ANNEE!$A$1:$DA$52,MATCH($A9,CLAS_SUR_ANNEE!$A:$A,0),MATCH(H$4,CLAS_SUR_ANNEE!$3:$3,0)+1)</f>
        <v>10</v>
      </c>
      <c r="I9" s="198">
        <f>INDEX(CLAS_SUR_ANNEE!$A$1:$DA$52,MATCH($A9,CLAS_SUR_ANNEE!$A:$A,0),MATCH(I$4,CLAS_SUR_ANNEE!$3:$3,0)+1)</f>
        <v>10</v>
      </c>
      <c r="J9" s="198">
        <f>INDEX(CLAS_SUR_ANNEE!$A$1:$DA$52,MATCH($A9,CLAS_SUR_ANNEE!$A:$A,0),MATCH(J$4,CLAS_SUR_ANNEE!$3:$3,0)+1)</f>
        <v>10</v>
      </c>
      <c r="K9" s="198">
        <f>INDEX(CLAS_SUR_ANNEE!$A$1:$DA$52,MATCH($A9,CLAS_SUR_ANNEE!$A:$A,0),MATCH(K$4,CLAS_SUR_ANNEE!$3:$3,0)+1)</f>
        <v>10</v>
      </c>
      <c r="L9" s="198">
        <f>INDEX(CLAS_SUR_ANNEE!$A$1:$DA$52,MATCH($A9,CLAS_SUR_ANNEE!$A:$A,0),MATCH(L$4,CLAS_SUR_ANNEE!$3:$3,0)+1)</f>
        <v>10</v>
      </c>
      <c r="M9" s="198">
        <f>INDEX(CLAS_SUR_ANNEE!$A$1:$DA$52,MATCH($A9,CLAS_SUR_ANNEE!$A:$A,0),MATCH(M$4,CLAS_SUR_ANNEE!$3:$3,0)+1)</f>
        <v>144.5</v>
      </c>
      <c r="N9" s="198">
        <f>INDEX(CLAS_SUR_ANNEE!$A$1:$DA$52,MATCH($A9,CLAS_SUR_ANNEE!$A:$A,0),MATCH(N$4,CLAS_SUR_ANNEE!$3:$3,0)+1)</f>
        <v>10</v>
      </c>
      <c r="O9" s="198" t="str">
        <f>INDEX(CLAS_SUR_ANNEE!$A$1:$DA$52,MATCH($A9,CLAS_SUR_ANNEE!$A:$A,0),MATCH(O$4,CLAS_SUR_ANNEE!$3:$3,0)+1)</f>
        <v/>
      </c>
      <c r="P9" s="198" t="str">
        <f>INDEX(CLAS_SUR_ANNEE!$A$1:$DA$52,MATCH($A9,CLAS_SUR_ANNEE!$A:$A,0),MATCH(P$4,CLAS_SUR_ANNEE!$3:$3,0)+1)</f>
        <v/>
      </c>
      <c r="Q9" s="199" t="str">
        <f>INDEX(CLAS_SUR_ANNEE!$A$1:$DA$52,MATCH($A9,CLAS_SUR_ANNEE!$A:$A,0),MATCH(Q$4,CLAS_SUR_ANNEE!$3:$3,0)+1)</f>
        <v/>
      </c>
    </row>
    <row r="10" spans="1:17" ht="15" thickBot="1" x14ac:dyDescent="0.25">
      <c r="A10" s="197" t="s">
        <v>31</v>
      </c>
      <c r="B10" s="320"/>
      <c r="C10" s="198">
        <f>INDEX(CLAS_SUR_ANNEE!$A$1:$DA$52,MATCH($A10,CLAS_SUR_ANNEE!$A:$A,0),MATCH(C$4,CLAS_SUR_ANNEE!$3:$3,0)+1)</f>
        <v>134.1</v>
      </c>
      <c r="D10" s="198">
        <f>INDEX(CLAS_SUR_ANNEE!$A$1:$DA$52,MATCH($A10,CLAS_SUR_ANNEE!$A:$A,0),MATCH(D$4,CLAS_SUR_ANNEE!$3:$3,0)+1)</f>
        <v>10</v>
      </c>
      <c r="E10" s="198">
        <f>INDEX(CLAS_SUR_ANNEE!$A$1:$DA$52,MATCH($A10,CLAS_SUR_ANNEE!$A:$A,0),MATCH(E$4,CLAS_SUR_ANNEE!$3:$3,0)+1)</f>
        <v>10</v>
      </c>
      <c r="F10" s="198">
        <f>INDEX(CLAS_SUR_ANNEE!$A$1:$DA$52,MATCH($A10,CLAS_SUR_ANNEE!$A:$A,0),MATCH(F$4,CLAS_SUR_ANNEE!$3:$3,0)+1)</f>
        <v>70.7</v>
      </c>
      <c r="G10" s="198">
        <f>INDEX(CLAS_SUR_ANNEE!$A$1:$DA$52,MATCH($A10,CLAS_SUR_ANNEE!$A:$A,0),MATCH(G$4,CLAS_SUR_ANNEE!$3:$3,0)+1)</f>
        <v>221.1</v>
      </c>
      <c r="H10" s="198">
        <f>INDEX(CLAS_SUR_ANNEE!$A$1:$DA$52,MATCH($A10,CLAS_SUR_ANNEE!$A:$A,0),MATCH(H$4,CLAS_SUR_ANNEE!$3:$3,0)+1)</f>
        <v>10</v>
      </c>
      <c r="I10" s="198">
        <f>INDEX(CLAS_SUR_ANNEE!$A$1:$DA$52,MATCH($A10,CLAS_SUR_ANNEE!$A:$A,0),MATCH(I$4,CLAS_SUR_ANNEE!$3:$3,0)+1)</f>
        <v>10</v>
      </c>
      <c r="J10" s="198">
        <f>INDEX(CLAS_SUR_ANNEE!$A$1:$DA$52,MATCH($A10,CLAS_SUR_ANNEE!$A:$A,0),MATCH(J$4,CLAS_SUR_ANNEE!$3:$3,0)+1)</f>
        <v>70.7</v>
      </c>
      <c r="K10" s="198">
        <f>INDEX(CLAS_SUR_ANNEE!$A$1:$DA$52,MATCH($A10,CLAS_SUR_ANNEE!$A:$A,0),MATCH(K$4,CLAS_SUR_ANNEE!$3:$3,0)+1)</f>
        <v>10</v>
      </c>
      <c r="L10" s="198">
        <f>INDEX(CLAS_SUR_ANNEE!$A$1:$DA$52,MATCH($A10,CLAS_SUR_ANNEE!$A:$A,0),MATCH(L$4,CLAS_SUR_ANNEE!$3:$3,0)+1)</f>
        <v>10</v>
      </c>
      <c r="M10" s="198">
        <f>INDEX(CLAS_SUR_ANNEE!$A$1:$DA$52,MATCH($A10,CLAS_SUR_ANNEE!$A:$A,0),MATCH(M$4,CLAS_SUR_ANNEE!$3:$3,0)+1)</f>
        <v>113.01</v>
      </c>
      <c r="N10" s="198">
        <f>INDEX(CLAS_SUR_ANNEE!$A$1:$DA$52,MATCH($A10,CLAS_SUR_ANNEE!$A:$A,0),MATCH(N$4,CLAS_SUR_ANNEE!$3:$3,0)+1)</f>
        <v>10</v>
      </c>
      <c r="O10" s="198" t="str">
        <f>INDEX(CLAS_SUR_ANNEE!$A$1:$DA$52,MATCH($A10,CLAS_SUR_ANNEE!$A:$A,0),MATCH(O$4,CLAS_SUR_ANNEE!$3:$3,0)+1)</f>
        <v/>
      </c>
      <c r="P10" s="198" t="str">
        <f>INDEX(CLAS_SUR_ANNEE!$A$1:$DA$52,MATCH($A10,CLAS_SUR_ANNEE!$A:$A,0),MATCH(P$4,CLAS_SUR_ANNEE!$3:$3,0)+1)</f>
        <v/>
      </c>
      <c r="Q10" s="199" t="str">
        <f>INDEX(CLAS_SUR_ANNEE!$A$1:$DA$52,MATCH($A10,CLAS_SUR_ANNEE!$A:$A,0),MATCH(Q$4,CLAS_SUR_ANNEE!$3:$3,0)+1)</f>
        <v/>
      </c>
    </row>
    <row r="11" spans="1:17" ht="15" thickBot="1" x14ac:dyDescent="0.25">
      <c r="A11" s="197" t="s">
        <v>36</v>
      </c>
      <c r="B11" s="320"/>
      <c r="C11" s="198">
        <f>INDEX(CLAS_SUR_ANNEE!$A$1:$DA$52,MATCH($A11,CLAS_SUR_ANNEE!$A:$A,0),MATCH(C$4,CLAS_SUR_ANNEE!$3:$3,0)+1)</f>
        <v>10</v>
      </c>
      <c r="D11" s="198">
        <f>INDEX(CLAS_SUR_ANNEE!$A$1:$DA$52,MATCH($A11,CLAS_SUR_ANNEE!$A:$A,0),MATCH(D$4,CLAS_SUR_ANNEE!$3:$3,0)+1)</f>
        <v>10</v>
      </c>
      <c r="E11" s="198">
        <f>INDEX(CLAS_SUR_ANNEE!$A$1:$DA$52,MATCH($A11,CLAS_SUR_ANNEE!$A:$A,0),MATCH(E$4,CLAS_SUR_ANNEE!$3:$3,0)+1)</f>
        <v>10</v>
      </c>
      <c r="F11" s="198">
        <f>INDEX(CLAS_SUR_ANNEE!$A$1:$DA$52,MATCH($A11,CLAS_SUR_ANNEE!$A:$A,0),MATCH(F$4,CLAS_SUR_ANNEE!$3:$3,0)+1)</f>
        <v>10</v>
      </c>
      <c r="G11" s="198">
        <f>INDEX(CLAS_SUR_ANNEE!$A$1:$DA$52,MATCH($A11,CLAS_SUR_ANNEE!$A:$A,0),MATCH(G$4,CLAS_SUR_ANNEE!$3:$3,0)+1)</f>
        <v>10</v>
      </c>
      <c r="H11" s="198">
        <f>INDEX(CLAS_SUR_ANNEE!$A$1:$DA$52,MATCH($A11,CLAS_SUR_ANNEE!$A:$A,0),MATCH(H$4,CLAS_SUR_ANNEE!$3:$3,0)+1)</f>
        <v>10</v>
      </c>
      <c r="I11" s="198">
        <f>INDEX(CLAS_SUR_ANNEE!$A$1:$DA$52,MATCH($A11,CLAS_SUR_ANNEE!$A:$A,0),MATCH(I$4,CLAS_SUR_ANNEE!$3:$3,0)+1)</f>
        <v>20</v>
      </c>
      <c r="J11" s="198">
        <f>INDEX(CLAS_SUR_ANNEE!$A$1:$DA$52,MATCH($A11,CLAS_SUR_ANNEE!$A:$A,0),MATCH(J$4,CLAS_SUR_ANNEE!$3:$3,0)+1)</f>
        <v>183.18</v>
      </c>
      <c r="K11" s="198">
        <f>INDEX(CLAS_SUR_ANNEE!$A$1:$DA$52,MATCH($A11,CLAS_SUR_ANNEE!$A:$A,0),MATCH(K$4,CLAS_SUR_ANNEE!$3:$3,0)+1)</f>
        <v>10</v>
      </c>
      <c r="L11" s="198">
        <f>INDEX(CLAS_SUR_ANNEE!$A$1:$DA$52,MATCH($A11,CLAS_SUR_ANNEE!$A:$A,0),MATCH(L$4,CLAS_SUR_ANNEE!$3:$3,0)+1)</f>
        <v>10</v>
      </c>
      <c r="M11" s="198">
        <f>INDEX(CLAS_SUR_ANNEE!$A$1:$DA$52,MATCH($A11,CLAS_SUR_ANNEE!$A:$A,0),MATCH(M$4,CLAS_SUR_ANNEE!$3:$3,0)+1)</f>
        <v>10</v>
      </c>
      <c r="N11" s="198">
        <f>INDEX(CLAS_SUR_ANNEE!$A$1:$DA$52,MATCH($A11,CLAS_SUR_ANNEE!$A:$A,0),MATCH(N$4,CLAS_SUR_ANNEE!$3:$3,0)+1)</f>
        <v>10</v>
      </c>
      <c r="O11" s="198" t="str">
        <f>INDEX(CLAS_SUR_ANNEE!$A$1:$DA$52,MATCH($A11,CLAS_SUR_ANNEE!$A:$A,0),MATCH(O$4,CLAS_SUR_ANNEE!$3:$3,0)+1)</f>
        <v/>
      </c>
      <c r="P11" s="198" t="str">
        <f>INDEX(CLAS_SUR_ANNEE!$A$1:$DA$52,MATCH($A11,CLAS_SUR_ANNEE!$A:$A,0),MATCH(P$4,CLAS_SUR_ANNEE!$3:$3,0)+1)</f>
        <v/>
      </c>
      <c r="Q11" s="199" t="str">
        <f>INDEX(CLAS_SUR_ANNEE!$A$1:$DA$52,MATCH($A11,CLAS_SUR_ANNEE!$A:$A,0),MATCH(Q$4,CLAS_SUR_ANNEE!$3:$3,0)+1)</f>
        <v/>
      </c>
    </row>
    <row r="12" spans="1:17" ht="15.75" thickBot="1" x14ac:dyDescent="0.3">
      <c r="A12" s="200" t="s">
        <v>20</v>
      </c>
      <c r="B12" s="320"/>
      <c r="C12" s="201">
        <f>IF(COUNT(C9:C11)&gt;2,SUM(C9:C11)+50,IF(COUNT(C9:C11)&gt;1,SUM(C9:C11)+20,SUM(C9:C11)))</f>
        <v>269.75</v>
      </c>
      <c r="D12" s="201">
        <f t="shared" ref="D12:Q12" si="1">IF(COUNT(D9:D11)&gt;2,SUM(D9:D11)+50,IF(COUNT(D9:D11)&gt;1,SUM(D9:D11)+20,SUM(D9:D11)))</f>
        <v>100</v>
      </c>
      <c r="E12" s="201">
        <f t="shared" si="1"/>
        <v>80</v>
      </c>
      <c r="F12" s="201">
        <f t="shared" si="1"/>
        <v>150.69999999999999</v>
      </c>
      <c r="G12" s="201">
        <f t="shared" si="1"/>
        <v>301.10000000000002</v>
      </c>
      <c r="H12" s="201">
        <f t="shared" si="1"/>
        <v>80</v>
      </c>
      <c r="I12" s="201">
        <f t="shared" si="1"/>
        <v>90</v>
      </c>
      <c r="J12" s="201">
        <f t="shared" si="1"/>
        <v>313.88</v>
      </c>
      <c r="K12" s="201">
        <f t="shared" si="1"/>
        <v>80</v>
      </c>
      <c r="L12" s="201">
        <f t="shared" si="1"/>
        <v>80</v>
      </c>
      <c r="M12" s="201">
        <f t="shared" si="1"/>
        <v>317.51</v>
      </c>
      <c r="N12" s="201">
        <f t="shared" si="1"/>
        <v>80</v>
      </c>
      <c r="O12" s="201">
        <f t="shared" si="1"/>
        <v>0</v>
      </c>
      <c r="P12" s="201">
        <f t="shared" si="1"/>
        <v>0</v>
      </c>
      <c r="Q12" s="201">
        <f t="shared" si="1"/>
        <v>0</v>
      </c>
    </row>
    <row r="13" spans="1:17" ht="14.25" customHeight="1" x14ac:dyDescent="0.2">
      <c r="A13" s="202" t="s">
        <v>37</v>
      </c>
      <c r="B13" s="314">
        <f>SUM(C16:Q16)</f>
        <v>1791.8400000000001</v>
      </c>
      <c r="C13" s="203">
        <f>INDEX(CLAS_SUR_ANNEE!$A$1:$DA$52,MATCH($A13,CLAS_SUR_ANNEE!$A:$A,0),MATCH(C$4,CLAS_SUR_ANNEE!$3:$3,0)+1)</f>
        <v>10</v>
      </c>
      <c r="D13" s="203">
        <f>INDEX(CLAS_SUR_ANNEE!$A$1:$DA$52,MATCH($A13,CLAS_SUR_ANNEE!$A:$A,0),MATCH(D$4,CLAS_SUR_ANNEE!$3:$3,0)+1)</f>
        <v>203.94</v>
      </c>
      <c r="E13" s="203">
        <f>INDEX(CLAS_SUR_ANNEE!$A$1:$DA$52,MATCH($A13,CLAS_SUR_ANNEE!$A:$A,0),MATCH(E$4,CLAS_SUR_ANNEE!$3:$3,0)+1)</f>
        <v>10</v>
      </c>
      <c r="F13" s="203">
        <f>INDEX(CLAS_SUR_ANNEE!$A$1:$DA$52,MATCH($A13,CLAS_SUR_ANNEE!$A:$A,0),MATCH(F$4,CLAS_SUR_ANNEE!$3:$3,0)+1)</f>
        <v>10</v>
      </c>
      <c r="G13" s="204">
        <f>INDEX(CLAS_SUR_ANNEE!$A$1:$DA$52,MATCH($A13,CLAS_SUR_ANNEE!$A:$A,0),MATCH(G$4,CLAS_SUR_ANNEE!$3:$3,0)+1)</f>
        <v>50</v>
      </c>
      <c r="H13" s="204">
        <f>INDEX(CLAS_SUR_ANNEE!$A$1:$DA$52,MATCH($A13,CLAS_SUR_ANNEE!$A:$A,0),MATCH(H$4,CLAS_SUR_ANNEE!$3:$3,0)+1)</f>
        <v>142.11000000000001</v>
      </c>
      <c r="I13" s="204">
        <f>INDEX(CLAS_SUR_ANNEE!$A$1:$DA$52,MATCH($A13,CLAS_SUR_ANNEE!$A:$A,0),MATCH(I$4,CLAS_SUR_ANNEE!$3:$3,0)+1)</f>
        <v>50</v>
      </c>
      <c r="J13" s="204">
        <f>INDEX(CLAS_SUR_ANNEE!$A$1:$DA$52,MATCH($A13,CLAS_SUR_ANNEE!$A:$A,0),MATCH(J$4,CLAS_SUR_ANNEE!$3:$3,0)+1)</f>
        <v>10</v>
      </c>
      <c r="K13" s="204">
        <f>INDEX(CLAS_SUR_ANNEE!$A$1:$DA$52,MATCH($A13,CLAS_SUR_ANNEE!$A:$A,0),MATCH(K$4,CLAS_SUR_ANNEE!$3:$3,0)+1)</f>
        <v>10</v>
      </c>
      <c r="L13" s="204">
        <f>INDEX(CLAS_SUR_ANNEE!$A$1:$DA$52,MATCH($A13,CLAS_SUR_ANNEE!$A:$A,0),MATCH(L$4,CLAS_SUR_ANNEE!$3:$3,0)+1)</f>
        <v>10</v>
      </c>
      <c r="M13" s="204">
        <f>INDEX(CLAS_SUR_ANNEE!$A$1:$DA$52,MATCH($A13,CLAS_SUR_ANNEE!$A:$A,0),MATCH(M$4,CLAS_SUR_ANNEE!$3:$3,0)+1)</f>
        <v>58.42</v>
      </c>
      <c r="N13" s="204">
        <f>INDEX(CLAS_SUR_ANNEE!$A$1:$DA$52,MATCH($A13,CLAS_SUR_ANNEE!$A:$A,0),MATCH(N$4,CLAS_SUR_ANNEE!$3:$3,0)+1)</f>
        <v>10</v>
      </c>
      <c r="O13" s="204" t="str">
        <f>INDEX(CLAS_SUR_ANNEE!$A$1:$DA$52,MATCH($A13,CLAS_SUR_ANNEE!$A:$A,0),MATCH(O$4,CLAS_SUR_ANNEE!$3:$3,0)+1)</f>
        <v/>
      </c>
      <c r="P13" s="204" t="str">
        <f>INDEX(CLAS_SUR_ANNEE!$A$1:$DA$52,MATCH($A13,CLAS_SUR_ANNEE!$A:$A,0),MATCH(P$4,CLAS_SUR_ANNEE!$3:$3,0)+1)</f>
        <v/>
      </c>
      <c r="Q13" s="205" t="str">
        <f>INDEX(CLAS_SUR_ANNEE!$A$1:$DA$52,MATCH($A13,CLAS_SUR_ANNEE!$A:$A,0),MATCH(Q$4,CLAS_SUR_ANNEE!$3:$3,0)+1)</f>
        <v/>
      </c>
    </row>
    <row r="14" spans="1:17" ht="14.25" customHeight="1" x14ac:dyDescent="0.2">
      <c r="A14" s="206" t="s">
        <v>33</v>
      </c>
      <c r="B14" s="315"/>
      <c r="C14" s="207">
        <f>INDEX(CLAS_SUR_ANNEE!$A$1:$DA$52,MATCH($A14,CLAS_SUR_ANNEE!$A:$A,0),MATCH(C$4,CLAS_SUR_ANNEE!$3:$3,0)+1)</f>
        <v>10</v>
      </c>
      <c r="D14" s="208">
        <f>INDEX(CLAS_SUR_ANNEE!$A$1:$DA$52,MATCH($A14,CLAS_SUR_ANNEE!$A:$A,0),MATCH(D$4,CLAS_SUR_ANNEE!$3:$3,0)+1)</f>
        <v>10</v>
      </c>
      <c r="E14" s="208">
        <f>INDEX(CLAS_SUR_ANNEE!$A$1:$DA$52,MATCH($A14,CLAS_SUR_ANNEE!$A:$A,0),MATCH(E$4,CLAS_SUR_ANNEE!$3:$3,0)+1)</f>
        <v>83.08</v>
      </c>
      <c r="F14" s="208">
        <f>INDEX(CLAS_SUR_ANNEE!$A$1:$DA$52,MATCH($A14,CLAS_SUR_ANNEE!$A:$A,0),MATCH(F$4,CLAS_SUR_ANNEE!$3:$3,0)+1)</f>
        <v>10</v>
      </c>
      <c r="G14" s="208">
        <f>INDEX(CLAS_SUR_ANNEE!$A$1:$DA$52,MATCH($A14,CLAS_SUR_ANNEE!$A:$A,0),MATCH(G$4,CLAS_SUR_ANNEE!$3:$3,0)+1)</f>
        <v>10</v>
      </c>
      <c r="H14" s="208">
        <f>INDEX(CLAS_SUR_ANNEE!$A$1:$DA$52,MATCH($A14,CLAS_SUR_ANNEE!$A:$A,0),MATCH(H$4,CLAS_SUR_ANNEE!$3:$3,0)+1)</f>
        <v>57.73</v>
      </c>
      <c r="I14" s="208">
        <f>INDEX(CLAS_SUR_ANNEE!$A$1:$DA$52,MATCH($A14,CLAS_SUR_ANNEE!$A:$A,0),MATCH(I$4,CLAS_SUR_ANNEE!$3:$3,0)+1)</f>
        <v>61.37</v>
      </c>
      <c r="J14" s="208">
        <f>INDEX(CLAS_SUR_ANNEE!$A$1:$DA$52,MATCH($A14,CLAS_SUR_ANNEE!$A:$A,0),MATCH(J$4,CLAS_SUR_ANNEE!$3:$3,0)+1)</f>
        <v>10</v>
      </c>
      <c r="K14" s="208">
        <f>INDEX(CLAS_SUR_ANNEE!$A$1:$DA$52,MATCH($A14,CLAS_SUR_ANNEE!$A:$A,0),MATCH(K$4,CLAS_SUR_ANNEE!$3:$3,0)+1)</f>
        <v>10</v>
      </c>
      <c r="L14" s="208">
        <f>INDEX(CLAS_SUR_ANNEE!$A$1:$DA$52,MATCH($A14,CLAS_SUR_ANNEE!$A:$A,0),MATCH(L$4,CLAS_SUR_ANNEE!$3:$3,0)+1)</f>
        <v>10</v>
      </c>
      <c r="M14" s="208">
        <f>INDEX(CLAS_SUR_ANNEE!$A$1:$DA$52,MATCH($A14,CLAS_SUR_ANNEE!$A:$A,0),MATCH(M$4,CLAS_SUR_ANNEE!$3:$3,0)+1)</f>
        <v>10</v>
      </c>
      <c r="N14" s="208">
        <f>INDEX(CLAS_SUR_ANNEE!$A$1:$DA$52,MATCH($A14,CLAS_SUR_ANNEE!$A:$A,0),MATCH(N$4,CLAS_SUR_ANNEE!$3:$3,0)+1)</f>
        <v>10</v>
      </c>
      <c r="O14" s="208" t="str">
        <f>INDEX(CLAS_SUR_ANNEE!$A$1:$DA$52,MATCH($A14,CLAS_SUR_ANNEE!$A:$A,0),MATCH(O$4,CLAS_SUR_ANNEE!$3:$3,0)+1)</f>
        <v/>
      </c>
      <c r="P14" s="208" t="str">
        <f>INDEX(CLAS_SUR_ANNEE!$A$1:$DA$52,MATCH($A14,CLAS_SUR_ANNEE!$A:$A,0),MATCH(P$4,CLAS_SUR_ANNEE!$3:$3,0)+1)</f>
        <v/>
      </c>
      <c r="Q14" s="209" t="str">
        <f>INDEX(CLAS_SUR_ANNEE!$A$1:$DA$52,MATCH($A14,CLAS_SUR_ANNEE!$A:$A,0),MATCH(Q$4,CLAS_SUR_ANNEE!$3:$3,0)+1)</f>
        <v/>
      </c>
    </row>
    <row r="15" spans="1:17" ht="14.25" customHeight="1" thickBot="1" x14ac:dyDescent="0.25">
      <c r="A15" s="206" t="s">
        <v>34</v>
      </c>
      <c r="B15" s="315"/>
      <c r="C15" s="207">
        <f>INDEX(CLAS_SUR_ANNEE!$A$1:$DA$52,MATCH($A15,CLAS_SUR_ANNEE!$A:$A,0),MATCH(C$4,CLAS_SUR_ANNEE!$3:$3,0)+1)</f>
        <v>10</v>
      </c>
      <c r="D15" s="208">
        <f>INDEX(CLAS_SUR_ANNEE!$A$1:$DA$52,MATCH($A15,CLAS_SUR_ANNEE!$A:$A,0),MATCH(D$4,CLAS_SUR_ANNEE!$3:$3,0)+1)</f>
        <v>10</v>
      </c>
      <c r="E15" s="208">
        <f>INDEX(CLAS_SUR_ANNEE!$A$1:$DA$52,MATCH($A15,CLAS_SUR_ANNEE!$A:$A,0),MATCH(E$4,CLAS_SUR_ANNEE!$3:$3,0)+1)</f>
        <v>10</v>
      </c>
      <c r="F15" s="208">
        <f>INDEX(CLAS_SUR_ANNEE!$A$1:$DA$52,MATCH($A15,CLAS_SUR_ANNEE!$A:$A,0),MATCH(F$4,CLAS_SUR_ANNEE!$3:$3,0)+1)</f>
        <v>10</v>
      </c>
      <c r="G15" s="208">
        <f>INDEX(CLAS_SUR_ANNEE!$A$1:$DA$52,MATCH($A15,CLAS_SUR_ANNEE!$A:$A,0),MATCH(G$4,CLAS_SUR_ANNEE!$3:$3,0)+1)</f>
        <v>139.38</v>
      </c>
      <c r="H15" s="208">
        <f>INDEX(CLAS_SUR_ANNEE!$A$1:$DA$52,MATCH($A15,CLAS_SUR_ANNEE!$A:$A,0),MATCH(H$4,CLAS_SUR_ANNEE!$3:$3,0)+1)</f>
        <v>10</v>
      </c>
      <c r="I15" s="208">
        <f>INDEX(CLAS_SUR_ANNEE!$A$1:$DA$52,MATCH($A15,CLAS_SUR_ANNEE!$A:$A,0),MATCH(I$4,CLAS_SUR_ANNEE!$3:$3,0)+1)</f>
        <v>10</v>
      </c>
      <c r="J15" s="208">
        <f>INDEX(CLAS_SUR_ANNEE!$A$1:$DA$52,MATCH($A15,CLAS_SUR_ANNEE!$A:$A,0),MATCH(J$4,CLAS_SUR_ANNEE!$3:$3,0)+1)</f>
        <v>10</v>
      </c>
      <c r="K15" s="208">
        <f>INDEX(CLAS_SUR_ANNEE!$A$1:$DA$52,MATCH($A15,CLAS_SUR_ANNEE!$A:$A,0),MATCH(K$4,CLAS_SUR_ANNEE!$3:$3,0)+1)</f>
        <v>10</v>
      </c>
      <c r="L15" s="208">
        <f>INDEX(CLAS_SUR_ANNEE!$A$1:$DA$52,MATCH($A15,CLAS_SUR_ANNEE!$A:$A,0),MATCH(L$4,CLAS_SUR_ANNEE!$3:$3,0)+1)</f>
        <v>10</v>
      </c>
      <c r="M15" s="208">
        <f>INDEX(CLAS_SUR_ANNEE!$A$1:$DA$52,MATCH($A15,CLAS_SUR_ANNEE!$A:$A,0),MATCH(M$4,CLAS_SUR_ANNEE!$3:$3,0)+1)</f>
        <v>85.81</v>
      </c>
      <c r="N15" s="208">
        <f>INDEX(CLAS_SUR_ANNEE!$A$1:$DA$52,MATCH($A15,CLAS_SUR_ANNEE!$A:$A,0),MATCH(N$4,CLAS_SUR_ANNEE!$3:$3,0)+1)</f>
        <v>10</v>
      </c>
      <c r="O15" s="208" t="str">
        <f>INDEX(CLAS_SUR_ANNEE!$A$1:$DA$52,MATCH($A15,CLAS_SUR_ANNEE!$A:$A,0),MATCH(O$4,CLAS_SUR_ANNEE!$3:$3,0)+1)</f>
        <v/>
      </c>
      <c r="P15" s="208" t="str">
        <f>INDEX(CLAS_SUR_ANNEE!$A$1:$DA$52,MATCH($A15,CLAS_SUR_ANNEE!$A:$A,0),MATCH(P$4,CLAS_SUR_ANNEE!$3:$3,0)+1)</f>
        <v/>
      </c>
      <c r="Q15" s="209" t="str">
        <f>INDEX(CLAS_SUR_ANNEE!$A$1:$DA$52,MATCH($A15,CLAS_SUR_ANNEE!$A:$A,0),MATCH(Q$4,CLAS_SUR_ANNEE!$3:$3,0)+1)</f>
        <v/>
      </c>
    </row>
    <row r="16" spans="1:17" ht="14.25" customHeight="1" thickBot="1" x14ac:dyDescent="0.3">
      <c r="A16" s="210" t="s">
        <v>20</v>
      </c>
      <c r="B16" s="316"/>
      <c r="C16" s="211">
        <f>IF(COUNT(C13:C15)&gt;2,SUM(C13:C15)+50,IF(COUNT(C13:C15)&gt;1,SUM(C13:C15)+20,SUM(C13:C15)))</f>
        <v>80</v>
      </c>
      <c r="D16" s="211">
        <f t="shared" ref="D16:Q16" si="2">IF(COUNT(D13:D15)&gt;2,SUM(D13:D15)+50,IF(COUNT(D13:D15)&gt;1,SUM(D13:D15)+20,SUM(D13:D15)))</f>
        <v>273.94</v>
      </c>
      <c r="E16" s="211">
        <f t="shared" si="2"/>
        <v>153.07999999999998</v>
      </c>
      <c r="F16" s="211">
        <f t="shared" si="2"/>
        <v>80</v>
      </c>
      <c r="G16" s="211">
        <f t="shared" si="2"/>
        <v>249.38</v>
      </c>
      <c r="H16" s="211">
        <f t="shared" si="2"/>
        <v>259.84000000000003</v>
      </c>
      <c r="I16" s="211">
        <f t="shared" si="2"/>
        <v>171.37</v>
      </c>
      <c r="J16" s="211">
        <f t="shared" si="2"/>
        <v>80</v>
      </c>
      <c r="K16" s="211">
        <f t="shared" si="2"/>
        <v>80</v>
      </c>
      <c r="L16" s="211">
        <f t="shared" si="2"/>
        <v>80</v>
      </c>
      <c r="M16" s="211">
        <f t="shared" si="2"/>
        <v>204.23000000000002</v>
      </c>
      <c r="N16" s="211">
        <f t="shared" si="2"/>
        <v>80</v>
      </c>
      <c r="O16" s="211">
        <f t="shared" si="2"/>
        <v>0</v>
      </c>
      <c r="P16" s="211">
        <f t="shared" si="2"/>
        <v>0</v>
      </c>
      <c r="Q16" s="211">
        <f t="shared" si="2"/>
        <v>0</v>
      </c>
    </row>
    <row r="17" spans="1:17" ht="15" thickBot="1" x14ac:dyDescent="0.25">
      <c r="A17" s="183" t="s">
        <v>40</v>
      </c>
      <c r="B17" s="310">
        <f>SUM(C20:Q20)</f>
        <v>1737.51</v>
      </c>
      <c r="C17" s="184">
        <f>INDEX(CLAS_SUR_ANNEE!$A$1:$DA$52,MATCH($A17,CLAS_SUR_ANNEE!$A:$A,0),MATCH(C$4,CLAS_SUR_ANNEE!$3:$3,0)+1)</f>
        <v>10</v>
      </c>
      <c r="D17" s="184">
        <f>INDEX(CLAS_SUR_ANNEE!$A$1:$DA$52,MATCH($A17,CLAS_SUR_ANNEE!$A:$A,0),MATCH(D$4,CLAS_SUR_ANNEE!$3:$3,0)+1)</f>
        <v>126.2</v>
      </c>
      <c r="E17" s="184">
        <f>INDEX(CLAS_SUR_ANNEE!$A$1:$DA$52,MATCH($A17,CLAS_SUR_ANNEE!$A:$A,0),MATCH(E$4,CLAS_SUR_ANNEE!$3:$3,0)+1)</f>
        <v>40</v>
      </c>
      <c r="F17" s="184">
        <f>INDEX(CLAS_SUR_ANNEE!$A$1:$DA$52,MATCH($A17,CLAS_SUR_ANNEE!$A:$A,0),MATCH(F$4,CLAS_SUR_ANNEE!$3:$3,0)+1)</f>
        <v>162.11000000000001</v>
      </c>
      <c r="G17" s="184">
        <f>INDEX(CLAS_SUR_ANNEE!$A$1:$DA$52,MATCH($A17,CLAS_SUR_ANNEE!$A:$A,0),MATCH(G$4,CLAS_SUR_ANNEE!$3:$3,0)+1)</f>
        <v>10</v>
      </c>
      <c r="H17" s="184">
        <f>INDEX(CLAS_SUR_ANNEE!$A$1:$DA$52,MATCH($A17,CLAS_SUR_ANNEE!$A:$A,0),MATCH(H$4,CLAS_SUR_ANNEE!$3:$3,0)+1)</f>
        <v>183.18</v>
      </c>
      <c r="I17" s="184">
        <f>INDEX(CLAS_SUR_ANNEE!$A$1:$DA$52,MATCH($A17,CLAS_SUR_ANNEE!$A:$A,0),MATCH(I$4,CLAS_SUR_ANNEE!$3:$3,0)+1)</f>
        <v>10</v>
      </c>
      <c r="J17" s="184">
        <f>INDEX(CLAS_SUR_ANNEE!$A$1:$DA$52,MATCH($A17,CLAS_SUR_ANNEE!$A:$A,0),MATCH(J$4,CLAS_SUR_ANNEE!$3:$3,0)+1)</f>
        <v>10</v>
      </c>
      <c r="K17" s="184">
        <f>INDEX(CLAS_SUR_ANNEE!$A$1:$DA$52,MATCH($A17,CLAS_SUR_ANNEE!$A:$A,0),MATCH(K$4,CLAS_SUR_ANNEE!$3:$3,0)+1)</f>
        <v>10</v>
      </c>
      <c r="L17" s="184">
        <f>INDEX(CLAS_SUR_ANNEE!$A$1:$DA$52,MATCH($A17,CLAS_SUR_ANNEE!$A:$A,0),MATCH(L$4,CLAS_SUR_ANNEE!$3:$3,0)+1)</f>
        <v>10</v>
      </c>
      <c r="M17" s="184">
        <f>INDEX(CLAS_SUR_ANNEE!$A$1:$DA$52,MATCH($A17,CLAS_SUR_ANNEE!$A:$A,0),MATCH(M$4,CLAS_SUR_ANNEE!$3:$3,0)+1)</f>
        <v>30</v>
      </c>
      <c r="N17" s="184">
        <f>INDEX(CLAS_SUR_ANNEE!$A$1:$DA$52,MATCH($A17,CLAS_SUR_ANNEE!$A:$A,0),MATCH(N$4,CLAS_SUR_ANNEE!$3:$3,0)+1)</f>
        <v>20</v>
      </c>
      <c r="O17" s="184" t="str">
        <f>INDEX(CLAS_SUR_ANNEE!$A$1:$DA$52,MATCH($A17,CLAS_SUR_ANNEE!$A:$A,0),MATCH(O$4,CLAS_SUR_ANNEE!$3:$3,0)+1)</f>
        <v/>
      </c>
      <c r="P17" s="184" t="str">
        <f>INDEX(CLAS_SUR_ANNEE!$A$1:$DA$52,MATCH($A17,CLAS_SUR_ANNEE!$A:$A,0),MATCH(P$4,CLAS_SUR_ANNEE!$3:$3,0)+1)</f>
        <v/>
      </c>
      <c r="Q17" s="185" t="str">
        <f>INDEX(CLAS_SUR_ANNEE!$A$1:$DA$52,MATCH($A17,CLAS_SUR_ANNEE!$A:$A,0),MATCH(Q$4,CLAS_SUR_ANNEE!$3:$3,0)+1)</f>
        <v/>
      </c>
    </row>
    <row r="18" spans="1:17" ht="15" thickBot="1" x14ac:dyDescent="0.25">
      <c r="A18" s="186" t="s">
        <v>48</v>
      </c>
      <c r="B18" s="310"/>
      <c r="C18" s="187">
        <f>INDEX(CLAS_SUR_ANNEE!$A$1:$DA$52,MATCH($A18,CLAS_SUR_ANNEE!$A:$A,0),MATCH(C$4,CLAS_SUR_ANNEE!$3:$3,0)+1)</f>
        <v>102.73</v>
      </c>
      <c r="D18" s="187">
        <f>INDEX(CLAS_SUR_ANNEE!$A$1:$DA$52,MATCH($A18,CLAS_SUR_ANNEE!$A:$A,0),MATCH(D$4,CLAS_SUR_ANNEE!$3:$3,0)+1)</f>
        <v>60</v>
      </c>
      <c r="E18" s="187">
        <f>INDEX(CLAS_SUR_ANNEE!$A$1:$DA$52,MATCH($A18,CLAS_SUR_ANNEE!$A:$A,0),MATCH(E$4,CLAS_SUR_ANNEE!$3:$3,0)+1)</f>
        <v>10</v>
      </c>
      <c r="F18" s="187" t="str">
        <f>INDEX(CLAS_SUR_ANNEE!$A$1:$DA$52,MATCH($A18,CLAS_SUR_ANNEE!$A:$A,0),MATCH(F$4,CLAS_SUR_ANNEE!$3:$3,0)+1)</f>
        <v/>
      </c>
      <c r="G18" s="187">
        <f>INDEX(CLAS_SUR_ANNEE!$A$1:$DA$52,MATCH($A18,CLAS_SUR_ANNEE!$A:$A,0),MATCH(G$4,CLAS_SUR_ANNEE!$3:$3,0)+1)</f>
        <v>10</v>
      </c>
      <c r="H18" s="187">
        <f>INDEX(CLAS_SUR_ANNEE!$A$1:$DA$52,MATCH($A18,CLAS_SUR_ANNEE!$A:$A,0),MATCH(H$4,CLAS_SUR_ANNEE!$3:$3,0)+1)</f>
        <v>30</v>
      </c>
      <c r="I18" s="187" t="str">
        <f>INDEX(CLAS_SUR_ANNEE!$A$1:$DA$52,MATCH($A18,CLAS_SUR_ANNEE!$A:$A,0),MATCH(I$4,CLAS_SUR_ANNEE!$3:$3,0)+1)</f>
        <v/>
      </c>
      <c r="J18" s="187" t="str">
        <f>INDEX(CLAS_SUR_ANNEE!$A$1:$DA$52,MATCH($A18,CLAS_SUR_ANNEE!$A:$A,0),MATCH(J$4,CLAS_SUR_ANNEE!$3:$3,0)+1)</f>
        <v/>
      </c>
      <c r="K18" s="187">
        <f>INDEX(CLAS_SUR_ANNEE!$A$1:$DA$52,MATCH($A18,CLAS_SUR_ANNEE!$A:$A,0),MATCH(K$4,CLAS_SUR_ANNEE!$3:$3,0)+1)</f>
        <v>10</v>
      </c>
      <c r="L18" s="187" t="str">
        <f>INDEX(CLAS_SUR_ANNEE!$A$1:$DA$52,MATCH($A18,CLAS_SUR_ANNEE!$A:$A,0),MATCH(L$4,CLAS_SUR_ANNEE!$3:$3,0)+1)</f>
        <v/>
      </c>
      <c r="M18" s="187">
        <f>INDEX(CLAS_SUR_ANNEE!$A$1:$DA$52,MATCH($A18,CLAS_SUR_ANNEE!$A:$A,0),MATCH(M$4,CLAS_SUR_ANNEE!$3:$3,0)+1)</f>
        <v>10</v>
      </c>
      <c r="N18" s="187" t="str">
        <f>INDEX(CLAS_SUR_ANNEE!$A$1:$DA$52,MATCH($A18,CLAS_SUR_ANNEE!$A:$A,0),MATCH(N$4,CLAS_SUR_ANNEE!$3:$3,0)+1)</f>
        <v/>
      </c>
      <c r="O18" s="187" t="str">
        <f>INDEX(CLAS_SUR_ANNEE!$A$1:$DA$52,MATCH($A18,CLAS_SUR_ANNEE!$A:$A,0),MATCH(O$4,CLAS_SUR_ANNEE!$3:$3,0)+1)</f>
        <v/>
      </c>
      <c r="P18" s="187" t="str">
        <f>INDEX(CLAS_SUR_ANNEE!$A$1:$DA$52,MATCH($A18,CLAS_SUR_ANNEE!$A:$A,0),MATCH(P$4,CLAS_SUR_ANNEE!$3:$3,0)+1)</f>
        <v/>
      </c>
      <c r="Q18" s="188" t="str">
        <f>INDEX(CLAS_SUR_ANNEE!$A$1:$DA$52,MATCH($A18,CLAS_SUR_ANNEE!$A:$A,0),MATCH(Q$4,CLAS_SUR_ANNEE!$3:$3,0)+1)</f>
        <v/>
      </c>
    </row>
    <row r="19" spans="1:17" ht="15" thickBot="1" x14ac:dyDescent="0.25">
      <c r="A19" s="186" t="s">
        <v>49</v>
      </c>
      <c r="B19" s="310"/>
      <c r="C19" s="187">
        <f>INDEX(CLAS_SUR_ANNEE!$A$1:$DA$52,MATCH($A19,CLAS_SUR_ANNEE!$A:$A,0),MATCH(C$4,CLAS_SUR_ANNEE!$3:$3,0)+1)</f>
        <v>30</v>
      </c>
      <c r="D19" s="187">
        <f>INDEX(CLAS_SUR_ANNEE!$A$1:$DA$52,MATCH($A19,CLAS_SUR_ANNEE!$A:$A,0),MATCH(D$4,CLAS_SUR_ANNEE!$3:$3,0)+1)</f>
        <v>10</v>
      </c>
      <c r="E19" s="187">
        <f>INDEX(CLAS_SUR_ANNEE!$A$1:$DA$52,MATCH($A19,CLAS_SUR_ANNEE!$A:$A,0),MATCH(E$4,CLAS_SUR_ANNEE!$3:$3,0)+1)</f>
        <v>126.2</v>
      </c>
      <c r="F19" s="187">
        <f>INDEX(CLAS_SUR_ANNEE!$A$1:$DA$52,MATCH($A19,CLAS_SUR_ANNEE!$A:$A,0),MATCH(F$4,CLAS_SUR_ANNEE!$3:$3,0)+1)</f>
        <v>57.73</v>
      </c>
      <c r="G19" s="187">
        <f>INDEX(CLAS_SUR_ANNEE!$A$1:$DA$52,MATCH($A19,CLAS_SUR_ANNEE!$A:$A,0),MATCH(G$4,CLAS_SUR_ANNEE!$3:$3,0)+1)</f>
        <v>10</v>
      </c>
      <c r="H19" s="187" t="str">
        <f>INDEX(CLAS_SUR_ANNEE!$A$1:$DA$52,MATCH($A19,CLAS_SUR_ANNEE!$A:$A,0),MATCH(H$4,CLAS_SUR_ANNEE!$3:$3,0)+1)</f>
        <v/>
      </c>
      <c r="I19" s="187">
        <f>INDEX(CLAS_SUR_ANNEE!$A$1:$DA$52,MATCH($A19,CLAS_SUR_ANNEE!$A:$A,0),MATCH(I$4,CLAS_SUR_ANNEE!$3:$3,0)+1)</f>
        <v>10</v>
      </c>
      <c r="J19" s="187">
        <f>INDEX(CLAS_SUR_ANNEE!$A$1:$DA$52,MATCH($A19,CLAS_SUR_ANNEE!$A:$A,0),MATCH(J$4,CLAS_SUR_ANNEE!$3:$3,0)+1)</f>
        <v>84.86</v>
      </c>
      <c r="K19" s="187" t="str">
        <f>INDEX(CLAS_SUR_ANNEE!$A$1:$DA$52,MATCH($A19,CLAS_SUR_ANNEE!$A:$A,0),MATCH(K$4,CLAS_SUR_ANNEE!$3:$3,0)+1)</f>
        <v/>
      </c>
      <c r="L19" s="187">
        <f>INDEX(CLAS_SUR_ANNEE!$A$1:$DA$52,MATCH($A19,CLAS_SUR_ANNEE!$A:$A,0),MATCH(L$4,CLAS_SUR_ANNEE!$3:$3,0)+1)</f>
        <v>144.5</v>
      </c>
      <c r="M19" s="187">
        <f>INDEX(CLAS_SUR_ANNEE!$A$1:$DA$52,MATCH($A19,CLAS_SUR_ANNEE!$A:$A,0),MATCH(M$4,CLAS_SUR_ANNEE!$3:$3,0)+1)</f>
        <v>10</v>
      </c>
      <c r="N19" s="187">
        <f>INDEX(CLAS_SUR_ANNEE!$A$1:$DA$52,MATCH($A19,CLAS_SUR_ANNEE!$A:$A,0),MATCH(N$4,CLAS_SUR_ANNEE!$3:$3,0)+1)</f>
        <v>10</v>
      </c>
      <c r="O19" s="187" t="str">
        <f>INDEX(CLAS_SUR_ANNEE!$A$1:$DA$52,MATCH($A19,CLAS_SUR_ANNEE!$A:$A,0),MATCH(O$4,CLAS_SUR_ANNEE!$3:$3,0)+1)</f>
        <v/>
      </c>
      <c r="P19" s="187" t="str">
        <f>INDEX(CLAS_SUR_ANNEE!$A$1:$DA$52,MATCH($A19,CLAS_SUR_ANNEE!$A:$A,0),MATCH(P$4,CLAS_SUR_ANNEE!$3:$3,0)+1)</f>
        <v/>
      </c>
      <c r="Q19" s="188" t="str">
        <f>INDEX(CLAS_SUR_ANNEE!$A$1:$DA$52,MATCH($A19,CLAS_SUR_ANNEE!$A:$A,0),MATCH(Q$4,CLAS_SUR_ANNEE!$3:$3,0)+1)</f>
        <v/>
      </c>
    </row>
    <row r="20" spans="1:17" ht="15.75" thickBot="1" x14ac:dyDescent="0.3">
      <c r="A20" s="189" t="s">
        <v>20</v>
      </c>
      <c r="B20" s="311"/>
      <c r="C20" s="190">
        <f>IF(COUNT(C17:C19)&gt;2,SUM(C17:C19)+50,IF(COUNT(C17:C19)&gt;1,SUM(C17:C19)+20,SUM(C17:C19)))</f>
        <v>192.73000000000002</v>
      </c>
      <c r="D20" s="190">
        <f t="shared" ref="D20:Q20" si="3">IF(COUNT(D17:D19)&gt;2,SUM(D17:D19)+50,IF(COUNT(D17:D19)&gt;1,SUM(D17:D19)+20,SUM(D17:D19)))</f>
        <v>246.2</v>
      </c>
      <c r="E20" s="190">
        <f t="shared" si="3"/>
        <v>226.2</v>
      </c>
      <c r="F20" s="190">
        <f t="shared" si="3"/>
        <v>239.84</v>
      </c>
      <c r="G20" s="190">
        <f t="shared" si="3"/>
        <v>80</v>
      </c>
      <c r="H20" s="190">
        <f t="shared" si="3"/>
        <v>233.18</v>
      </c>
      <c r="I20" s="190">
        <f t="shared" si="3"/>
        <v>40</v>
      </c>
      <c r="J20" s="190">
        <f t="shared" si="3"/>
        <v>114.86</v>
      </c>
      <c r="K20" s="190">
        <f t="shared" si="3"/>
        <v>40</v>
      </c>
      <c r="L20" s="190">
        <f t="shared" si="3"/>
        <v>174.5</v>
      </c>
      <c r="M20" s="190">
        <f t="shared" si="3"/>
        <v>100</v>
      </c>
      <c r="N20" s="190">
        <f t="shared" si="3"/>
        <v>50</v>
      </c>
      <c r="O20" s="190">
        <f t="shared" si="3"/>
        <v>0</v>
      </c>
      <c r="P20" s="190">
        <f t="shared" si="3"/>
        <v>0</v>
      </c>
      <c r="Q20" s="190">
        <f t="shared" si="3"/>
        <v>0</v>
      </c>
    </row>
    <row r="21" spans="1:17" ht="15.75" thickTop="1" thickBot="1" x14ac:dyDescent="0.25">
      <c r="A21" s="191" t="s">
        <v>39</v>
      </c>
      <c r="B21" s="309">
        <f>SUM(C24:Q24)</f>
        <v>1661.6100000000001</v>
      </c>
      <c r="C21" s="192">
        <f>INDEX(CLAS_SUR_ANNEE!$A$1:$DA$52,MATCH($A21,CLAS_SUR_ANNEE!$A:$A,0),MATCH(C$4,CLAS_SUR_ANNEE!$3:$3,0)+1)</f>
        <v>10</v>
      </c>
      <c r="D21" s="193">
        <f>INDEX(CLAS_SUR_ANNEE!$A$1:$DA$52,MATCH($A21,CLAS_SUR_ANNEE!$A:$A,0),MATCH(D$4,CLAS_SUR_ANNEE!$3:$3,0)+1)</f>
        <v>10</v>
      </c>
      <c r="E21" s="193">
        <f>INDEX(CLAS_SUR_ANNEE!$A$1:$DA$52,MATCH($A21,CLAS_SUR_ANNEE!$A:$A,0),MATCH(E$4,CLAS_SUR_ANNEE!$3:$3,0)+1)</f>
        <v>203.94</v>
      </c>
      <c r="F21" s="193">
        <f>INDEX(CLAS_SUR_ANNEE!$A$1:$DA$52,MATCH($A21,CLAS_SUR_ANNEE!$A:$A,0),MATCH(F$4,CLAS_SUR_ANNEE!$3:$3,0)+1)</f>
        <v>10</v>
      </c>
      <c r="G21" s="193">
        <f>INDEX(CLAS_SUR_ANNEE!$A$1:$DA$52,MATCH($A21,CLAS_SUR_ANNEE!$A:$A,0),MATCH(G$4,CLAS_SUR_ANNEE!$3:$3,0)+1)</f>
        <v>10</v>
      </c>
      <c r="H21" s="193">
        <f>INDEX(CLAS_SUR_ANNEE!$A$1:$DA$52,MATCH($A21,CLAS_SUR_ANNEE!$A:$A,0),MATCH(H$4,CLAS_SUR_ANNEE!$3:$3,0)+1)</f>
        <v>10</v>
      </c>
      <c r="I21" s="193">
        <f>INDEX(CLAS_SUR_ANNEE!$A$1:$DA$52,MATCH($A21,CLAS_SUR_ANNEE!$A:$A,0),MATCH(I$4,CLAS_SUR_ANNEE!$3:$3,0)+1)</f>
        <v>10</v>
      </c>
      <c r="J21" s="193">
        <f>INDEX(CLAS_SUR_ANNEE!$A$1:$DA$52,MATCH($A21,CLAS_SUR_ANNEE!$A:$A,0),MATCH(J$4,CLAS_SUR_ANNEE!$3:$3,0)+1)</f>
        <v>10</v>
      </c>
      <c r="K21" s="193" t="str">
        <f>INDEX(CLAS_SUR_ANNEE!$A$1:$DA$52,MATCH($A21,CLAS_SUR_ANNEE!$A:$A,0),MATCH(K$4,CLAS_SUR_ANNEE!$3:$3,0)+1)</f>
        <v/>
      </c>
      <c r="L21" s="193">
        <f>INDEX(CLAS_SUR_ANNEE!$A$1:$DA$52,MATCH($A21,CLAS_SUR_ANNEE!$A:$A,0),MATCH(L$4,CLAS_SUR_ANNEE!$3:$3,0)+1)</f>
        <v>10</v>
      </c>
      <c r="M21" s="193" t="str">
        <f>INDEX(CLAS_SUR_ANNEE!$A$1:$DA$52,MATCH($A21,CLAS_SUR_ANNEE!$A:$A,0),MATCH(M$4,CLAS_SUR_ANNEE!$3:$3,0)+1)</f>
        <v/>
      </c>
      <c r="N21" s="193">
        <f>INDEX(CLAS_SUR_ANNEE!$A$1:$DA$52,MATCH($A21,CLAS_SUR_ANNEE!$A:$A,0),MATCH(N$4,CLAS_SUR_ANNEE!$3:$3,0)+1)</f>
        <v>98.68</v>
      </c>
      <c r="O21" s="193" t="str">
        <f>INDEX(CLAS_SUR_ANNEE!$A$1:$DA$52,MATCH($A21,CLAS_SUR_ANNEE!$A:$A,0),MATCH(O$4,CLAS_SUR_ANNEE!$3:$3,0)+1)</f>
        <v/>
      </c>
      <c r="P21" s="193" t="str">
        <f>INDEX(CLAS_SUR_ANNEE!$A$1:$DA$52,MATCH($A21,CLAS_SUR_ANNEE!$A:$A,0),MATCH(P$4,CLAS_SUR_ANNEE!$3:$3,0)+1)</f>
        <v/>
      </c>
      <c r="Q21" s="194" t="str">
        <f>INDEX(CLAS_SUR_ANNEE!$A$1:$DA$52,MATCH($A21,CLAS_SUR_ANNEE!$A:$A,0),MATCH(Q$4,CLAS_SUR_ANNEE!$3:$3,0)+1)</f>
        <v/>
      </c>
    </row>
    <row r="22" spans="1:17" ht="15" thickBot="1" x14ac:dyDescent="0.25">
      <c r="A22" s="191" t="s">
        <v>46</v>
      </c>
      <c r="B22" s="309"/>
      <c r="C22" s="192">
        <f>INDEX(CLAS_SUR_ANNEE!$A$1:$DA$52,MATCH($A22,CLAS_SUR_ANNEE!$A:$A,0),MATCH(C$4,CLAS_SUR_ANNEE!$3:$3,0)+1)</f>
        <v>176.15</v>
      </c>
      <c r="D22" s="193">
        <f>INDEX(CLAS_SUR_ANNEE!$A$1:$DA$52,MATCH($A22,CLAS_SUR_ANNEE!$A:$A,0),MATCH(D$4,CLAS_SUR_ANNEE!$3:$3,0)+1)</f>
        <v>10</v>
      </c>
      <c r="E22" s="193">
        <f>INDEX(CLAS_SUR_ANNEE!$A$1:$DA$52,MATCH($A22,CLAS_SUR_ANNEE!$A:$A,0),MATCH(E$4,CLAS_SUR_ANNEE!$3:$3,0)+1)</f>
        <v>10</v>
      </c>
      <c r="F22" s="193">
        <f>INDEX(CLAS_SUR_ANNEE!$A$1:$DA$52,MATCH($A22,CLAS_SUR_ANNEE!$A:$A,0),MATCH(F$4,CLAS_SUR_ANNEE!$3:$3,0)+1)</f>
        <v>10</v>
      </c>
      <c r="G22" s="193">
        <f>INDEX(CLAS_SUR_ANNEE!$A$1:$DA$52,MATCH($A22,CLAS_SUR_ANNEE!$A:$A,0),MATCH(G$4,CLAS_SUR_ANNEE!$3:$3,0)+1)</f>
        <v>80</v>
      </c>
      <c r="H22" s="193">
        <f>INDEX(CLAS_SUR_ANNEE!$A$1:$DA$52,MATCH($A22,CLAS_SUR_ANNEE!$A:$A,0),MATCH(H$4,CLAS_SUR_ANNEE!$3:$3,0)+1)</f>
        <v>30</v>
      </c>
      <c r="I22" s="193">
        <f>INDEX(CLAS_SUR_ANNEE!$A$1:$DA$52,MATCH($A22,CLAS_SUR_ANNEE!$A:$A,0),MATCH(I$4,CLAS_SUR_ANNEE!$3:$3,0)+1)</f>
        <v>10</v>
      </c>
      <c r="J22" s="193">
        <f>INDEX(CLAS_SUR_ANNEE!$A$1:$DA$52,MATCH($A22,CLAS_SUR_ANNEE!$A:$A,0),MATCH(J$4,CLAS_SUR_ANNEE!$3:$3,0)+1)</f>
        <v>10</v>
      </c>
      <c r="K22" s="193">
        <f>INDEX(CLAS_SUR_ANNEE!$A$1:$DA$52,MATCH($A22,CLAS_SUR_ANNEE!$A:$A,0),MATCH(K$4,CLAS_SUR_ANNEE!$3:$3,0)+1)</f>
        <v>10</v>
      </c>
      <c r="L22" s="193">
        <f>INDEX(CLAS_SUR_ANNEE!$A$1:$DA$52,MATCH($A22,CLAS_SUR_ANNEE!$A:$A,0),MATCH(L$4,CLAS_SUR_ANNEE!$3:$3,0)+1)</f>
        <v>10</v>
      </c>
      <c r="M22" s="193">
        <f>INDEX(CLAS_SUR_ANNEE!$A$1:$DA$52,MATCH($A22,CLAS_SUR_ANNEE!$A:$A,0),MATCH(M$4,CLAS_SUR_ANNEE!$3:$3,0)+1)</f>
        <v>10</v>
      </c>
      <c r="N22" s="193">
        <f>INDEX(CLAS_SUR_ANNEE!$A$1:$DA$52,MATCH($A22,CLAS_SUR_ANNEE!$A:$A,0),MATCH(N$4,CLAS_SUR_ANNEE!$3:$3,0)+1)</f>
        <v>40</v>
      </c>
      <c r="O22" s="193" t="str">
        <f>INDEX(CLAS_SUR_ANNEE!$A$1:$DA$52,MATCH($A22,CLAS_SUR_ANNEE!$A:$A,0),MATCH(O$4,CLAS_SUR_ANNEE!$3:$3,0)+1)</f>
        <v/>
      </c>
      <c r="P22" s="193" t="str">
        <f>INDEX(CLAS_SUR_ANNEE!$A$1:$DA$52,MATCH($A22,CLAS_SUR_ANNEE!$A:$A,0),MATCH(P$4,CLAS_SUR_ANNEE!$3:$3,0)+1)</f>
        <v/>
      </c>
      <c r="Q22" s="194" t="str">
        <f>INDEX(CLAS_SUR_ANNEE!$A$1:$DA$52,MATCH($A22,CLAS_SUR_ANNEE!$A:$A,0),MATCH(Q$4,CLAS_SUR_ANNEE!$3:$3,0)+1)</f>
        <v/>
      </c>
    </row>
    <row r="23" spans="1:17" ht="15" thickBot="1" x14ac:dyDescent="0.25">
      <c r="A23" s="191" t="s">
        <v>32</v>
      </c>
      <c r="B23" s="309"/>
      <c r="C23" s="192">
        <f>INDEX(CLAS_SUR_ANNEE!$A$1:$DA$52,MATCH($A23,CLAS_SUR_ANNEE!$A:$A,0),MATCH(C$4,CLAS_SUR_ANNEE!$3:$3,0)+1)</f>
        <v>10</v>
      </c>
      <c r="D23" s="193">
        <f>INDEX(CLAS_SUR_ANNEE!$A$1:$DA$52,MATCH($A23,CLAS_SUR_ANNEE!$A:$A,0),MATCH(D$4,CLAS_SUR_ANNEE!$3:$3,0)+1)</f>
        <v>10</v>
      </c>
      <c r="E23" s="193">
        <f>INDEX(CLAS_SUR_ANNEE!$A$1:$DA$52,MATCH($A23,CLAS_SUR_ANNEE!$A:$A,0),MATCH(E$4,CLAS_SUR_ANNEE!$3:$3,0)+1)</f>
        <v>10</v>
      </c>
      <c r="F23" s="193">
        <f>INDEX(CLAS_SUR_ANNEE!$A$1:$DA$52,MATCH($A23,CLAS_SUR_ANNEE!$A:$A,0),MATCH(F$4,CLAS_SUR_ANNEE!$3:$3,0)+1)</f>
        <v>111.42</v>
      </c>
      <c r="G23" s="193">
        <f>INDEX(CLAS_SUR_ANNEE!$A$1:$DA$52,MATCH($A23,CLAS_SUR_ANNEE!$A:$A,0),MATCH(G$4,CLAS_SUR_ANNEE!$3:$3,0)+1)</f>
        <v>10</v>
      </c>
      <c r="H23" s="193">
        <f>INDEX(CLAS_SUR_ANNEE!$A$1:$DA$52,MATCH($A23,CLAS_SUR_ANNEE!$A:$A,0),MATCH(H$4,CLAS_SUR_ANNEE!$3:$3,0)+1)</f>
        <v>111.42</v>
      </c>
      <c r="I23" s="193">
        <f>INDEX(CLAS_SUR_ANNEE!$A$1:$DA$52,MATCH($A23,CLAS_SUR_ANNEE!$A:$A,0),MATCH(I$4,CLAS_SUR_ANNEE!$3:$3,0)+1)</f>
        <v>10</v>
      </c>
      <c r="J23" s="193">
        <f>INDEX(CLAS_SUR_ANNEE!$A$1:$DA$52,MATCH($A23,CLAS_SUR_ANNEE!$A:$A,0),MATCH(J$4,CLAS_SUR_ANNEE!$3:$3,0)+1)</f>
        <v>20</v>
      </c>
      <c r="K23" s="193">
        <f>INDEX(CLAS_SUR_ANNEE!$A$1:$DA$52,MATCH($A23,CLAS_SUR_ANNEE!$A:$A,0),MATCH(K$4,CLAS_SUR_ANNEE!$3:$3,0)+1)</f>
        <v>10</v>
      </c>
      <c r="L23" s="193">
        <f>INDEX(CLAS_SUR_ANNEE!$A$1:$DA$52,MATCH($A23,CLAS_SUR_ANNEE!$A:$A,0),MATCH(L$4,CLAS_SUR_ANNEE!$3:$3,0)+1)</f>
        <v>10</v>
      </c>
      <c r="M23" s="193">
        <f>INDEX(CLAS_SUR_ANNEE!$A$1:$DA$52,MATCH($A23,CLAS_SUR_ANNEE!$A:$A,0),MATCH(M$4,CLAS_SUR_ANNEE!$3:$3,0)+1)</f>
        <v>10</v>
      </c>
      <c r="N23" s="193">
        <f>INDEX(CLAS_SUR_ANNEE!$A$1:$DA$52,MATCH($A23,CLAS_SUR_ANNEE!$A:$A,0),MATCH(N$4,CLAS_SUR_ANNEE!$3:$3,0)+1)</f>
        <v>10</v>
      </c>
      <c r="O23" s="193" t="str">
        <f>INDEX(CLAS_SUR_ANNEE!$A$1:$DA$52,MATCH($A23,CLAS_SUR_ANNEE!$A:$A,0),MATCH(O$4,CLAS_SUR_ANNEE!$3:$3,0)+1)</f>
        <v/>
      </c>
      <c r="P23" s="193" t="str">
        <f>INDEX(CLAS_SUR_ANNEE!$A$1:$DA$52,MATCH($A23,CLAS_SUR_ANNEE!$A:$A,0),MATCH(P$4,CLAS_SUR_ANNEE!$3:$3,0)+1)</f>
        <v/>
      </c>
      <c r="Q23" s="194" t="str">
        <f>INDEX(CLAS_SUR_ANNEE!$A$1:$DA$52,MATCH($A23,CLAS_SUR_ANNEE!$A:$A,0),MATCH(Q$4,CLAS_SUR_ANNEE!$3:$3,0)+1)</f>
        <v/>
      </c>
    </row>
    <row r="24" spans="1:17" ht="15.75" thickBot="1" x14ac:dyDescent="0.3">
      <c r="A24" s="195" t="s">
        <v>20</v>
      </c>
      <c r="B24" s="309"/>
      <c r="C24" s="196">
        <f>IF(COUNT(C21:C23)&gt;2,SUM(C21:C23)+50,IF(COUNT(C21:C23)&gt;1,SUM(C21:C23)+20,SUM(C21:C23)))</f>
        <v>246.15</v>
      </c>
      <c r="D24" s="196">
        <f>IF(COUNT(D21:D23)&gt;2,SUM(D21:D23)+50,IF(COUNT(D21:D23)&gt;1,SUM(D21:D23)+20,SUM(D21:D23)))</f>
        <v>80</v>
      </c>
      <c r="E24" s="196">
        <f t="shared" ref="E24:Q24" si="4">IF(COUNT(E21:E23)&gt;2,SUM(E21:E23)+50,IF(COUNT(E21:E23)&gt;1,SUM(E21:E23)+20,SUM(E21:E23)))</f>
        <v>273.94</v>
      </c>
      <c r="F24" s="196">
        <f t="shared" si="4"/>
        <v>181.42000000000002</v>
      </c>
      <c r="G24" s="196">
        <f t="shared" si="4"/>
        <v>150</v>
      </c>
      <c r="H24" s="196">
        <f t="shared" si="4"/>
        <v>201.42000000000002</v>
      </c>
      <c r="I24" s="196">
        <f t="shared" si="4"/>
        <v>80</v>
      </c>
      <c r="J24" s="196">
        <f t="shared" si="4"/>
        <v>90</v>
      </c>
      <c r="K24" s="196">
        <f t="shared" si="4"/>
        <v>40</v>
      </c>
      <c r="L24" s="196">
        <f t="shared" si="4"/>
        <v>80</v>
      </c>
      <c r="M24" s="196">
        <f t="shared" si="4"/>
        <v>40</v>
      </c>
      <c r="N24" s="196">
        <f t="shared" si="4"/>
        <v>198.68</v>
      </c>
      <c r="O24" s="196">
        <f t="shared" si="4"/>
        <v>0</v>
      </c>
      <c r="P24" s="196">
        <f t="shared" si="4"/>
        <v>0</v>
      </c>
      <c r="Q24" s="196">
        <f t="shared" si="4"/>
        <v>0</v>
      </c>
    </row>
    <row r="25" spans="1:17" ht="15" thickBot="1" x14ac:dyDescent="0.25">
      <c r="A25" s="212" t="s">
        <v>57</v>
      </c>
      <c r="B25" s="319">
        <f>SUM(C28:Q28)</f>
        <v>1615.3799999999999</v>
      </c>
      <c r="C25" s="249" t="str">
        <f>INDEX(CLAS_SUR_ANNEE!$A$1:$DA$52,MATCH($A25,CLAS_SUR_ANNEE!$A:$A,0),MATCH(C$4,CLAS_SUR_ANNEE!$3:$3,0)+1)</f>
        <v/>
      </c>
      <c r="D25" s="249"/>
      <c r="E25" s="213">
        <f>INDEX(CLAS_SUR_ANNEE!$A$1:$DA$52,MATCH($A25,CLAS_SUR_ANNEE!$A:$A,0),MATCH(E$4,CLAS_SUR_ANNEE!$3:$3,0)+1)</f>
        <v>159.28</v>
      </c>
      <c r="F25" s="213">
        <f>INDEX(CLAS_SUR_ANNEE!$A$1:$DA$52,MATCH($A25,CLAS_SUR_ANNEE!$A:$A,0),MATCH(F$4,CLAS_SUR_ANNEE!$3:$3,0)+1)</f>
        <v>10</v>
      </c>
      <c r="G25" s="214">
        <f>INDEX(CLAS_SUR_ANNEE!$A$1:$DA$52,MATCH($A25,CLAS_SUR_ANNEE!$A:$A,0),MATCH(G$4,CLAS_SUR_ANNEE!$3:$3,0)+1)</f>
        <v>94.68</v>
      </c>
      <c r="H25" s="214">
        <f>INDEX(CLAS_SUR_ANNEE!$A$1:$DA$52,MATCH($A25,CLAS_SUR_ANNEE!$A:$A,0),MATCH(H$4,CLAS_SUR_ANNEE!$3:$3,0)+1)</f>
        <v>10</v>
      </c>
      <c r="I25" s="214">
        <f>INDEX(CLAS_SUR_ANNEE!$A$1:$DA$52,MATCH($A25,CLAS_SUR_ANNEE!$A:$A,0),MATCH(I$4,CLAS_SUR_ANNEE!$3:$3,0)+1)</f>
        <v>10</v>
      </c>
      <c r="J25" s="214" t="str">
        <f>INDEX(CLAS_SUR_ANNEE!$A$1:$DA$52,MATCH($A25,CLAS_SUR_ANNEE!$A:$A,0),MATCH(J$4,CLAS_SUR_ANNEE!$3:$3,0)+1)</f>
        <v/>
      </c>
      <c r="K25" s="214">
        <f>INDEX(CLAS_SUR_ANNEE!$A$1:$DA$52,MATCH($A25,CLAS_SUR_ANNEE!$A:$A,0),MATCH(K$4,CLAS_SUR_ANNEE!$3:$3,0)+1)</f>
        <v>10</v>
      </c>
      <c r="L25" s="214">
        <f>INDEX(CLAS_SUR_ANNEE!$A$1:$DA$52,MATCH($A25,CLAS_SUR_ANNEE!$A:$A,0),MATCH(L$4,CLAS_SUR_ANNEE!$3:$3,0)+1)</f>
        <v>10</v>
      </c>
      <c r="M25" s="214">
        <f>INDEX(CLAS_SUR_ANNEE!$A$1:$DA$52,MATCH($A25,CLAS_SUR_ANNEE!$A:$A,0),MATCH(M$4,CLAS_SUR_ANNEE!$3:$3,0)+1)</f>
        <v>10</v>
      </c>
      <c r="N25" s="214">
        <f>INDEX(CLAS_SUR_ANNEE!$A$1:$DA$52,MATCH($A25,CLAS_SUR_ANNEE!$A:$A,0),MATCH(N$4,CLAS_SUR_ANNEE!$3:$3,0)+1)</f>
        <v>10</v>
      </c>
      <c r="O25" s="214" t="str">
        <f>INDEX(CLAS_SUR_ANNEE!$A$1:$DA$52,MATCH($A25,CLAS_SUR_ANNEE!$A:$A,0),MATCH(O$4,CLAS_SUR_ANNEE!$3:$3,0)+1)</f>
        <v/>
      </c>
      <c r="P25" s="214" t="str">
        <f>INDEX(CLAS_SUR_ANNEE!$A$1:$DA$52,MATCH($A25,CLAS_SUR_ANNEE!$A:$A,0),MATCH(P$4,CLAS_SUR_ANNEE!$3:$3,0)+1)</f>
        <v/>
      </c>
      <c r="Q25" s="215" t="str">
        <f>INDEX(CLAS_SUR_ANNEE!$A$1:$DA$52,MATCH($A25,CLAS_SUR_ANNEE!$A:$A,0),MATCH(Q$4,CLAS_SUR_ANNEE!$3:$3,0)+1)</f>
        <v/>
      </c>
    </row>
    <row r="26" spans="1:17" ht="15" thickBot="1" x14ac:dyDescent="0.25">
      <c r="A26" s="212" t="s">
        <v>60</v>
      </c>
      <c r="B26" s="319"/>
      <c r="C26" s="249" t="str">
        <f>INDEX(CLAS_SUR_ANNEE!$A$1:$DA$52,MATCH($A26,CLAS_SUR_ANNEE!$A:$A,0),MATCH(C$4,CLAS_SUR_ANNEE!$3:$3,0)+1)</f>
        <v/>
      </c>
      <c r="D26" s="250"/>
      <c r="E26" s="214">
        <f>INDEX(CLAS_SUR_ANNEE!$A$1:$DA$52,MATCH($A26,CLAS_SUR_ANNEE!$A:$A,0),MATCH(E$4,CLAS_SUR_ANNEE!$3:$3,0)+1)</f>
        <v>40</v>
      </c>
      <c r="F26" s="214" t="str">
        <f>INDEX(CLAS_SUR_ANNEE!$A$1:$DA$52,MATCH($A26,CLAS_SUR_ANNEE!$A:$A,0),MATCH(F$4,CLAS_SUR_ANNEE!$3:$3,0)+1)</f>
        <v/>
      </c>
      <c r="G26" s="214">
        <f>INDEX(CLAS_SUR_ANNEE!$A$1:$DA$52,MATCH($A26,CLAS_SUR_ANNEE!$A:$A,0),MATCH(G$4,CLAS_SUR_ANNEE!$3:$3,0)+1)</f>
        <v>109.64</v>
      </c>
      <c r="H26" s="214">
        <f>INDEX(CLAS_SUR_ANNEE!$A$1:$DA$52,MATCH($A26,CLAS_SUR_ANNEE!$A:$A,0),MATCH(H$4,CLAS_SUR_ANNEE!$3:$3,0)+1)</f>
        <v>10</v>
      </c>
      <c r="I26" s="214">
        <f>INDEX(CLAS_SUR_ANNEE!$A$1:$DA$52,MATCH($A26,CLAS_SUR_ANNEE!$A:$A,0),MATCH(I$4,CLAS_SUR_ANNEE!$3:$3,0)+1)</f>
        <v>134.1</v>
      </c>
      <c r="J26" s="214">
        <f>INDEX(CLAS_SUR_ANNEE!$A$1:$DA$52,MATCH($A26,CLAS_SUR_ANNEE!$A:$A,0),MATCH(J$4,CLAS_SUR_ANNEE!$3:$3,0)+1)</f>
        <v>50</v>
      </c>
      <c r="K26" s="214">
        <f>INDEX(CLAS_SUR_ANNEE!$A$1:$DA$52,MATCH($A26,CLAS_SUR_ANNEE!$A:$A,0),MATCH(K$4,CLAS_SUR_ANNEE!$3:$3,0)+1)</f>
        <v>186.77</v>
      </c>
      <c r="L26" s="214">
        <f>INDEX(CLAS_SUR_ANNEE!$A$1:$DA$52,MATCH($A26,CLAS_SUR_ANNEE!$A:$A,0),MATCH(L$4,CLAS_SUR_ANNEE!$3:$3,0)+1)</f>
        <v>10</v>
      </c>
      <c r="M26" s="214">
        <f>INDEX(CLAS_SUR_ANNEE!$A$1:$DA$52,MATCH($A26,CLAS_SUR_ANNEE!$A:$A,0),MATCH(M$4,CLAS_SUR_ANNEE!$3:$3,0)+1)</f>
        <v>10</v>
      </c>
      <c r="N26" s="214">
        <f>INDEX(CLAS_SUR_ANNEE!$A$1:$DA$52,MATCH($A26,CLAS_SUR_ANNEE!$A:$A,0),MATCH(N$4,CLAS_SUR_ANNEE!$3:$3,0)+1)</f>
        <v>10</v>
      </c>
      <c r="O26" s="214" t="str">
        <f>INDEX(CLAS_SUR_ANNEE!$A$1:$DA$52,MATCH($A26,CLAS_SUR_ANNEE!$A:$A,0),MATCH(O$4,CLAS_SUR_ANNEE!$3:$3,0)+1)</f>
        <v/>
      </c>
      <c r="P26" s="214" t="str">
        <f>INDEX(CLAS_SUR_ANNEE!$A$1:$DA$52,MATCH($A26,CLAS_SUR_ANNEE!$A:$A,0),MATCH(P$4,CLAS_SUR_ANNEE!$3:$3,0)+1)</f>
        <v/>
      </c>
      <c r="Q26" s="215" t="str">
        <f>INDEX(CLAS_SUR_ANNEE!$A$1:$DA$52,MATCH($A26,CLAS_SUR_ANNEE!$A:$A,0),MATCH(Q$4,CLAS_SUR_ANNEE!$3:$3,0)+1)</f>
        <v/>
      </c>
    </row>
    <row r="27" spans="1:17" ht="15" thickBot="1" x14ac:dyDescent="0.25">
      <c r="A27" s="212" t="s">
        <v>59</v>
      </c>
      <c r="B27" s="319"/>
      <c r="C27" s="249" t="str">
        <f>INDEX(CLAS_SUR_ANNEE!$A$1:$DA$52,MATCH($A27,CLAS_SUR_ANNEE!$A:$A,0),MATCH(C$4,CLAS_SUR_ANNEE!$3:$3,0)+1)</f>
        <v/>
      </c>
      <c r="D27" s="250"/>
      <c r="E27" s="214">
        <f>INDEX(CLAS_SUR_ANNEE!$A$1:$DA$52,MATCH($A27,CLAS_SUR_ANNEE!$A:$A,0),MATCH(E$4,CLAS_SUR_ANNEE!$3:$3,0)+1)</f>
        <v>10</v>
      </c>
      <c r="F27" s="214">
        <f>INDEX(CLAS_SUR_ANNEE!$A$1:$DA$52,MATCH($A27,CLAS_SUR_ANNEE!$A:$A,0),MATCH(F$4,CLAS_SUR_ANNEE!$3:$3,0)+1)</f>
        <v>183.18</v>
      </c>
      <c r="G27" s="214">
        <f>INDEX(CLAS_SUR_ANNEE!$A$1:$DA$52,MATCH($A27,CLAS_SUR_ANNEE!$A:$A,0),MATCH(G$4,CLAS_SUR_ANNEE!$3:$3,0)+1)</f>
        <v>10</v>
      </c>
      <c r="H27" s="214">
        <f>INDEX(CLAS_SUR_ANNEE!$A$1:$DA$52,MATCH($A27,CLAS_SUR_ANNEE!$A:$A,0),MATCH(H$4,CLAS_SUR_ANNEE!$3:$3,0)+1)</f>
        <v>10</v>
      </c>
      <c r="I27" s="214" t="str">
        <f>INDEX(CLAS_SUR_ANNEE!$A$1:$DA$52,MATCH($A27,CLAS_SUR_ANNEE!$A:$A,0),MATCH(I$4,CLAS_SUR_ANNEE!$3:$3,0)+1)</f>
        <v/>
      </c>
      <c r="J27" s="214">
        <f>INDEX(CLAS_SUR_ANNEE!$A$1:$DA$52,MATCH($A27,CLAS_SUR_ANNEE!$A:$A,0),MATCH(J$4,CLAS_SUR_ANNEE!$3:$3,0)+1)</f>
        <v>57.73</v>
      </c>
      <c r="K27" s="214">
        <f>INDEX(CLAS_SUR_ANNEE!$A$1:$DA$52,MATCH($A27,CLAS_SUR_ANNEE!$A:$A,0),MATCH(K$4,CLAS_SUR_ANNEE!$3:$3,0)+1)</f>
        <v>10</v>
      </c>
      <c r="L27" s="214">
        <f>INDEX(CLAS_SUR_ANNEE!$A$1:$DA$52,MATCH($A27,CLAS_SUR_ANNEE!$A:$A,0),MATCH(L$4,CLAS_SUR_ANNEE!$3:$3,0)+1)</f>
        <v>20</v>
      </c>
      <c r="M27" s="214">
        <f>INDEX(CLAS_SUR_ANNEE!$A$1:$DA$52,MATCH($A27,CLAS_SUR_ANNEE!$A:$A,0),MATCH(M$4,CLAS_SUR_ANNEE!$3:$3,0)+1)</f>
        <v>10</v>
      </c>
      <c r="N27" s="214">
        <f>INDEX(CLAS_SUR_ANNEE!$A$1:$DA$52,MATCH($A27,CLAS_SUR_ANNEE!$A:$A,0),MATCH(N$4,CLAS_SUR_ANNEE!$3:$3,0)+1)</f>
        <v>10</v>
      </c>
      <c r="O27" s="214" t="str">
        <f>INDEX(CLAS_SUR_ANNEE!$A$1:$DA$52,MATCH($A27,CLAS_SUR_ANNEE!$A:$A,0),MATCH(O$4,CLAS_SUR_ANNEE!$3:$3,0)+1)</f>
        <v/>
      </c>
      <c r="P27" s="214" t="str">
        <f>INDEX(CLAS_SUR_ANNEE!$A$1:$DA$52,MATCH($A27,CLAS_SUR_ANNEE!$A:$A,0),MATCH(P$4,CLAS_SUR_ANNEE!$3:$3,0)+1)</f>
        <v/>
      </c>
      <c r="Q27" s="215" t="str">
        <f>INDEX(CLAS_SUR_ANNEE!$A$1:$DA$52,MATCH($A27,CLAS_SUR_ANNEE!$A:$A,0),MATCH(Q$4,CLAS_SUR_ANNEE!$3:$3,0)+1)</f>
        <v/>
      </c>
    </row>
    <row r="28" spans="1:17" ht="15.75" thickBot="1" x14ac:dyDescent="0.3">
      <c r="A28" s="216" t="s">
        <v>20</v>
      </c>
      <c r="B28" s="319"/>
      <c r="C28" s="217">
        <f>IF(COUNT(C25:C27)&gt;2,SUM(C25:C27)+50,IF(COUNT(C25:C27)&gt;1,SUM(C25:C27)+20,SUM(C25:C27)))</f>
        <v>0</v>
      </c>
      <c r="D28" s="217"/>
      <c r="E28" s="217">
        <f t="shared" ref="E28:Q28" si="5">IF(COUNT(E25:E27)&gt;2,SUM(E25:E27)+50,IF(COUNT(E25:E27)&gt;1,SUM(E25:E27)+20,SUM(E25:E27)))</f>
        <v>259.27999999999997</v>
      </c>
      <c r="F28" s="217">
        <f t="shared" si="5"/>
        <v>213.18</v>
      </c>
      <c r="G28" s="217">
        <f t="shared" si="5"/>
        <v>264.32</v>
      </c>
      <c r="H28" s="217">
        <f t="shared" si="5"/>
        <v>80</v>
      </c>
      <c r="I28" s="217">
        <f t="shared" si="5"/>
        <v>164.1</v>
      </c>
      <c r="J28" s="217">
        <f t="shared" si="5"/>
        <v>127.72999999999999</v>
      </c>
      <c r="K28" s="217">
        <f t="shared" si="5"/>
        <v>256.77</v>
      </c>
      <c r="L28" s="217">
        <f t="shared" si="5"/>
        <v>90</v>
      </c>
      <c r="M28" s="217">
        <f t="shared" si="5"/>
        <v>80</v>
      </c>
      <c r="N28" s="217">
        <f t="shared" si="5"/>
        <v>80</v>
      </c>
      <c r="O28" s="217">
        <f t="shared" si="5"/>
        <v>0</v>
      </c>
      <c r="P28" s="217">
        <f t="shared" si="5"/>
        <v>0</v>
      </c>
      <c r="Q28" s="217">
        <f t="shared" si="5"/>
        <v>0</v>
      </c>
    </row>
    <row r="29" spans="1:17" ht="15" thickBot="1" x14ac:dyDescent="0.25">
      <c r="A29" s="218" t="s">
        <v>69</v>
      </c>
      <c r="B29" s="313">
        <f>SUM(C32:Q32)</f>
        <v>1546.0800000000002</v>
      </c>
      <c r="C29" s="219">
        <f>INDEX(CLAS_SUR_ANNEE!$A$1:$DA$52,MATCH($A29,CLAS_SUR_ANNEE!$A:$A,0),MATCH(C$4,CLAS_SUR_ANNEE!$3:$3,0)+1)</f>
        <v>10</v>
      </c>
      <c r="D29" s="219">
        <f>INDEX(CLAS_SUR_ANNEE!$A$1:$DA$52,MATCH($A29,CLAS_SUR_ANNEE!$A:$A,0),MATCH(D$4,CLAS_SUR_ANNEE!$3:$3,0)+1)</f>
        <v>10</v>
      </c>
      <c r="E29" s="219">
        <f>INDEX(CLAS_SUR_ANNEE!$A$1:$DA$52,MATCH($A29,CLAS_SUR_ANNEE!$A:$A,0),MATCH(E$4,CLAS_SUR_ANNEE!$3:$3,0)+1)</f>
        <v>10</v>
      </c>
      <c r="F29" s="219">
        <f>INDEX(CLAS_SUR_ANNEE!$A$1:$DA$52,MATCH($A29,CLAS_SUR_ANNEE!$A:$A,0),MATCH(F$4,CLAS_SUR_ANNEE!$3:$3,0)+1)</f>
        <v>10</v>
      </c>
      <c r="G29" s="220">
        <f>INDEX(CLAS_SUR_ANNEE!$A$1:$DA$52,MATCH($A29,CLAS_SUR_ANNEE!$A:$A,0),MATCH(G$4,CLAS_SUR_ANNEE!$3:$3,0)+1)</f>
        <v>10</v>
      </c>
      <c r="H29" s="220">
        <f>INDEX(CLAS_SUR_ANNEE!$A$1:$DA$52,MATCH($A29,CLAS_SUR_ANNEE!$A:$A,0),MATCH(H$4,CLAS_SUR_ANNEE!$3:$3,0)+1)</f>
        <v>10</v>
      </c>
      <c r="I29" s="220">
        <f>INDEX(CLAS_SUR_ANNEE!$A$1:$DA$52,MATCH($A29,CLAS_SUR_ANNEE!$A:$A,0),MATCH(I$4,CLAS_SUR_ANNEE!$3:$3,0)+1)</f>
        <v>102.73</v>
      </c>
      <c r="J29" s="220">
        <f>INDEX(CLAS_SUR_ANNEE!$A$1:$DA$52,MATCH($A29,CLAS_SUR_ANNEE!$A:$A,0),MATCH(J$4,CLAS_SUR_ANNEE!$3:$3,0)+1)</f>
        <v>111.42</v>
      </c>
      <c r="K29" s="220">
        <f>INDEX(CLAS_SUR_ANNEE!$A$1:$DA$52,MATCH($A29,CLAS_SUR_ANNEE!$A:$A,0),MATCH(K$4,CLAS_SUR_ANNEE!$3:$3,0)+1)</f>
        <v>10</v>
      </c>
      <c r="L29" s="220">
        <f>INDEX(CLAS_SUR_ANNEE!$A$1:$DA$52,MATCH($A29,CLAS_SUR_ANNEE!$A:$A,0),MATCH(L$4,CLAS_SUR_ANNEE!$3:$3,0)+1)</f>
        <v>113.01</v>
      </c>
      <c r="M29" s="220">
        <f>INDEX(CLAS_SUR_ANNEE!$A$1:$DA$52,MATCH($A29,CLAS_SUR_ANNEE!$A:$A,0),MATCH(M$4,CLAS_SUR_ANNEE!$3:$3,0)+1)</f>
        <v>10</v>
      </c>
      <c r="N29" s="220">
        <f>INDEX(CLAS_SUR_ANNEE!$A$1:$DA$52,MATCH($A29,CLAS_SUR_ANNEE!$A:$A,0),MATCH(N$4,CLAS_SUR_ANNEE!$3:$3,0)+1)</f>
        <v>10</v>
      </c>
      <c r="O29" s="220" t="str">
        <f>INDEX(CLAS_SUR_ANNEE!$A$1:$DA$52,MATCH($A29,CLAS_SUR_ANNEE!$A:$A,0),MATCH(O$4,CLAS_SUR_ANNEE!$3:$3,0)+1)</f>
        <v/>
      </c>
      <c r="P29" s="220" t="str">
        <f>INDEX(CLAS_SUR_ANNEE!$A$1:$DA$52,MATCH($A29,CLAS_SUR_ANNEE!$A:$A,0),MATCH(P$4,CLAS_SUR_ANNEE!$3:$3,0)+1)</f>
        <v/>
      </c>
      <c r="Q29" s="221" t="str">
        <f>INDEX(CLAS_SUR_ANNEE!$A$1:$DA$52,MATCH($A29,CLAS_SUR_ANNEE!$A:$A,0),MATCH(Q$4,CLAS_SUR_ANNEE!$3:$3,0)+1)</f>
        <v/>
      </c>
    </row>
    <row r="30" spans="1:17" ht="15" thickBot="1" x14ac:dyDescent="0.25">
      <c r="A30" s="218" t="s">
        <v>38</v>
      </c>
      <c r="B30" s="313"/>
      <c r="C30" s="219">
        <f>INDEX(CLAS_SUR_ANNEE!$A$1:$DA$52,MATCH($A30,CLAS_SUR_ANNEE!$A:$A,0),MATCH(C$4,CLAS_SUR_ANNEE!$3:$3,0)+1)</f>
        <v>10</v>
      </c>
      <c r="D30" s="220">
        <f>INDEX(CLAS_SUR_ANNEE!$A$1:$DA$52,MATCH($A30,CLAS_SUR_ANNEE!$A:$A,0),MATCH(D$4,CLAS_SUR_ANNEE!$3:$3,0)+1)</f>
        <v>10</v>
      </c>
      <c r="E30" s="220">
        <f>INDEX(CLAS_SUR_ANNEE!$A$1:$DA$52,MATCH($A30,CLAS_SUR_ANNEE!$A:$A,0),MATCH(E$4,CLAS_SUR_ANNEE!$3:$3,0)+1)</f>
        <v>10</v>
      </c>
      <c r="F30" s="220">
        <f>INDEX(CLAS_SUR_ANNEE!$A$1:$DA$52,MATCH($A30,CLAS_SUR_ANNEE!$A:$A,0),MATCH(F$4,CLAS_SUR_ANNEE!$3:$3,0)+1)</f>
        <v>84.86</v>
      </c>
      <c r="G30" s="220">
        <f>INDEX(CLAS_SUR_ANNEE!$A$1:$DA$52,MATCH($A30,CLAS_SUR_ANNEE!$A:$A,0),MATCH(G$4,CLAS_SUR_ANNEE!$3:$3,0)+1)</f>
        <v>194.06</v>
      </c>
      <c r="H30" s="220">
        <f>INDEX(CLAS_SUR_ANNEE!$A$1:$DA$52,MATCH($A30,CLAS_SUR_ANNEE!$A:$A,0),MATCH(H$4,CLAS_SUR_ANNEE!$3:$3,0)+1)</f>
        <v>10</v>
      </c>
      <c r="I30" s="220">
        <f>INDEX(CLAS_SUR_ANNEE!$A$1:$DA$52,MATCH($A30,CLAS_SUR_ANNEE!$A:$A,0),MATCH(I$4,CLAS_SUR_ANNEE!$3:$3,0)+1)</f>
        <v>10</v>
      </c>
      <c r="J30" s="220">
        <f>INDEX(CLAS_SUR_ANNEE!$A$1:$DA$52,MATCH($A30,CLAS_SUR_ANNEE!$A:$A,0),MATCH(J$4,CLAS_SUR_ANNEE!$3:$3,0)+1)</f>
        <v>10</v>
      </c>
      <c r="K30" s="220">
        <f>INDEX(CLAS_SUR_ANNEE!$A$1:$DA$52,MATCH($A30,CLAS_SUR_ANNEE!$A:$A,0),MATCH(K$4,CLAS_SUR_ANNEE!$3:$3,0)+1)</f>
        <v>10</v>
      </c>
      <c r="L30" s="220">
        <f>INDEX(CLAS_SUR_ANNEE!$A$1:$DA$52,MATCH($A30,CLAS_SUR_ANNEE!$A:$A,0),MATCH(L$4,CLAS_SUR_ANNEE!$3:$3,0)+1)</f>
        <v>10</v>
      </c>
      <c r="M30" s="220">
        <f>INDEX(CLAS_SUR_ANNEE!$A$1:$DA$52,MATCH($A30,CLAS_SUR_ANNEE!$A:$A,0),MATCH(M$4,CLAS_SUR_ANNEE!$3:$3,0)+1)</f>
        <v>10</v>
      </c>
      <c r="N30" s="220">
        <f>INDEX(CLAS_SUR_ANNEE!$A$1:$DA$52,MATCH($A30,CLAS_SUR_ANNEE!$A:$A,0),MATCH(N$4,CLAS_SUR_ANNEE!$3:$3,0)+1)</f>
        <v>10</v>
      </c>
      <c r="O30" s="220" t="str">
        <f>INDEX(CLAS_SUR_ANNEE!$A$1:$DA$52,MATCH($A30,CLAS_SUR_ANNEE!$A:$A,0),MATCH(O$4,CLAS_SUR_ANNEE!$3:$3,0)+1)</f>
        <v/>
      </c>
      <c r="P30" s="220" t="str">
        <f>INDEX(CLAS_SUR_ANNEE!$A$1:$DA$52,MATCH($A30,CLAS_SUR_ANNEE!$A:$A,0),MATCH(P$4,CLAS_SUR_ANNEE!$3:$3,0)+1)</f>
        <v/>
      </c>
      <c r="Q30" s="221" t="str">
        <f>INDEX(CLAS_SUR_ANNEE!$A$1:$DA$52,MATCH($A30,CLAS_SUR_ANNEE!$A:$A,0),MATCH(Q$4,CLAS_SUR_ANNEE!$3:$3,0)+1)</f>
        <v/>
      </c>
    </row>
    <row r="31" spans="1:17" ht="15" thickBot="1" x14ac:dyDescent="0.25">
      <c r="A31" s="218" t="s">
        <v>47</v>
      </c>
      <c r="B31" s="313"/>
      <c r="C31" s="219">
        <f>INDEX(CLAS_SUR_ANNEE!$A$1:$DA$52,MATCH($A31,CLAS_SUR_ANNEE!$A:$A,0),MATCH(C$4,CLAS_SUR_ANNEE!$3:$3,0)+1)</f>
        <v>10</v>
      </c>
      <c r="D31" s="220">
        <f>INDEX(CLAS_SUR_ANNEE!$A$1:$DA$52,MATCH($A31,CLAS_SUR_ANNEE!$A:$A,0),MATCH(D$4,CLAS_SUR_ANNEE!$3:$3,0)+1)</f>
        <v>20</v>
      </c>
      <c r="E31" s="220">
        <f>INDEX(CLAS_SUR_ANNEE!$A$1:$DA$52,MATCH($A31,CLAS_SUR_ANNEE!$A:$A,0),MATCH(E$4,CLAS_SUR_ANNEE!$3:$3,0)+1)</f>
        <v>10</v>
      </c>
      <c r="F31" s="220">
        <f>INDEX(CLAS_SUR_ANNEE!$A$1:$DA$52,MATCH($A31,CLAS_SUR_ANNEE!$A:$A,0),MATCH(F$4,CLAS_SUR_ANNEE!$3:$3,0)+1)</f>
        <v>10</v>
      </c>
      <c r="G31" s="220">
        <f>INDEX(CLAS_SUR_ANNEE!$A$1:$DA$52,MATCH($A31,CLAS_SUR_ANNEE!$A:$A,0),MATCH(G$4,CLAS_SUR_ANNEE!$3:$3,0)+1)</f>
        <v>10</v>
      </c>
      <c r="H31" s="220">
        <f>INDEX(CLAS_SUR_ANNEE!$A$1:$DA$52,MATCH($A31,CLAS_SUR_ANNEE!$A:$A,0),MATCH(H$4,CLAS_SUR_ANNEE!$3:$3,0)+1)</f>
        <v>10</v>
      </c>
      <c r="I31" s="220">
        <f>INDEX(CLAS_SUR_ANNEE!$A$1:$DA$52,MATCH($A31,CLAS_SUR_ANNEE!$A:$A,0),MATCH(I$4,CLAS_SUR_ANNEE!$3:$3,0)+1)</f>
        <v>10</v>
      </c>
      <c r="J31" s="220">
        <f>INDEX(CLAS_SUR_ANNEE!$A$1:$DA$52,MATCH($A31,CLAS_SUR_ANNEE!$A:$A,0),MATCH(J$4,CLAS_SUR_ANNEE!$3:$3,0)+1)</f>
        <v>10</v>
      </c>
      <c r="K31" s="220">
        <f>INDEX(CLAS_SUR_ANNEE!$A$1:$DA$52,MATCH($A31,CLAS_SUR_ANNEE!$A:$A,0),MATCH(K$4,CLAS_SUR_ANNEE!$3:$3,0)+1)</f>
        <v>30</v>
      </c>
      <c r="L31" s="220">
        <f>INDEX(CLAS_SUR_ANNEE!$A$1:$DA$52,MATCH($A31,CLAS_SUR_ANNEE!$A:$A,0),MATCH(L$4,CLAS_SUR_ANNEE!$3:$3,0)+1)</f>
        <v>10</v>
      </c>
      <c r="M31" s="220">
        <f>INDEX(CLAS_SUR_ANNEE!$A$1:$DA$52,MATCH($A31,CLAS_SUR_ANNEE!$A:$A,0),MATCH(M$4,CLAS_SUR_ANNEE!$3:$3,0)+1)</f>
        <v>10</v>
      </c>
      <c r="N31" s="220">
        <f>INDEX(CLAS_SUR_ANNEE!$A$1:$DA$52,MATCH($A31,CLAS_SUR_ANNEE!$A:$A,0),MATCH(N$4,CLAS_SUR_ANNEE!$3:$3,0)+1)</f>
        <v>10</v>
      </c>
      <c r="O31" s="220" t="str">
        <f>INDEX(CLAS_SUR_ANNEE!$A$1:$DA$52,MATCH($A31,CLAS_SUR_ANNEE!$A:$A,0),MATCH(O$4,CLAS_SUR_ANNEE!$3:$3,0)+1)</f>
        <v/>
      </c>
      <c r="P31" s="220" t="str">
        <f>INDEX(CLAS_SUR_ANNEE!$A$1:$DA$52,MATCH($A31,CLAS_SUR_ANNEE!$A:$A,0),MATCH(P$4,CLAS_SUR_ANNEE!$3:$3,0)+1)</f>
        <v/>
      </c>
      <c r="Q31" s="221" t="str">
        <f>INDEX(CLAS_SUR_ANNEE!$A$1:$DA$52,MATCH($A31,CLAS_SUR_ANNEE!$A:$A,0),MATCH(Q$4,CLAS_SUR_ANNEE!$3:$3,0)+1)</f>
        <v/>
      </c>
    </row>
    <row r="32" spans="1:17" ht="15.75" thickBot="1" x14ac:dyDescent="0.3">
      <c r="A32" s="222" t="s">
        <v>20</v>
      </c>
      <c r="B32" s="313"/>
      <c r="C32" s="223">
        <f>IF(COUNT(C29:C31)&gt;2,SUM(C29:C31)+50,IF(COUNT(C29:C31)&gt;1,SUM(C29:C31)+20,SUM(C29:C31)))</f>
        <v>80</v>
      </c>
      <c r="D32" s="223">
        <f t="shared" ref="D32:Q32" si="6">IF(COUNT(D29:D31)&gt;2,SUM(D29:D31)+50,IF(COUNT(D29:D31)&gt;1,SUM(D29:D31)+20,SUM(D29:D31)))</f>
        <v>90</v>
      </c>
      <c r="E32" s="223">
        <f t="shared" si="6"/>
        <v>80</v>
      </c>
      <c r="F32" s="223">
        <f t="shared" si="6"/>
        <v>154.86000000000001</v>
      </c>
      <c r="G32" s="223">
        <f t="shared" si="6"/>
        <v>264.06</v>
      </c>
      <c r="H32" s="223">
        <f t="shared" si="6"/>
        <v>80</v>
      </c>
      <c r="I32" s="223">
        <f t="shared" si="6"/>
        <v>172.73000000000002</v>
      </c>
      <c r="J32" s="223">
        <f t="shared" si="6"/>
        <v>181.42000000000002</v>
      </c>
      <c r="K32" s="223">
        <f t="shared" si="6"/>
        <v>100</v>
      </c>
      <c r="L32" s="223">
        <f t="shared" si="6"/>
        <v>183.01</v>
      </c>
      <c r="M32" s="223">
        <f t="shared" si="6"/>
        <v>80</v>
      </c>
      <c r="N32" s="223">
        <f t="shared" si="6"/>
        <v>80</v>
      </c>
      <c r="O32" s="223">
        <f t="shared" si="6"/>
        <v>0</v>
      </c>
      <c r="P32" s="223">
        <f t="shared" si="6"/>
        <v>0</v>
      </c>
      <c r="Q32" s="223">
        <f t="shared" si="6"/>
        <v>0</v>
      </c>
    </row>
    <row r="33" spans="1:17" ht="14.25" customHeight="1" thickBot="1" x14ac:dyDescent="0.25">
      <c r="A33" s="160" t="s">
        <v>41</v>
      </c>
      <c r="B33" s="318">
        <f>SUM(C36:Q36)</f>
        <v>1336.4399999999998</v>
      </c>
      <c r="C33" s="170"/>
      <c r="D33" s="161">
        <f>INDEX(CLAS_SUR_ANNEE!$A$1:$DA$52,MATCH($A33,CLAS_SUR_ANNEE!$A:$A,0),MATCH(D$4,CLAS_SUR_ANNEE!$3:$3,0)+1)</f>
        <v>10</v>
      </c>
      <c r="E33" s="161">
        <f>INDEX(CLAS_SUR_ANNEE!$A$1:$DA$52,MATCH($A33,CLAS_SUR_ANNEE!$A:$A,0),MATCH(E$4,CLAS_SUR_ANNEE!$3:$3,0)+1)</f>
        <v>10</v>
      </c>
      <c r="F33" s="161">
        <f>INDEX(CLAS_SUR_ANNEE!$A$1:$DA$52,MATCH($A33,CLAS_SUR_ANNEE!$A:$A,0),MATCH(F$4,CLAS_SUR_ANNEE!$3:$3,0)+1)</f>
        <v>10</v>
      </c>
      <c r="G33" s="161">
        <f>INDEX(CLAS_SUR_ANNEE!$A$1:$DA$52,MATCH($A33,CLAS_SUR_ANNEE!$A:$A,0),MATCH(G$4,CLAS_SUR_ANNEE!$3:$3,0)+1)</f>
        <v>10</v>
      </c>
      <c r="H33" s="161" t="str">
        <f>INDEX(CLAS_SUR_ANNEE!$A$1:$DA$52,MATCH($A33,CLAS_SUR_ANNEE!$A:$A,0),MATCH(H$4,CLAS_SUR_ANNEE!$3:$3,0)+1)</f>
        <v/>
      </c>
      <c r="I33" s="161">
        <f>INDEX(CLAS_SUR_ANNEE!$A$1:$DA$52,MATCH($A33,CLAS_SUR_ANNEE!$A:$A,0),MATCH(I$4,CLAS_SUR_ANNEE!$3:$3,0)+1)</f>
        <v>75.650000000000006</v>
      </c>
      <c r="J33" s="161">
        <f>INDEX(CLAS_SUR_ANNEE!$A$1:$DA$52,MATCH($A33,CLAS_SUR_ANNEE!$A:$A,0),MATCH(J$4,CLAS_SUR_ANNEE!$3:$3,0)+1)</f>
        <v>10</v>
      </c>
      <c r="K33" s="161" t="str">
        <f>INDEX(CLAS_SUR_ANNEE!$A$1:$DA$52,MATCH($A33,CLAS_SUR_ANNEE!$A:$A,0),MATCH(K$4,CLAS_SUR_ANNEE!$3:$3,0)+1)</f>
        <v/>
      </c>
      <c r="L33" s="161">
        <f>INDEX(CLAS_SUR_ANNEE!$A$1:$DA$52,MATCH($A33,CLAS_SUR_ANNEE!$A:$A,0),MATCH(L$4,CLAS_SUR_ANNEE!$3:$3,0)+1)</f>
        <v>10</v>
      </c>
      <c r="M33" s="161" t="str">
        <f>INDEX(CLAS_SUR_ANNEE!$A$1:$DA$52,MATCH($A33,CLAS_SUR_ANNEE!$A:$A,0),MATCH(M$4,CLAS_SUR_ANNEE!$3:$3,0)+1)</f>
        <v/>
      </c>
      <c r="N33" s="161">
        <f>INDEX(CLAS_SUR_ANNEE!$A$1:$DA$52,MATCH($A33,CLAS_SUR_ANNEE!$A:$A,0),MATCH(N$4,CLAS_SUR_ANNEE!$3:$3,0)+1)</f>
        <v>90.46</v>
      </c>
      <c r="O33" s="161" t="str">
        <f>INDEX(CLAS_SUR_ANNEE!$A$1:$DA$52,MATCH($A33,CLAS_SUR_ANNEE!$A:$A,0),MATCH(O$4,CLAS_SUR_ANNEE!$3:$3,0)+1)</f>
        <v/>
      </c>
      <c r="P33" s="161" t="str">
        <f>INDEX(CLAS_SUR_ANNEE!$A$1:$DA$52,MATCH($A33,CLAS_SUR_ANNEE!$A:$A,0),MATCH(P$4,CLAS_SUR_ANNEE!$3:$3,0)+1)</f>
        <v/>
      </c>
      <c r="Q33" s="162" t="str">
        <f>INDEX(CLAS_SUR_ANNEE!$A$1:$DA$52,MATCH($A33,CLAS_SUR_ANNEE!$A:$A,0),MATCH(Q$4,CLAS_SUR_ANNEE!$3:$3,0)+1)</f>
        <v/>
      </c>
    </row>
    <row r="34" spans="1:17" ht="14.25" customHeight="1" thickBot="1" x14ac:dyDescent="0.25">
      <c r="A34" s="163" t="s">
        <v>55</v>
      </c>
      <c r="B34" s="318"/>
      <c r="C34" s="171" t="str">
        <f>INDEX(CLAS_SUR_ANNEE!$A$1:$DA$52,MATCH($A34,CLAS_SUR_ANNEE!$A:$A,0),MATCH(C$4,CLAS_SUR_ANNEE!$3:$3,0)+1)</f>
        <v/>
      </c>
      <c r="D34" s="164">
        <f>INDEX(CLAS_SUR_ANNEE!$A$1:$DA$52,MATCH($A34,CLAS_SUR_ANNEE!$A:$A,0),MATCH(D$4,CLAS_SUR_ANNEE!$3:$3,0)+1)</f>
        <v>10</v>
      </c>
      <c r="E34" s="164">
        <f>INDEX(CLAS_SUR_ANNEE!$A$1:$DA$52,MATCH($A34,CLAS_SUR_ANNEE!$A:$A,0),MATCH(E$4,CLAS_SUR_ANNEE!$3:$3,0)+1)</f>
        <v>10</v>
      </c>
      <c r="F34" s="164" t="str">
        <f>INDEX(CLAS_SUR_ANNEE!$A$1:$DA$52,MATCH($A34,CLAS_SUR_ANNEE!$A:$A,0),MATCH(F$4,CLAS_SUR_ANNEE!$3:$3,0)+1)</f>
        <v/>
      </c>
      <c r="G34" s="164">
        <f>INDEX(CLAS_SUR_ANNEE!$A$1:$DA$52,MATCH($A34,CLAS_SUR_ANNEE!$A:$A,0),MATCH(G$4,CLAS_SUR_ANNEE!$3:$3,0)+1)</f>
        <v>10</v>
      </c>
      <c r="H34" s="164" t="str">
        <f>INDEX(CLAS_SUR_ANNEE!$A$1:$DA$52,MATCH($A34,CLAS_SUR_ANNEE!$A:$A,0),MATCH(H$4,CLAS_SUR_ANNEE!$3:$3,0)+1)</f>
        <v/>
      </c>
      <c r="I34" s="164">
        <f>INDEX(CLAS_SUR_ANNEE!$A$1:$DA$52,MATCH($A34,CLAS_SUR_ANNEE!$A:$A,0),MATCH(I$4,CLAS_SUR_ANNEE!$3:$3,0)+1)</f>
        <v>10</v>
      </c>
      <c r="J34" s="164">
        <f>INDEX(CLAS_SUR_ANNEE!$A$1:$DA$52,MATCH($A34,CLAS_SUR_ANNEE!$A:$A,0),MATCH(J$4,CLAS_SUR_ANNEE!$3:$3,0)+1)</f>
        <v>10</v>
      </c>
      <c r="K34" s="164">
        <f>INDEX(CLAS_SUR_ANNEE!$A$1:$DA$52,MATCH($A34,CLAS_SUR_ANNEE!$A:$A,0),MATCH(K$4,CLAS_SUR_ANNEE!$3:$3,0)+1)</f>
        <v>10</v>
      </c>
      <c r="L34" s="164" t="str">
        <f>INDEX(CLAS_SUR_ANNEE!$A$1:$DA$52,MATCH($A34,CLAS_SUR_ANNEE!$A:$A,0),MATCH(L$4,CLAS_SUR_ANNEE!$3:$3,0)+1)</f>
        <v/>
      </c>
      <c r="M34" s="164">
        <f>INDEX(CLAS_SUR_ANNEE!$A$1:$DA$52,MATCH($A34,CLAS_SUR_ANNEE!$A:$A,0),MATCH(M$4,CLAS_SUR_ANNEE!$3:$3,0)+1)</f>
        <v>10</v>
      </c>
      <c r="N34" s="164">
        <f>INDEX(CLAS_SUR_ANNEE!$A$1:$DA$52,MATCH($A34,CLAS_SUR_ANNEE!$A:$A,0),MATCH(N$4,CLAS_SUR_ANNEE!$3:$3,0)+1)</f>
        <v>83.88</v>
      </c>
      <c r="O34" s="164" t="str">
        <f>INDEX(CLAS_SUR_ANNEE!$A$1:$DA$52,MATCH($A34,CLAS_SUR_ANNEE!$A:$A,0),MATCH(O$4,CLAS_SUR_ANNEE!$3:$3,0)+1)</f>
        <v/>
      </c>
      <c r="P34" s="164" t="str">
        <f>INDEX(CLAS_SUR_ANNEE!$A$1:$DA$52,MATCH($A34,CLAS_SUR_ANNEE!$A:$A,0),MATCH(P$4,CLAS_SUR_ANNEE!$3:$3,0)+1)</f>
        <v/>
      </c>
      <c r="Q34" s="165" t="str">
        <f>INDEX(CLAS_SUR_ANNEE!$A$1:$DA$52,MATCH($A34,CLAS_SUR_ANNEE!$A:$A,0),MATCH(Q$4,CLAS_SUR_ANNEE!$3:$3,0)+1)</f>
        <v/>
      </c>
    </row>
    <row r="35" spans="1:17" ht="14.25" customHeight="1" thickBot="1" x14ac:dyDescent="0.25">
      <c r="A35" s="163" t="s">
        <v>56</v>
      </c>
      <c r="B35" s="318"/>
      <c r="C35" s="171" t="str">
        <f>INDEX(CLAS_SUR_ANNEE!$A$1:$DA$52,MATCH($A35,CLAS_SUR_ANNEE!$A:$A,0),MATCH(C$4,CLAS_SUR_ANNEE!$3:$3,0)+1)</f>
        <v/>
      </c>
      <c r="D35" s="164">
        <f>INDEX(CLAS_SUR_ANNEE!$A$1:$DA$52,MATCH($A35,CLAS_SUR_ANNEE!$A:$A,0),MATCH(D$4,CLAS_SUR_ANNEE!$3:$3,0)+1)</f>
        <v>10</v>
      </c>
      <c r="E35" s="164">
        <f>INDEX(CLAS_SUR_ANNEE!$A$1:$DA$52,MATCH($A35,CLAS_SUR_ANNEE!$A:$A,0),MATCH(E$4,CLAS_SUR_ANNEE!$3:$3,0)+1)</f>
        <v>97.72</v>
      </c>
      <c r="F35" s="164" t="str">
        <f>INDEX(CLAS_SUR_ANNEE!$A$1:$DA$52,MATCH($A35,CLAS_SUR_ANNEE!$A:$A,0),MATCH(F$4,CLAS_SUR_ANNEE!$3:$3,0)+1)</f>
        <v/>
      </c>
      <c r="G35" s="164">
        <f>INDEX(CLAS_SUR_ANNEE!$A$1:$DA$52,MATCH($A35,CLAS_SUR_ANNEE!$A:$A,0),MATCH(G$4,CLAS_SUR_ANNEE!$3:$3,0)+1)</f>
        <v>10</v>
      </c>
      <c r="H35" s="164" t="str">
        <f>INDEX(CLAS_SUR_ANNEE!$A$1:$DA$52,MATCH($A35,CLAS_SUR_ANNEE!$A:$A,0),MATCH(H$4,CLAS_SUR_ANNEE!$3:$3,0)+1)</f>
        <v/>
      </c>
      <c r="I35" s="164">
        <f>INDEX(CLAS_SUR_ANNEE!$A$1:$DA$52,MATCH($A35,CLAS_SUR_ANNEE!$A:$A,0),MATCH(I$4,CLAS_SUR_ANNEE!$3:$3,0)+1)</f>
        <v>176.15</v>
      </c>
      <c r="J35" s="164">
        <f>INDEX(CLAS_SUR_ANNEE!$A$1:$DA$52,MATCH($A35,CLAS_SUR_ANNEE!$A:$A,0),MATCH(J$4,CLAS_SUR_ANNEE!$3:$3,0)+1)</f>
        <v>10</v>
      </c>
      <c r="K35" s="164">
        <f>INDEX(CLAS_SUR_ANNEE!$A$1:$DA$52,MATCH($A35,CLAS_SUR_ANNEE!$A:$A,0),MATCH(K$4,CLAS_SUR_ANNEE!$3:$3,0)+1)</f>
        <v>85.81</v>
      </c>
      <c r="L35" s="164">
        <f>INDEX(CLAS_SUR_ANNEE!$A$1:$DA$52,MATCH($A35,CLAS_SUR_ANNEE!$A:$A,0),MATCH(L$4,CLAS_SUR_ANNEE!$3:$3,0)+1)</f>
        <v>186.77</v>
      </c>
      <c r="M35" s="164">
        <f>INDEX(CLAS_SUR_ANNEE!$A$1:$DA$52,MATCH($A35,CLAS_SUR_ANNEE!$A:$A,0),MATCH(M$4,CLAS_SUR_ANNEE!$3:$3,0)+1)</f>
        <v>10</v>
      </c>
      <c r="N35" s="164">
        <f>INDEX(CLAS_SUR_ANNEE!$A$1:$DA$52,MATCH($A35,CLAS_SUR_ANNEE!$A:$A,0),MATCH(N$4,CLAS_SUR_ANNEE!$3:$3,0)+1)</f>
        <v>10</v>
      </c>
      <c r="O35" s="164" t="str">
        <f>INDEX(CLAS_SUR_ANNEE!$A$1:$DA$52,MATCH($A35,CLAS_SUR_ANNEE!$A:$A,0),MATCH(O$4,CLAS_SUR_ANNEE!$3:$3,0)+1)</f>
        <v/>
      </c>
      <c r="P35" s="164" t="str">
        <f>INDEX(CLAS_SUR_ANNEE!$A$1:$DA$52,MATCH($A35,CLAS_SUR_ANNEE!$A:$A,0),MATCH(P$4,CLAS_SUR_ANNEE!$3:$3,0)+1)</f>
        <v/>
      </c>
      <c r="Q35" s="165" t="str">
        <f>INDEX(CLAS_SUR_ANNEE!$A$1:$DA$52,MATCH($A35,CLAS_SUR_ANNEE!$A:$A,0),MATCH(Q$4,CLAS_SUR_ANNEE!$3:$3,0)+1)</f>
        <v/>
      </c>
    </row>
    <row r="36" spans="1:17" ht="15" customHeight="1" thickBot="1" x14ac:dyDescent="0.3">
      <c r="A36" s="166" t="s">
        <v>20</v>
      </c>
      <c r="B36" s="318"/>
      <c r="C36" s="167">
        <f>IF(COUNT(C33:C35)&gt;2,SUM(C33:C35)+50,IF(COUNT(C33:C35)&gt;1,SUM(C33:C35)+20,SUM(C33:C35)))</f>
        <v>0</v>
      </c>
      <c r="D36" s="167">
        <f t="shared" ref="D36:Q36" si="7">IF(COUNT(D33:D35)&gt;2,SUM(D33:D35)+50,IF(COUNT(D33:D35)&gt;1,SUM(D33:D35)+20,SUM(D33:D35)))</f>
        <v>80</v>
      </c>
      <c r="E36" s="167">
        <f t="shared" si="7"/>
        <v>167.72</v>
      </c>
      <c r="F36" s="167">
        <f t="shared" si="7"/>
        <v>10</v>
      </c>
      <c r="G36" s="167">
        <f t="shared" si="7"/>
        <v>80</v>
      </c>
      <c r="H36" s="167">
        <f t="shared" si="7"/>
        <v>0</v>
      </c>
      <c r="I36" s="167">
        <f t="shared" si="7"/>
        <v>311.8</v>
      </c>
      <c r="J36" s="167">
        <f t="shared" si="7"/>
        <v>80</v>
      </c>
      <c r="K36" s="167">
        <f t="shared" si="7"/>
        <v>115.81</v>
      </c>
      <c r="L36" s="167">
        <f t="shared" si="7"/>
        <v>216.77</v>
      </c>
      <c r="M36" s="167">
        <f t="shared" si="7"/>
        <v>40</v>
      </c>
      <c r="N36" s="167">
        <f t="shared" si="7"/>
        <v>234.33999999999997</v>
      </c>
      <c r="O36" s="167">
        <f t="shared" si="7"/>
        <v>0</v>
      </c>
      <c r="P36" s="167">
        <f t="shared" si="7"/>
        <v>0</v>
      </c>
      <c r="Q36" s="167">
        <f t="shared" si="7"/>
        <v>0</v>
      </c>
    </row>
    <row r="37" spans="1:17" ht="14.25" customHeight="1" thickBot="1" x14ac:dyDescent="0.25">
      <c r="A37" s="71" t="s">
        <v>29</v>
      </c>
      <c r="B37" s="312">
        <f>SUM(C40:Q40)</f>
        <v>900.03999999999985</v>
      </c>
      <c r="C37" s="19">
        <f>INDEX(CLAS_SUR_ANNEE!$A$1:$DA$52,MATCH($A37,CLAS_SUR_ANNEE!$A:$A,0),MATCH(C$4,CLAS_SUR_ANNEE!$3:$3,0)+1)</f>
        <v>10</v>
      </c>
      <c r="D37" s="20">
        <f>INDEX(CLAS_SUR_ANNEE!$A$1:$DA$52,MATCH($A37,CLAS_SUR_ANNEE!$A:$A,0),MATCH(D$4,CLAS_SUR_ANNEE!$3:$3,0)+1)</f>
        <v>69.78</v>
      </c>
      <c r="E37" s="20">
        <f>INDEX(CLAS_SUR_ANNEE!$A$1:$DA$52,MATCH($A37,CLAS_SUR_ANNEE!$A:$A,0),MATCH(E$4,CLAS_SUR_ANNEE!$3:$3,0)+1)</f>
        <v>10</v>
      </c>
      <c r="F37" s="20">
        <f>INDEX(CLAS_SUR_ANNEE!$A$1:$DA$52,MATCH($A37,CLAS_SUR_ANNEE!$A:$A,0),MATCH(F$4,CLAS_SUR_ANNEE!$3:$3,0)+1)</f>
        <v>10</v>
      </c>
      <c r="G37" s="20">
        <f>INDEX(CLAS_SUR_ANNEE!$A$1:$DA$52,MATCH($A37,CLAS_SUR_ANNEE!$A:$A,0),MATCH(G$4,CLAS_SUR_ANNEE!$3:$3,0)+1)</f>
        <v>81.14</v>
      </c>
      <c r="H37" s="20">
        <f>INDEX(CLAS_SUR_ANNEE!$A$1:$DA$52,MATCH($A37,CLAS_SUR_ANNEE!$A:$A,0),MATCH(H$4,CLAS_SUR_ANNEE!$3:$3,0)+1)</f>
        <v>10</v>
      </c>
      <c r="I37" s="20" t="str">
        <f>INDEX(CLAS_SUR_ANNEE!$A$1:$DA$52,MATCH($A37,CLAS_SUR_ANNEE!$A:$A,0),MATCH(I$4,CLAS_SUR_ANNEE!$3:$3,0)+1)</f>
        <v/>
      </c>
      <c r="J37" s="20">
        <f>INDEX(CLAS_SUR_ANNEE!$A$1:$DA$52,MATCH($A37,CLAS_SUR_ANNEE!$A:$A,0),MATCH(J$4,CLAS_SUR_ANNEE!$3:$3,0)+1)</f>
        <v>10</v>
      </c>
      <c r="K37" s="20">
        <f>INDEX(CLAS_SUR_ANNEE!$A$1:$DA$52,MATCH($A37,CLAS_SUR_ANNEE!$A:$A,0),MATCH(K$4,CLAS_SUR_ANNEE!$3:$3,0)+1)</f>
        <v>10</v>
      </c>
      <c r="L37" s="20">
        <f>INDEX(CLAS_SUR_ANNEE!$A$1:$DA$52,MATCH($A37,CLAS_SUR_ANNEE!$A:$A,0),MATCH(L$4,CLAS_SUR_ANNEE!$3:$3,0)+1)</f>
        <v>10</v>
      </c>
      <c r="M37" s="20" t="str">
        <f>INDEX(CLAS_SUR_ANNEE!$A$1:$DA$52,MATCH($A37,CLAS_SUR_ANNEE!$A:$A,0),MATCH(M$4,CLAS_SUR_ANNEE!$3:$3,0)+1)</f>
        <v/>
      </c>
      <c r="N37" s="20">
        <f>INDEX(CLAS_SUR_ANNEE!$A$1:$DA$52,MATCH($A37,CLAS_SUR_ANNEE!$A:$A,0),MATCH(N$4,CLAS_SUR_ANNEE!$3:$3,0)+1)</f>
        <v>10</v>
      </c>
      <c r="O37" s="20" t="str">
        <f>INDEX(CLAS_SUR_ANNEE!$A$1:$DA$52,MATCH($A37,CLAS_SUR_ANNEE!$A:$A,0),MATCH(O$4,CLAS_SUR_ANNEE!$3:$3,0)+1)</f>
        <v/>
      </c>
      <c r="P37" s="20" t="str">
        <f>INDEX(CLAS_SUR_ANNEE!$A$1:$DA$52,MATCH($A37,CLAS_SUR_ANNEE!$A:$A,0),MATCH(P$4,CLAS_SUR_ANNEE!$3:$3,0)+1)</f>
        <v/>
      </c>
      <c r="Q37" s="72" t="str">
        <f>INDEX(CLAS_SUR_ANNEE!$A$1:$DA$52,MATCH($A37,CLAS_SUR_ANNEE!$A:$A,0),MATCH(Q$4,CLAS_SUR_ANNEE!$3:$3,0)+1)</f>
        <v/>
      </c>
    </row>
    <row r="38" spans="1:17" ht="14.25" customHeight="1" thickBot="1" x14ac:dyDescent="0.25">
      <c r="A38" s="73" t="s">
        <v>43</v>
      </c>
      <c r="B38" s="312"/>
      <c r="C38" s="21">
        <f>INDEX(CLAS_SUR_ANNEE!$A$1:$DA$52,MATCH($A38,CLAS_SUR_ANNEE!$A:$A,0),MATCH(C$4,CLAS_SUR_ANNEE!$3:$3,0)+1)</f>
        <v>10</v>
      </c>
      <c r="D38" s="22">
        <f>INDEX(CLAS_SUR_ANNEE!$A$1:$DA$52,MATCH($A38,CLAS_SUR_ANNEE!$A:$A,0),MATCH(D$4,CLAS_SUR_ANNEE!$3:$3,0)+1)</f>
        <v>10</v>
      </c>
      <c r="E38" s="22">
        <f>INDEX(CLAS_SUR_ANNEE!$A$1:$DA$52,MATCH($A38,CLAS_SUR_ANNEE!$A:$A,0),MATCH(E$4,CLAS_SUR_ANNEE!$3:$3,0)+1)</f>
        <v>10</v>
      </c>
      <c r="F38" s="22">
        <f>INDEX(CLAS_SUR_ANNEE!$A$1:$DA$52,MATCH($A38,CLAS_SUR_ANNEE!$A:$A,0),MATCH(F$4,CLAS_SUR_ANNEE!$3:$3,0)+1)</f>
        <v>10</v>
      </c>
      <c r="G38" s="22">
        <f>INDEX(CLAS_SUR_ANNEE!$A$1:$DA$52,MATCH($A38,CLAS_SUR_ANNEE!$A:$A,0),MATCH(G$4,CLAS_SUR_ANNEE!$3:$3,0)+1)</f>
        <v>10</v>
      </c>
      <c r="H38" s="22">
        <f>INDEX(CLAS_SUR_ANNEE!$A$1:$DA$52,MATCH($A38,CLAS_SUR_ANNEE!$A:$A,0),MATCH(H$4,CLAS_SUR_ANNEE!$3:$3,0)+1)</f>
        <v>10</v>
      </c>
      <c r="I38" s="22" t="str">
        <f>INDEX(CLAS_SUR_ANNEE!$A$1:$DA$52,MATCH($A38,CLAS_SUR_ANNEE!$A:$A,0),MATCH(I$4,CLAS_SUR_ANNEE!$3:$3,0)+1)</f>
        <v/>
      </c>
      <c r="J38" s="22" t="str">
        <f>INDEX(CLAS_SUR_ANNEE!$A$1:$DA$52,MATCH($A38,CLAS_SUR_ANNEE!$A:$A,0),MATCH(J$4,CLAS_SUR_ANNEE!$3:$3,0)+1)</f>
        <v/>
      </c>
      <c r="K38" s="22" t="str">
        <f>INDEX(CLAS_SUR_ANNEE!$A$1:$DA$52,MATCH($A38,CLAS_SUR_ANNEE!$A:$A,0),MATCH(K$4,CLAS_SUR_ANNEE!$3:$3,0)+1)</f>
        <v/>
      </c>
      <c r="L38" s="22" t="str">
        <f>INDEX(CLAS_SUR_ANNEE!$A$1:$DA$52,MATCH($A38,CLAS_SUR_ANNEE!$A:$A,0),MATCH(L$4,CLAS_SUR_ANNEE!$3:$3,0)+1)</f>
        <v/>
      </c>
      <c r="M38" s="22" t="str">
        <f>INDEX(CLAS_SUR_ANNEE!$A$1:$DA$52,MATCH($A38,CLAS_SUR_ANNEE!$A:$A,0),MATCH(M$4,CLAS_SUR_ANNEE!$3:$3,0)+1)</f>
        <v/>
      </c>
      <c r="N38" s="22" t="str">
        <f>INDEX(CLAS_SUR_ANNEE!$A$1:$DA$52,MATCH($A38,CLAS_SUR_ANNEE!$A:$A,0),MATCH(N$4,CLAS_SUR_ANNEE!$3:$3,0)+1)</f>
        <v/>
      </c>
      <c r="O38" s="22" t="str">
        <f>INDEX(CLAS_SUR_ANNEE!$A$1:$DA$52,MATCH($A38,CLAS_SUR_ANNEE!$A:$A,0),MATCH(O$4,CLAS_SUR_ANNEE!$3:$3,0)+1)</f>
        <v/>
      </c>
      <c r="P38" s="22" t="str">
        <f>INDEX(CLAS_SUR_ANNEE!$A$1:$DA$52,MATCH($A38,CLAS_SUR_ANNEE!$A:$A,0),MATCH(P$4,CLAS_SUR_ANNEE!$3:$3,0)+1)</f>
        <v/>
      </c>
      <c r="Q38" s="74" t="str">
        <f>INDEX(CLAS_SUR_ANNEE!$A$1:$DA$52,MATCH($A38,CLAS_SUR_ANNEE!$A:$A,0),MATCH(Q$4,CLAS_SUR_ANNEE!$3:$3,0)+1)</f>
        <v/>
      </c>
    </row>
    <row r="39" spans="1:17" ht="14.25" customHeight="1" thickBot="1" x14ac:dyDescent="0.25">
      <c r="A39" s="73" t="s">
        <v>30</v>
      </c>
      <c r="B39" s="312"/>
      <c r="C39" s="21">
        <f>INDEX(CLAS_SUR_ANNEE!$A$1:$DA$52,MATCH($A39,CLAS_SUR_ANNEE!$A:$A,0),MATCH(C$4,CLAS_SUR_ANNEE!$3:$3,0)+1)</f>
        <v>10</v>
      </c>
      <c r="D39" s="22">
        <f>INDEX(CLAS_SUR_ANNEE!$A$1:$DA$52,MATCH($A39,CLAS_SUR_ANNEE!$A:$A,0),MATCH(D$4,CLAS_SUR_ANNEE!$3:$3,0)+1)</f>
        <v>10</v>
      </c>
      <c r="E39" s="22">
        <f>INDEX(CLAS_SUR_ANNEE!$A$1:$DA$52,MATCH($A39,CLAS_SUR_ANNEE!$A:$A,0),MATCH(E$4,CLAS_SUR_ANNEE!$3:$3,0)+1)</f>
        <v>10</v>
      </c>
      <c r="F39" s="22">
        <f>INDEX(CLAS_SUR_ANNEE!$A$1:$DA$52,MATCH($A39,CLAS_SUR_ANNEE!$A:$A,0),MATCH(F$4,CLAS_SUR_ANNEE!$3:$3,0)+1)</f>
        <v>10</v>
      </c>
      <c r="G39" s="22">
        <f>INDEX(CLAS_SUR_ANNEE!$A$1:$DA$52,MATCH($A39,CLAS_SUR_ANNEE!$A:$A,0),MATCH(G$4,CLAS_SUR_ANNEE!$3:$3,0)+1)</f>
        <v>10</v>
      </c>
      <c r="H39" s="22">
        <f>INDEX(CLAS_SUR_ANNEE!$A$1:$DA$52,MATCH($A39,CLAS_SUR_ANNEE!$A:$A,0),MATCH(H$4,CLAS_SUR_ANNEE!$3:$3,0)+1)</f>
        <v>70.7</v>
      </c>
      <c r="I39" s="22">
        <f>INDEX(CLAS_SUR_ANNEE!$A$1:$DA$52,MATCH($A39,CLAS_SUR_ANNEE!$A:$A,0),MATCH(I$4,CLAS_SUR_ANNEE!$3:$3,0)+1)</f>
        <v>10</v>
      </c>
      <c r="J39" s="22">
        <f>INDEX(CLAS_SUR_ANNEE!$A$1:$DA$52,MATCH($A39,CLAS_SUR_ANNEE!$A:$A,0),MATCH(J$4,CLAS_SUR_ANNEE!$3:$3,0)+1)</f>
        <v>10</v>
      </c>
      <c r="K39" s="22">
        <f>INDEX(CLAS_SUR_ANNEE!$A$1:$DA$52,MATCH($A39,CLAS_SUR_ANNEE!$A:$A,0),MATCH(K$4,CLAS_SUR_ANNEE!$3:$3,0)+1)</f>
        <v>58.42</v>
      </c>
      <c r="L39" s="22">
        <f>INDEX(CLAS_SUR_ANNEE!$A$1:$DA$52,MATCH($A39,CLAS_SUR_ANNEE!$A:$A,0),MATCH(L$4,CLAS_SUR_ANNEE!$3:$3,0)+1)</f>
        <v>10</v>
      </c>
      <c r="M39" s="22">
        <f>INDEX(CLAS_SUR_ANNEE!$A$1:$DA$52,MATCH($A39,CLAS_SUR_ANNEE!$A:$A,0),MATCH(M$4,CLAS_SUR_ANNEE!$3:$3,0)+1)</f>
        <v>10</v>
      </c>
      <c r="N39" s="22">
        <f>INDEX(CLAS_SUR_ANNEE!$A$1:$DA$52,MATCH($A39,CLAS_SUR_ANNEE!$A:$A,0),MATCH(N$4,CLAS_SUR_ANNEE!$3:$3,0)+1)</f>
        <v>10</v>
      </c>
      <c r="O39" s="22" t="str">
        <f>INDEX(CLAS_SUR_ANNEE!$A$1:$DA$52,MATCH($A39,CLAS_SUR_ANNEE!$A:$A,0),MATCH(O$4,CLAS_SUR_ANNEE!$3:$3,0)+1)</f>
        <v/>
      </c>
      <c r="P39" s="22" t="str">
        <f>INDEX(CLAS_SUR_ANNEE!$A$1:$DA$52,MATCH($A39,CLAS_SUR_ANNEE!$A:$A,0),MATCH(P$4,CLAS_SUR_ANNEE!$3:$3,0)+1)</f>
        <v/>
      </c>
      <c r="Q39" s="74" t="str">
        <f>INDEX(CLAS_SUR_ANNEE!$A$1:$DA$52,MATCH($A39,CLAS_SUR_ANNEE!$A:$A,0),MATCH(Q$4,CLAS_SUR_ANNEE!$3:$3,0)+1)</f>
        <v/>
      </c>
    </row>
    <row r="40" spans="1:17" ht="15" customHeight="1" thickBot="1" x14ac:dyDescent="0.3">
      <c r="A40" s="75" t="s">
        <v>20</v>
      </c>
      <c r="B40" s="312"/>
      <c r="C40" s="23">
        <f>IF(COUNT(C37:C39)&gt;2,SUM(C37:C39)+50,IF(COUNT(C37:C39)&gt;1,SUM(C37:C39)+20,SUM(C37:C39)))</f>
        <v>80</v>
      </c>
      <c r="D40" s="23">
        <f t="shared" ref="D40:Q40" si="8">IF(COUNT(D37:D39)&gt;2,SUM(D37:D39)+50,IF(COUNT(D37:D39)&gt;1,SUM(D37:D39)+20,SUM(D37:D39)))</f>
        <v>139.78</v>
      </c>
      <c r="E40" s="23">
        <f t="shared" si="8"/>
        <v>80</v>
      </c>
      <c r="F40" s="23">
        <f t="shared" si="8"/>
        <v>80</v>
      </c>
      <c r="G40" s="23">
        <f t="shared" si="8"/>
        <v>151.13999999999999</v>
      </c>
      <c r="H40" s="23">
        <f t="shared" si="8"/>
        <v>140.69999999999999</v>
      </c>
      <c r="I40" s="23">
        <f t="shared" si="8"/>
        <v>10</v>
      </c>
      <c r="J40" s="23">
        <f t="shared" si="8"/>
        <v>40</v>
      </c>
      <c r="K40" s="23">
        <f t="shared" si="8"/>
        <v>88.42</v>
      </c>
      <c r="L40" s="23">
        <f t="shared" si="8"/>
        <v>40</v>
      </c>
      <c r="M40" s="23">
        <f t="shared" si="8"/>
        <v>10</v>
      </c>
      <c r="N40" s="23">
        <f t="shared" si="8"/>
        <v>40</v>
      </c>
      <c r="O40" s="23">
        <f t="shared" si="8"/>
        <v>0</v>
      </c>
      <c r="P40" s="23">
        <f t="shared" si="8"/>
        <v>0</v>
      </c>
      <c r="Q40" s="23">
        <f t="shared" si="8"/>
        <v>0</v>
      </c>
    </row>
    <row r="41" spans="1:17" ht="15" customHeight="1" x14ac:dyDescent="0.2">
      <c r="A41" s="68" t="s">
        <v>45</v>
      </c>
      <c r="B41" s="306">
        <f>SUM(C44:Q44)</f>
        <v>530.77</v>
      </c>
      <c r="C41" s="16">
        <f>INDEX(CLAS_SUR_ANNEE!$A$1:$DA$52,MATCH($A41,CLAS_SUR_ANNEE!$A:$A,0),MATCH(C$4,CLAS_SUR_ANNEE!$3:$3,0)+1)</f>
        <v>20</v>
      </c>
      <c r="D41" s="17">
        <f>INDEX(CLAS_SUR_ANNEE!$A$1:$DA$52,MATCH($A41,CLAS_SUR_ANNEE!$A:$A,0),MATCH(D$4,CLAS_SUR_ANNEE!$3:$3,0)+1)</f>
        <v>159.28</v>
      </c>
      <c r="E41" s="17" t="str">
        <f>INDEX(CLAS_SUR_ANNEE!$A$1:$DA$52,MATCH($A41,CLAS_SUR_ANNEE!$A:$A,0),MATCH(E$4,CLAS_SUR_ANNEE!$3:$3,0)+1)</f>
        <v/>
      </c>
      <c r="F41" s="17">
        <f>INDEX(CLAS_SUR_ANNEE!$A$1:$DA$52,MATCH($A41,CLAS_SUR_ANNEE!$A:$A,0),MATCH(F$4,CLAS_SUR_ANNEE!$3:$3,0)+1)</f>
        <v>10</v>
      </c>
      <c r="G41" s="17" t="str">
        <f>INDEX(CLAS_SUR_ANNEE!$A$1:$DA$52,MATCH($A41,CLAS_SUR_ANNEE!$A:$A,0),MATCH(G$4,CLAS_SUR_ANNEE!$3:$3,0)+1)</f>
        <v/>
      </c>
      <c r="H41" s="17">
        <f>INDEX(CLAS_SUR_ANNEE!$A$1:$DA$52,MATCH($A41,CLAS_SUR_ANNEE!$A:$A,0),MATCH(H$4,CLAS_SUR_ANNEE!$3:$3,0)+1)</f>
        <v>20</v>
      </c>
      <c r="I41" s="17">
        <f>INDEX(CLAS_SUR_ANNEE!$A$1:$DA$52,MATCH($A41,CLAS_SUR_ANNEE!$A:$A,0),MATCH(I$4,CLAS_SUR_ANNEE!$3:$3,0)+1)</f>
        <v>10</v>
      </c>
      <c r="J41" s="17" t="str">
        <f>INDEX(CLAS_SUR_ANNEE!$A$1:$DA$52,MATCH($A41,CLAS_SUR_ANNEE!$A:$A,0),MATCH(J$4,CLAS_SUR_ANNEE!$3:$3,0)+1)</f>
        <v/>
      </c>
      <c r="K41" s="17">
        <f>INDEX(CLAS_SUR_ANNEE!$A$1:$DA$52,MATCH($A41,CLAS_SUR_ANNEE!$A:$A,0),MATCH(K$4,CLAS_SUR_ANNEE!$3:$3,0)+1)</f>
        <v>71.489999999999995</v>
      </c>
      <c r="L41" s="17">
        <f>INDEX(CLAS_SUR_ANNEE!$A$1:$DA$52,MATCH($A41,CLAS_SUR_ANNEE!$A:$A,0),MATCH(L$4,CLAS_SUR_ANNEE!$3:$3,0)+1)</f>
        <v>30</v>
      </c>
      <c r="M41" s="17">
        <f>INDEX(CLAS_SUR_ANNEE!$A$1:$DA$52,MATCH($A41,CLAS_SUR_ANNEE!$A:$A,0),MATCH(M$4,CLAS_SUR_ANNEE!$3:$3,0)+1)</f>
        <v>10</v>
      </c>
      <c r="N41" s="17" t="str">
        <f>INDEX(CLAS_SUR_ANNEE!$A$1:$DA$52,MATCH($A41,CLAS_SUR_ANNEE!$A:$A,0),MATCH(N$4,CLAS_SUR_ANNEE!$3:$3,0)+1)</f>
        <v/>
      </c>
      <c r="O41" s="17" t="str">
        <f>INDEX(CLAS_SUR_ANNEE!$A$1:$DA$52,MATCH($A41,CLAS_SUR_ANNEE!$A:$A,0),MATCH(O$4,CLAS_SUR_ANNEE!$3:$3,0)+1)</f>
        <v/>
      </c>
      <c r="P41" s="17" t="str">
        <f>INDEX(CLAS_SUR_ANNEE!$A$1:$DA$52,MATCH($A41,CLAS_SUR_ANNEE!$A:$A,0),MATCH(P$4,CLAS_SUR_ANNEE!$3:$3,0)+1)</f>
        <v/>
      </c>
      <c r="Q41" s="69" t="str">
        <f>INDEX(CLAS_SUR_ANNEE!$A$1:$DA$52,MATCH($A41,CLAS_SUR_ANNEE!$A:$A,0),MATCH(Q$4,CLAS_SUR_ANNEE!$3:$3,0)+1)</f>
        <v/>
      </c>
    </row>
    <row r="42" spans="1:17" ht="15" customHeight="1" x14ac:dyDescent="0.2">
      <c r="A42" s="68" t="s">
        <v>50</v>
      </c>
      <c r="B42" s="307"/>
      <c r="C42" s="16">
        <f>INDEX(CLAS_SUR_ANNEE!$A$1:$DA$52,MATCH($A42,CLAS_SUR_ANNEE!$A:$A,0),MATCH(C$4,CLAS_SUR_ANNEE!$3:$3,0)+1)</f>
        <v>30</v>
      </c>
      <c r="D42" s="17" t="str">
        <f>INDEX(CLAS_SUR_ANNEE!$A$1:$DA$52,MATCH($A42,CLAS_SUR_ANNEE!$A:$A,0),MATCH(D$4,CLAS_SUR_ANNEE!$3:$3,0)+1)</f>
        <v/>
      </c>
      <c r="E42" s="17" t="str">
        <f>INDEX(CLAS_SUR_ANNEE!$A$1:$DA$52,MATCH($A42,CLAS_SUR_ANNEE!$A:$A,0),MATCH(E$4,CLAS_SUR_ANNEE!$3:$3,0)+1)</f>
        <v/>
      </c>
      <c r="F42" s="17" t="str">
        <f>INDEX(CLAS_SUR_ANNEE!$A$1:$DA$52,MATCH($A42,CLAS_SUR_ANNEE!$A:$A,0),MATCH(F$4,CLAS_SUR_ANNEE!$3:$3,0)+1)</f>
        <v/>
      </c>
      <c r="G42" s="17" t="str">
        <f>INDEX(CLAS_SUR_ANNEE!$A$1:$DA$52,MATCH($A42,CLAS_SUR_ANNEE!$A:$A,0),MATCH(G$4,CLAS_SUR_ANNEE!$3:$3,0)+1)</f>
        <v/>
      </c>
      <c r="H42" s="17" t="str">
        <f>INDEX(CLAS_SUR_ANNEE!$A$1:$DA$52,MATCH($A42,CLAS_SUR_ANNEE!$A:$A,0),MATCH(H$4,CLAS_SUR_ANNEE!$3:$3,0)+1)</f>
        <v/>
      </c>
      <c r="I42" s="17" t="str">
        <f>INDEX(CLAS_SUR_ANNEE!$A$1:$DA$52,MATCH($A42,CLAS_SUR_ANNEE!$A:$A,0),MATCH(I$4,CLAS_SUR_ANNEE!$3:$3,0)+1)</f>
        <v/>
      </c>
      <c r="J42" s="17" t="str">
        <f>INDEX(CLAS_SUR_ANNEE!$A$1:$DA$52,MATCH($A42,CLAS_SUR_ANNEE!$A:$A,0),MATCH(J$4,CLAS_SUR_ANNEE!$3:$3,0)+1)</f>
        <v/>
      </c>
      <c r="K42" s="17" t="str">
        <f>INDEX(CLAS_SUR_ANNEE!$A$1:$DA$52,MATCH($A42,CLAS_SUR_ANNEE!$A:$A,0),MATCH(K$4,CLAS_SUR_ANNEE!$3:$3,0)+1)</f>
        <v/>
      </c>
      <c r="L42" s="17" t="str">
        <f>INDEX(CLAS_SUR_ANNEE!$A$1:$DA$52,MATCH($A42,CLAS_SUR_ANNEE!$A:$A,0),MATCH(L$4,CLAS_SUR_ANNEE!$3:$3,0)+1)</f>
        <v/>
      </c>
      <c r="M42" s="17" t="str">
        <f>INDEX(CLAS_SUR_ANNEE!$A$1:$DA$52,MATCH($A42,CLAS_SUR_ANNEE!$A:$A,0),MATCH(M$4,CLAS_SUR_ANNEE!$3:$3,0)+1)</f>
        <v/>
      </c>
      <c r="N42" s="17" t="str">
        <f>INDEX(CLAS_SUR_ANNEE!$A$1:$DA$52,MATCH($A42,CLAS_SUR_ANNEE!$A:$A,0),MATCH(N$4,CLAS_SUR_ANNEE!$3:$3,0)+1)</f>
        <v/>
      </c>
      <c r="O42" s="17" t="str">
        <f>INDEX(CLAS_SUR_ANNEE!$A$1:$DA$52,MATCH($A42,CLAS_SUR_ANNEE!$A:$A,0),MATCH(O$4,CLAS_SUR_ANNEE!$3:$3,0)+1)</f>
        <v/>
      </c>
      <c r="P42" s="17" t="str">
        <f>INDEX(CLAS_SUR_ANNEE!$A$1:$DA$52,MATCH($A42,CLAS_SUR_ANNEE!$A:$A,0),MATCH(P$4,CLAS_SUR_ANNEE!$3:$3,0)+1)</f>
        <v/>
      </c>
      <c r="Q42" s="69" t="str">
        <f>INDEX(CLAS_SUR_ANNEE!$A$1:$DA$52,MATCH($A42,CLAS_SUR_ANNEE!$A:$A,0),MATCH(Q$4,CLAS_SUR_ANNEE!$3:$3,0)+1)</f>
        <v/>
      </c>
    </row>
    <row r="43" spans="1:17" ht="15" customHeight="1" thickBot="1" x14ac:dyDescent="0.25">
      <c r="A43" s="68" t="s">
        <v>54</v>
      </c>
      <c r="B43" s="307"/>
      <c r="C43" s="16">
        <f>INDEX(CLAS_SUR_ANNEE!$A$1:$DA$52,MATCH($A43,CLAS_SUR_ANNEE!$A:$A,0),MATCH(C$4,CLAS_SUR_ANNEE!$3:$3,0)+1)</f>
        <v>10</v>
      </c>
      <c r="D43" s="17" t="str">
        <f>INDEX(CLAS_SUR_ANNEE!$A$1:$DA$52,MATCH($A43,CLAS_SUR_ANNEE!$A:$A,0),MATCH(D$4,CLAS_SUR_ANNEE!$3:$3,0)+1)</f>
        <v/>
      </c>
      <c r="E43" s="17" t="str">
        <f>INDEX(CLAS_SUR_ANNEE!$A$1:$DA$52,MATCH($A43,CLAS_SUR_ANNEE!$A:$A,0),MATCH(E$4,CLAS_SUR_ANNEE!$3:$3,0)+1)</f>
        <v/>
      </c>
      <c r="F43" s="17" t="str">
        <f>INDEX(CLAS_SUR_ANNEE!$A$1:$DA$52,MATCH($A43,CLAS_SUR_ANNEE!$A:$A,0),MATCH(F$4,CLAS_SUR_ANNEE!$3:$3,0)+1)</f>
        <v/>
      </c>
      <c r="G43" s="17">
        <f>INDEX(CLAS_SUR_ANNEE!$A$1:$DA$52,MATCH($A43,CLAS_SUR_ANNEE!$A:$A,0),MATCH(G$4,CLAS_SUR_ANNEE!$3:$3,0)+1)</f>
        <v>10</v>
      </c>
      <c r="H43" s="17">
        <f>INDEX(CLAS_SUR_ANNEE!$A$1:$DA$52,MATCH($A43,CLAS_SUR_ANNEE!$A:$A,0),MATCH(H$4,CLAS_SUR_ANNEE!$3:$3,0)+1)</f>
        <v>10</v>
      </c>
      <c r="I43" s="17">
        <f>INDEX(CLAS_SUR_ANNEE!$A$1:$DA$52,MATCH($A43,CLAS_SUR_ANNEE!$A:$A,0),MATCH(I$4,CLAS_SUR_ANNEE!$3:$3,0)+1)</f>
        <v>10</v>
      </c>
      <c r="J43" s="17">
        <f>INDEX(CLAS_SUR_ANNEE!$A$1:$DA$52,MATCH($A43,CLAS_SUR_ANNEE!$A:$A,0),MATCH(J$4,CLAS_SUR_ANNEE!$3:$3,0)+1)</f>
        <v>10</v>
      </c>
      <c r="K43" s="17" t="str">
        <f>INDEX(CLAS_SUR_ANNEE!$A$1:$DA$52,MATCH($A43,CLAS_SUR_ANNEE!$A:$A,0),MATCH(K$4,CLAS_SUR_ANNEE!$3:$3,0)+1)</f>
        <v/>
      </c>
      <c r="L43" s="17" t="str">
        <f>INDEX(CLAS_SUR_ANNEE!$A$1:$DA$52,MATCH($A43,CLAS_SUR_ANNEE!$A:$A,0),MATCH(L$4,CLAS_SUR_ANNEE!$3:$3,0)+1)</f>
        <v/>
      </c>
      <c r="M43" s="17" t="str">
        <f>INDEX(CLAS_SUR_ANNEE!$A$1:$DA$52,MATCH($A43,CLAS_SUR_ANNEE!$A:$A,0),MATCH(M$4,CLAS_SUR_ANNEE!$3:$3,0)+1)</f>
        <v/>
      </c>
      <c r="N43" s="17">
        <f>INDEX(CLAS_SUR_ANNEE!$A$1:$DA$52,MATCH($A43,CLAS_SUR_ANNEE!$A:$A,0),MATCH(N$4,CLAS_SUR_ANNEE!$3:$3,0)+1)</f>
        <v>30</v>
      </c>
      <c r="O43" s="17" t="str">
        <f>INDEX(CLAS_SUR_ANNEE!$A$1:$DA$52,MATCH($A43,CLAS_SUR_ANNEE!$A:$A,0),MATCH(O$4,CLAS_SUR_ANNEE!$3:$3,0)+1)</f>
        <v/>
      </c>
      <c r="P43" s="17" t="str">
        <f>INDEX(CLAS_SUR_ANNEE!$A$1:$DA$52,MATCH($A43,CLAS_SUR_ANNEE!$A:$A,0),MATCH(P$4,CLAS_SUR_ANNEE!$3:$3,0)+1)</f>
        <v/>
      </c>
      <c r="Q43" s="69" t="str">
        <f>INDEX(CLAS_SUR_ANNEE!$A$1:$DA$52,MATCH($A43,CLAS_SUR_ANNEE!$A:$A,0),MATCH(Q$4,CLAS_SUR_ANNEE!$3:$3,0)+1)</f>
        <v/>
      </c>
    </row>
    <row r="44" spans="1:17" ht="15.75" thickBot="1" x14ac:dyDescent="0.3">
      <c r="A44" s="70" t="s">
        <v>20</v>
      </c>
      <c r="B44" s="308"/>
      <c r="C44" s="18">
        <f>IF(COUNT(C41:C43)&gt;2,SUM(C41:C43)+50,IF(COUNT(C41:C43)&gt;1,SUM(C41:C43)+20,SUM(C41:C43)))</f>
        <v>110</v>
      </c>
      <c r="D44" s="18">
        <f t="shared" ref="D44:Q44" si="9">IF(COUNT(D41:D43)&gt;2,SUM(D41:D43)+50,IF(COUNT(D41:D43)&gt;1,SUM(D41:D43)+20,SUM(D41:D43)))</f>
        <v>159.28</v>
      </c>
      <c r="E44" s="18">
        <f t="shared" si="9"/>
        <v>0</v>
      </c>
      <c r="F44" s="18">
        <f t="shared" si="9"/>
        <v>10</v>
      </c>
      <c r="G44" s="18">
        <f t="shared" si="9"/>
        <v>10</v>
      </c>
      <c r="H44" s="18">
        <f t="shared" si="9"/>
        <v>50</v>
      </c>
      <c r="I44" s="18">
        <f t="shared" si="9"/>
        <v>40</v>
      </c>
      <c r="J44" s="18">
        <f t="shared" si="9"/>
        <v>10</v>
      </c>
      <c r="K44" s="18">
        <f t="shared" si="9"/>
        <v>71.489999999999995</v>
      </c>
      <c r="L44" s="18">
        <f t="shared" si="9"/>
        <v>30</v>
      </c>
      <c r="M44" s="18">
        <f t="shared" si="9"/>
        <v>10</v>
      </c>
      <c r="N44" s="18">
        <f t="shared" si="9"/>
        <v>30</v>
      </c>
      <c r="O44" s="18">
        <f t="shared" si="9"/>
        <v>0</v>
      </c>
      <c r="P44" s="18">
        <f t="shared" si="9"/>
        <v>0</v>
      </c>
      <c r="Q44" s="18">
        <f t="shared" si="9"/>
        <v>0</v>
      </c>
    </row>
  </sheetData>
  <mergeCells count="11">
    <mergeCell ref="B41:B44"/>
    <mergeCell ref="B21:B24"/>
    <mergeCell ref="A1:Q3"/>
    <mergeCell ref="B17:B20"/>
    <mergeCell ref="B37:B40"/>
    <mergeCell ref="B29:B32"/>
    <mergeCell ref="B13:B16"/>
    <mergeCell ref="B5:B8"/>
    <mergeCell ref="B33:B36"/>
    <mergeCell ref="B25:B28"/>
    <mergeCell ref="B9:B12"/>
  </mergeCells>
  <pageMargins left="0" right="0" top="0.39409448818897608" bottom="0.39409448818897608" header="0" footer="0"/>
  <pageSetup paperSize="9" fitToWidth="0" fitToHeight="0" pageOrder="overThenDown" orientation="portrait" r:id="rId1"/>
  <headerFooter>
    <oddHeader>&amp;C&amp;A</oddHeader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7"/>
  <sheetViews>
    <sheetView zoomScale="70" zoomScaleNormal="70" workbookViewId="0">
      <selection activeCell="K33" sqref="K33"/>
    </sheetView>
  </sheetViews>
  <sheetFormatPr baseColWidth="10" defaultRowHeight="15" x14ac:dyDescent="0.25"/>
  <cols>
    <col min="1" max="1" width="15.125" style="8" customWidth="1"/>
    <col min="2" max="2" width="15.125" style="237" customWidth="1"/>
    <col min="3" max="26" width="9.875" style="8" customWidth="1"/>
    <col min="27" max="28" width="11" style="8"/>
  </cols>
  <sheetData>
    <row r="1" spans="1:26" thickTop="1" x14ac:dyDescent="0.2">
      <c r="A1" s="321" t="s">
        <v>72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3"/>
    </row>
    <row r="2" spans="1:26" thickBot="1" x14ac:dyDescent="0.25">
      <c r="A2" s="324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6"/>
    </row>
    <row r="3" spans="1:26" ht="16.5" thickTop="1" thickBot="1" x14ac:dyDescent="0.25">
      <c r="A3" s="234" t="s">
        <v>0</v>
      </c>
      <c r="B3" s="235" t="s">
        <v>5</v>
      </c>
      <c r="C3" s="233">
        <v>43472</v>
      </c>
      <c r="D3" s="233">
        <v>43475</v>
      </c>
      <c r="E3" s="233">
        <v>43482</v>
      </c>
      <c r="F3" s="233">
        <v>43493</v>
      </c>
      <c r="G3" s="233">
        <v>43496</v>
      </c>
      <c r="H3" s="233">
        <v>43500</v>
      </c>
      <c r="I3" s="233">
        <v>43503</v>
      </c>
      <c r="J3" s="233">
        <v>43507</v>
      </c>
      <c r="K3" s="233">
        <v>43521</v>
      </c>
      <c r="L3" s="233">
        <v>43524</v>
      </c>
      <c r="M3" s="233">
        <v>43528</v>
      </c>
      <c r="N3" s="233">
        <v>43531</v>
      </c>
      <c r="O3" s="233">
        <v>43542</v>
      </c>
      <c r="P3" s="233">
        <v>43549</v>
      </c>
      <c r="Q3" s="233">
        <v>43552</v>
      </c>
      <c r="R3" s="233"/>
      <c r="S3" s="233"/>
      <c r="T3" s="233"/>
      <c r="U3" s="233"/>
      <c r="V3" s="233"/>
      <c r="W3" s="233"/>
      <c r="X3" s="233"/>
      <c r="Y3" s="233"/>
      <c r="Z3" s="233"/>
    </row>
    <row r="4" spans="1:26" x14ac:dyDescent="0.25">
      <c r="A4" s="231" t="s">
        <v>60</v>
      </c>
      <c r="B4" s="236">
        <f>SUM(C4:Z4)</f>
        <v>27</v>
      </c>
      <c r="C4" s="238"/>
      <c r="D4" s="238"/>
      <c r="E4" s="238">
        <v>3</v>
      </c>
      <c r="F4" s="238"/>
      <c r="G4" s="238">
        <v>5</v>
      </c>
      <c r="H4" s="238"/>
      <c r="I4" s="238">
        <v>3</v>
      </c>
      <c r="J4" s="238">
        <v>2</v>
      </c>
      <c r="K4" s="238">
        <v>7</v>
      </c>
      <c r="L4" s="238">
        <v>2</v>
      </c>
      <c r="M4" s="238">
        <v>2</v>
      </c>
      <c r="N4" s="238">
        <v>3</v>
      </c>
      <c r="O4" s="238"/>
      <c r="P4" s="238"/>
      <c r="Q4" s="238"/>
      <c r="R4" s="238"/>
      <c r="S4" s="238"/>
      <c r="T4" s="238"/>
      <c r="U4" s="238"/>
      <c r="V4" s="238"/>
      <c r="W4" s="238"/>
      <c r="X4" s="238"/>
      <c r="Y4" s="238"/>
      <c r="Z4" s="238"/>
    </row>
    <row r="5" spans="1:26" x14ac:dyDescent="0.25">
      <c r="A5" s="231" t="s">
        <v>40</v>
      </c>
      <c r="B5" s="236">
        <f>SUM(C5:Z5)</f>
        <v>19</v>
      </c>
      <c r="C5" s="238"/>
      <c r="D5" s="238">
        <v>4</v>
      </c>
      <c r="E5" s="238">
        <v>2</v>
      </c>
      <c r="F5" s="238">
        <v>4</v>
      </c>
      <c r="G5" s="238"/>
      <c r="H5" s="238">
        <v>7</v>
      </c>
      <c r="I5" s="238"/>
      <c r="J5" s="238"/>
      <c r="K5" s="238"/>
      <c r="L5" s="238"/>
      <c r="M5" s="238">
        <v>2</v>
      </c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8"/>
      <c r="Y5" s="238"/>
      <c r="Z5" s="238"/>
    </row>
    <row r="6" spans="1:26" x14ac:dyDescent="0.25">
      <c r="A6" s="231" t="s">
        <v>56</v>
      </c>
      <c r="B6" s="236">
        <f>SUM(C6:Z6)</f>
        <v>18</v>
      </c>
      <c r="C6" s="238"/>
      <c r="D6" s="238"/>
      <c r="E6" s="238">
        <v>1</v>
      </c>
      <c r="F6" s="238"/>
      <c r="G6" s="238"/>
      <c r="H6" s="238"/>
      <c r="I6" s="238">
        <v>7</v>
      </c>
      <c r="J6" s="238"/>
      <c r="K6" s="238">
        <v>4</v>
      </c>
      <c r="L6" s="238">
        <v>5</v>
      </c>
      <c r="M6" s="238"/>
      <c r="N6" s="238">
        <v>1</v>
      </c>
      <c r="O6" s="238"/>
      <c r="P6" s="238"/>
      <c r="Q6" s="238"/>
      <c r="R6" s="238"/>
      <c r="S6" s="238"/>
      <c r="T6" s="238"/>
      <c r="U6" s="238"/>
      <c r="V6" s="238"/>
      <c r="W6" s="238"/>
      <c r="X6" s="238"/>
      <c r="Y6" s="238"/>
      <c r="Z6" s="238"/>
    </row>
    <row r="7" spans="1:26" x14ac:dyDescent="0.25">
      <c r="A7" s="231" t="s">
        <v>52</v>
      </c>
      <c r="B7" s="236">
        <f>SUM(C7:Z7)</f>
        <v>18</v>
      </c>
      <c r="C7" s="238"/>
      <c r="D7" s="238">
        <v>1</v>
      </c>
      <c r="E7" s="238">
        <v>3</v>
      </c>
      <c r="F7" s="238">
        <v>1</v>
      </c>
      <c r="G7" s="238">
        <v>1</v>
      </c>
      <c r="H7" s="238">
        <v>1</v>
      </c>
      <c r="I7" s="238"/>
      <c r="J7" s="238"/>
      <c r="K7" s="238">
        <v>2</v>
      </c>
      <c r="L7" s="238">
        <v>3</v>
      </c>
      <c r="M7" s="238"/>
      <c r="N7" s="238">
        <v>6</v>
      </c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</row>
    <row r="8" spans="1:26" x14ac:dyDescent="0.25">
      <c r="A8" s="231" t="s">
        <v>28</v>
      </c>
      <c r="B8" s="236">
        <f>SUM(C8:Z8)</f>
        <v>16</v>
      </c>
      <c r="C8" s="238"/>
      <c r="D8" s="238"/>
      <c r="E8" s="238"/>
      <c r="F8" s="238"/>
      <c r="G8" s="238"/>
      <c r="H8" s="238">
        <v>4</v>
      </c>
      <c r="I8" s="238"/>
      <c r="J8" s="238">
        <v>10</v>
      </c>
      <c r="K8" s="238"/>
      <c r="L8" s="238"/>
      <c r="M8" s="238">
        <v>2</v>
      </c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</row>
    <row r="9" spans="1:26" x14ac:dyDescent="0.25">
      <c r="A9" s="231" t="s">
        <v>31</v>
      </c>
      <c r="B9" s="236">
        <f>SUM(C9:Z9)</f>
        <v>16</v>
      </c>
      <c r="C9" s="238">
        <v>3</v>
      </c>
      <c r="D9" s="238">
        <v>1</v>
      </c>
      <c r="E9" s="238"/>
      <c r="F9" s="238">
        <v>2</v>
      </c>
      <c r="G9" s="238">
        <v>4</v>
      </c>
      <c r="H9" s="238"/>
      <c r="I9" s="238"/>
      <c r="J9" s="238">
        <v>1</v>
      </c>
      <c r="K9" s="238">
        <v>2</v>
      </c>
      <c r="L9" s="238">
        <v>1</v>
      </c>
      <c r="M9" s="238">
        <v>2</v>
      </c>
      <c r="N9" s="238"/>
      <c r="O9" s="238"/>
      <c r="P9" s="238"/>
      <c r="Q9" s="238"/>
      <c r="R9" s="238"/>
      <c r="S9" s="238"/>
      <c r="T9" s="238"/>
      <c r="U9" s="238"/>
      <c r="V9" s="238"/>
      <c r="W9" s="238"/>
      <c r="X9" s="238"/>
      <c r="Y9" s="238"/>
      <c r="Z9" s="238"/>
    </row>
    <row r="10" spans="1:26" x14ac:dyDescent="0.25">
      <c r="A10" s="231" t="s">
        <v>74</v>
      </c>
      <c r="B10" s="236">
        <f>SUM(C10:Z10)</f>
        <v>16</v>
      </c>
      <c r="C10" s="238">
        <v>4</v>
      </c>
      <c r="D10" s="238">
        <v>1</v>
      </c>
      <c r="E10" s="238">
        <v>2</v>
      </c>
      <c r="F10" s="238"/>
      <c r="G10" s="238"/>
      <c r="H10" s="238">
        <v>1</v>
      </c>
      <c r="I10" s="238">
        <v>1</v>
      </c>
      <c r="J10" s="238"/>
      <c r="K10" s="238"/>
      <c r="L10" s="238"/>
      <c r="M10" s="238">
        <v>7</v>
      </c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8"/>
      <c r="Y10" s="238"/>
      <c r="Z10" s="238"/>
    </row>
    <row r="11" spans="1:26" x14ac:dyDescent="0.25">
      <c r="A11" s="231" t="s">
        <v>37</v>
      </c>
      <c r="B11" s="236">
        <f>SUM(C11:Z11)</f>
        <v>15</v>
      </c>
      <c r="C11" s="238"/>
      <c r="D11" s="238">
        <v>6</v>
      </c>
      <c r="E11" s="238"/>
      <c r="F11" s="238">
        <v>1</v>
      </c>
      <c r="G11" s="238">
        <v>2</v>
      </c>
      <c r="H11" s="238">
        <v>3</v>
      </c>
      <c r="I11" s="238">
        <v>1</v>
      </c>
      <c r="J11" s="238">
        <v>1</v>
      </c>
      <c r="K11" s="238"/>
      <c r="L11" s="238"/>
      <c r="M11" s="238"/>
      <c r="N11" s="238">
        <v>1</v>
      </c>
      <c r="O11" s="238"/>
      <c r="P11" s="238"/>
      <c r="Q11" s="238"/>
      <c r="R11" s="238"/>
      <c r="S11" s="238"/>
      <c r="T11" s="238"/>
      <c r="U11" s="238"/>
      <c r="V11" s="238"/>
      <c r="W11" s="238"/>
      <c r="X11" s="238"/>
      <c r="Y11" s="238"/>
      <c r="Z11" s="238"/>
    </row>
    <row r="12" spans="1:26" x14ac:dyDescent="0.25">
      <c r="A12" s="231" t="s">
        <v>35</v>
      </c>
      <c r="B12" s="236">
        <f>SUM(C12:Z12)</f>
        <v>13</v>
      </c>
      <c r="C12" s="238">
        <v>1</v>
      </c>
      <c r="D12" s="238"/>
      <c r="E12" s="238"/>
      <c r="F12" s="238">
        <v>1</v>
      </c>
      <c r="G12" s="238"/>
      <c r="H12" s="238"/>
      <c r="I12" s="238">
        <v>1</v>
      </c>
      <c r="J12" s="238"/>
      <c r="K12" s="238">
        <v>3</v>
      </c>
      <c r="L12" s="238">
        <v>2</v>
      </c>
      <c r="M12" s="238"/>
      <c r="N12" s="238">
        <v>5</v>
      </c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</row>
    <row r="13" spans="1:26" x14ac:dyDescent="0.25">
      <c r="A13" s="231" t="s">
        <v>45</v>
      </c>
      <c r="B13" s="236">
        <f>SUM(C13:Z13)</f>
        <v>11</v>
      </c>
      <c r="C13" s="238">
        <v>3</v>
      </c>
      <c r="D13" s="238">
        <v>3</v>
      </c>
      <c r="E13" s="238"/>
      <c r="F13" s="238"/>
      <c r="G13" s="238"/>
      <c r="H13" s="238">
        <v>2</v>
      </c>
      <c r="I13" s="238"/>
      <c r="J13" s="238"/>
      <c r="K13" s="238">
        <v>2</v>
      </c>
      <c r="L13" s="238">
        <v>1</v>
      </c>
      <c r="M13" s="238"/>
      <c r="N13" s="238"/>
      <c r="O13" s="238"/>
      <c r="P13" s="238"/>
      <c r="Q13" s="238"/>
      <c r="R13" s="238"/>
      <c r="S13" s="238"/>
      <c r="T13" s="238"/>
      <c r="U13" s="238"/>
      <c r="V13" s="238"/>
      <c r="W13" s="238"/>
      <c r="X13" s="238"/>
      <c r="Y13" s="238"/>
      <c r="Z13" s="238"/>
    </row>
    <row r="14" spans="1:26" x14ac:dyDescent="0.25">
      <c r="A14" s="231" t="s">
        <v>57</v>
      </c>
      <c r="B14" s="236">
        <f>SUM(C14:Z14)</f>
        <v>11</v>
      </c>
      <c r="C14" s="238"/>
      <c r="D14" s="238"/>
      <c r="E14" s="238">
        <v>5</v>
      </c>
      <c r="F14" s="238"/>
      <c r="G14" s="238">
        <v>3</v>
      </c>
      <c r="H14" s="238"/>
      <c r="I14" s="238">
        <v>1</v>
      </c>
      <c r="J14" s="238"/>
      <c r="K14" s="238"/>
      <c r="L14" s="238"/>
      <c r="M14" s="238">
        <v>2</v>
      </c>
      <c r="N14" s="238"/>
      <c r="O14" s="238"/>
      <c r="P14" s="238"/>
      <c r="Q14" s="238"/>
      <c r="R14" s="238"/>
      <c r="S14" s="238"/>
      <c r="T14" s="238"/>
      <c r="U14" s="238"/>
      <c r="V14" s="238"/>
      <c r="W14" s="238"/>
      <c r="X14" s="238"/>
      <c r="Y14" s="238"/>
      <c r="Z14" s="238"/>
    </row>
    <row r="15" spans="1:26" x14ac:dyDescent="0.25">
      <c r="A15" s="231" t="s">
        <v>38</v>
      </c>
      <c r="B15" s="236">
        <f>SUM(C15:Z15)</f>
        <v>10</v>
      </c>
      <c r="C15" s="238"/>
      <c r="D15" s="238"/>
      <c r="E15" s="238"/>
      <c r="F15" s="238">
        <v>3</v>
      </c>
      <c r="G15" s="238">
        <v>6</v>
      </c>
      <c r="H15" s="238"/>
      <c r="I15" s="238">
        <v>1</v>
      </c>
      <c r="J15" s="238"/>
      <c r="K15" s="238"/>
      <c r="L15" s="238"/>
      <c r="M15" s="238"/>
      <c r="N15" s="238"/>
      <c r="O15" s="238"/>
      <c r="P15" s="238"/>
      <c r="Q15" s="238"/>
      <c r="R15" s="238"/>
      <c r="S15" s="238"/>
      <c r="T15" s="238"/>
      <c r="U15" s="238"/>
      <c r="V15" s="238"/>
      <c r="W15" s="238"/>
      <c r="X15" s="238"/>
      <c r="Y15" s="238"/>
      <c r="Z15" s="238"/>
    </row>
    <row r="16" spans="1:26" x14ac:dyDescent="0.25">
      <c r="A16" s="231" t="s">
        <v>73</v>
      </c>
      <c r="B16" s="236">
        <f>SUM(C16:Z16)</f>
        <v>10</v>
      </c>
      <c r="C16" s="238"/>
      <c r="D16" s="238"/>
      <c r="E16" s="238"/>
      <c r="F16" s="238">
        <v>7</v>
      </c>
      <c r="G16" s="238"/>
      <c r="H16" s="238"/>
      <c r="I16" s="238"/>
      <c r="J16" s="238"/>
      <c r="K16" s="238"/>
      <c r="L16" s="238">
        <v>3</v>
      </c>
      <c r="M16" s="238"/>
      <c r="N16" s="238"/>
      <c r="O16" s="238"/>
      <c r="P16" s="238"/>
      <c r="Q16" s="238"/>
      <c r="R16" s="238"/>
      <c r="S16" s="238"/>
      <c r="T16" s="238"/>
      <c r="U16" s="238"/>
      <c r="V16" s="238"/>
      <c r="W16" s="238"/>
      <c r="X16" s="238"/>
      <c r="Y16" s="238"/>
      <c r="Z16" s="238"/>
    </row>
    <row r="17" spans="1:26" x14ac:dyDescent="0.25">
      <c r="A17" s="231" t="s">
        <v>46</v>
      </c>
      <c r="B17" s="236">
        <f>SUM(C17:Z17)</f>
        <v>10</v>
      </c>
      <c r="C17" s="238">
        <v>4</v>
      </c>
      <c r="D17" s="238"/>
      <c r="E17" s="238"/>
      <c r="F17" s="238"/>
      <c r="G17" s="238">
        <v>4</v>
      </c>
      <c r="H17" s="238"/>
      <c r="I17" s="238">
        <v>1</v>
      </c>
      <c r="J17" s="238"/>
      <c r="K17" s="238"/>
      <c r="L17" s="238"/>
      <c r="M17" s="238"/>
      <c r="N17" s="238">
        <v>1</v>
      </c>
      <c r="O17" s="238"/>
      <c r="P17" s="238"/>
      <c r="Q17" s="238"/>
      <c r="R17" s="238"/>
      <c r="S17" s="238"/>
      <c r="T17" s="238"/>
      <c r="U17" s="238"/>
      <c r="V17" s="238"/>
      <c r="W17" s="238"/>
      <c r="X17" s="238"/>
      <c r="Y17" s="238"/>
      <c r="Z17" s="238"/>
    </row>
    <row r="18" spans="1:26" x14ac:dyDescent="0.25">
      <c r="A18" s="231" t="s">
        <v>48</v>
      </c>
      <c r="B18" s="236">
        <f>SUM(C18:Z18)</f>
        <v>9</v>
      </c>
      <c r="C18" s="238">
        <v>7</v>
      </c>
      <c r="D18" s="238">
        <v>1</v>
      </c>
      <c r="E18" s="238"/>
      <c r="F18" s="238"/>
      <c r="G18" s="238"/>
      <c r="H18" s="238">
        <v>1</v>
      </c>
      <c r="I18" s="238"/>
      <c r="J18" s="238"/>
      <c r="K18" s="238"/>
      <c r="L18" s="238"/>
      <c r="M18" s="238"/>
      <c r="N18" s="238"/>
      <c r="O18" s="238"/>
      <c r="P18" s="238"/>
      <c r="Q18" s="238"/>
      <c r="R18" s="238"/>
      <c r="S18" s="238"/>
      <c r="T18" s="238"/>
      <c r="U18" s="238"/>
      <c r="V18" s="238"/>
      <c r="W18" s="238"/>
      <c r="X18" s="238"/>
      <c r="Y18" s="238"/>
      <c r="Z18" s="238"/>
    </row>
    <row r="19" spans="1:26" x14ac:dyDescent="0.25">
      <c r="A19" s="231" t="s">
        <v>69</v>
      </c>
      <c r="B19" s="236">
        <f>SUM(C19:Z19)</f>
        <v>9</v>
      </c>
      <c r="C19" s="238">
        <v>1</v>
      </c>
      <c r="D19" s="238"/>
      <c r="E19" s="238"/>
      <c r="F19" s="238"/>
      <c r="G19" s="238"/>
      <c r="H19" s="238"/>
      <c r="I19" s="238">
        <v>4</v>
      </c>
      <c r="J19" s="238">
        <v>1</v>
      </c>
      <c r="K19" s="238">
        <v>1</v>
      </c>
      <c r="L19" s="238">
        <v>2</v>
      </c>
      <c r="M19" s="238"/>
      <c r="N19" s="238"/>
      <c r="O19" s="238"/>
      <c r="P19" s="238"/>
      <c r="Q19" s="238"/>
      <c r="R19" s="238"/>
      <c r="S19" s="238"/>
      <c r="T19" s="238"/>
      <c r="U19" s="238"/>
      <c r="V19" s="238"/>
      <c r="W19" s="238"/>
      <c r="X19" s="238"/>
      <c r="Y19" s="238"/>
      <c r="Z19" s="238"/>
    </row>
    <row r="20" spans="1:26" x14ac:dyDescent="0.25">
      <c r="A20" s="231" t="s">
        <v>34</v>
      </c>
      <c r="B20" s="236">
        <f>SUM(C20:Z20)</f>
        <v>9</v>
      </c>
      <c r="C20" s="238"/>
      <c r="D20" s="238">
        <v>1</v>
      </c>
      <c r="E20" s="238"/>
      <c r="F20" s="238"/>
      <c r="G20" s="238">
        <v>3</v>
      </c>
      <c r="H20" s="238"/>
      <c r="I20" s="238">
        <v>1</v>
      </c>
      <c r="J20" s="238">
        <v>2</v>
      </c>
      <c r="K20" s="238"/>
      <c r="L20" s="238"/>
      <c r="M20" s="238">
        <v>2</v>
      </c>
      <c r="N20" s="238"/>
      <c r="O20" s="238"/>
      <c r="P20" s="238"/>
      <c r="Q20" s="238"/>
      <c r="R20" s="238"/>
      <c r="S20" s="238"/>
      <c r="T20" s="238"/>
      <c r="U20" s="238"/>
      <c r="V20" s="238"/>
      <c r="W20" s="238"/>
      <c r="X20" s="238"/>
      <c r="Y20" s="238"/>
      <c r="Z20" s="238"/>
    </row>
    <row r="21" spans="1:26" x14ac:dyDescent="0.25">
      <c r="A21" s="231" t="s">
        <v>41</v>
      </c>
      <c r="B21" s="236">
        <f>SUM(C21:Z21)</f>
        <v>9</v>
      </c>
      <c r="C21" s="238"/>
      <c r="D21" s="238">
        <v>1</v>
      </c>
      <c r="E21" s="238"/>
      <c r="F21" s="238">
        <v>1</v>
      </c>
      <c r="G21" s="238">
        <v>1</v>
      </c>
      <c r="H21" s="238"/>
      <c r="I21" s="238">
        <v>1</v>
      </c>
      <c r="J21" s="238"/>
      <c r="K21" s="238"/>
      <c r="L21" s="238"/>
      <c r="M21" s="238"/>
      <c r="N21" s="238">
        <v>5</v>
      </c>
      <c r="O21" s="238"/>
      <c r="P21" s="238"/>
      <c r="Q21" s="238"/>
      <c r="R21" s="238"/>
      <c r="S21" s="238"/>
      <c r="T21" s="238"/>
      <c r="U21" s="238"/>
      <c r="V21" s="238"/>
      <c r="W21" s="238"/>
      <c r="X21" s="238"/>
      <c r="Y21" s="238"/>
      <c r="Z21" s="238"/>
    </row>
    <row r="22" spans="1:26" x14ac:dyDescent="0.25">
      <c r="A22" s="231" t="s">
        <v>29</v>
      </c>
      <c r="B22" s="236">
        <f>SUM(C22:Z22)</f>
        <v>8</v>
      </c>
      <c r="C22" s="238"/>
      <c r="D22" s="238">
        <v>4</v>
      </c>
      <c r="E22" s="238">
        <v>1</v>
      </c>
      <c r="F22" s="238">
        <v>2</v>
      </c>
      <c r="G22" s="238"/>
      <c r="H22" s="238"/>
      <c r="I22" s="238"/>
      <c r="J22" s="238"/>
      <c r="K22" s="238"/>
      <c r="L22" s="238"/>
      <c r="M22" s="238"/>
      <c r="N22" s="238">
        <v>1</v>
      </c>
      <c r="O22" s="238"/>
      <c r="P22" s="238"/>
      <c r="Q22" s="238"/>
      <c r="R22" s="238"/>
      <c r="S22" s="238"/>
      <c r="T22" s="238"/>
      <c r="U22" s="238"/>
      <c r="V22" s="238"/>
      <c r="W22" s="238"/>
      <c r="X22" s="238"/>
      <c r="Y22" s="238"/>
      <c r="Z22" s="238"/>
    </row>
    <row r="23" spans="1:26" x14ac:dyDescent="0.25">
      <c r="A23" s="231" t="s">
        <v>36</v>
      </c>
      <c r="B23" s="236">
        <f>SUM(C23:Z23)</f>
        <v>7</v>
      </c>
      <c r="C23" s="238"/>
      <c r="D23" s="238"/>
      <c r="E23" s="238"/>
      <c r="F23" s="238">
        <v>1</v>
      </c>
      <c r="G23" s="238"/>
      <c r="H23" s="238">
        <v>1</v>
      </c>
      <c r="I23" s="238">
        <v>1</v>
      </c>
      <c r="J23" s="238">
        <v>4</v>
      </c>
      <c r="K23" s="238"/>
      <c r="L23" s="238"/>
      <c r="M23" s="238"/>
      <c r="N23" s="238"/>
      <c r="O23" s="238"/>
      <c r="P23" s="238"/>
      <c r="Q23" s="238"/>
      <c r="R23" s="238"/>
      <c r="S23" s="238"/>
      <c r="T23" s="238"/>
      <c r="U23" s="238"/>
      <c r="V23" s="238"/>
      <c r="W23" s="238"/>
      <c r="X23" s="238"/>
      <c r="Y23" s="238"/>
      <c r="Z23" s="238"/>
    </row>
    <row r="24" spans="1:26" x14ac:dyDescent="0.25">
      <c r="A24" s="231" t="s">
        <v>39</v>
      </c>
      <c r="B24" s="236">
        <f>SUM(C24:Z24)</f>
        <v>7</v>
      </c>
      <c r="C24" s="238"/>
      <c r="D24" s="238"/>
      <c r="E24" s="238">
        <v>5</v>
      </c>
      <c r="F24" s="238"/>
      <c r="G24" s="238"/>
      <c r="H24" s="238"/>
      <c r="I24" s="238"/>
      <c r="J24" s="238"/>
      <c r="K24" s="238"/>
      <c r="L24" s="238"/>
      <c r="M24" s="238"/>
      <c r="N24" s="238">
        <v>2</v>
      </c>
      <c r="O24" s="238"/>
      <c r="P24" s="238"/>
      <c r="Q24" s="238"/>
      <c r="R24" s="238"/>
      <c r="S24" s="238"/>
      <c r="T24" s="238"/>
      <c r="U24" s="238"/>
      <c r="V24" s="238"/>
      <c r="W24" s="238"/>
      <c r="X24" s="238"/>
      <c r="Y24" s="238"/>
      <c r="Z24" s="238"/>
    </row>
    <row r="25" spans="1:26" x14ac:dyDescent="0.25">
      <c r="A25" s="231" t="s">
        <v>49</v>
      </c>
      <c r="B25" s="236">
        <f>SUM(C25:Z25)</f>
        <v>6</v>
      </c>
      <c r="C25" s="238"/>
      <c r="D25" s="238"/>
      <c r="E25" s="238">
        <v>1</v>
      </c>
      <c r="F25" s="238"/>
      <c r="G25" s="238"/>
      <c r="H25" s="238"/>
      <c r="I25" s="238"/>
      <c r="J25" s="238">
        <v>2</v>
      </c>
      <c r="K25" s="238"/>
      <c r="L25" s="238">
        <v>3</v>
      </c>
      <c r="M25" s="238"/>
      <c r="N25" s="238"/>
      <c r="O25" s="238"/>
      <c r="P25" s="238"/>
      <c r="Q25" s="238"/>
      <c r="R25" s="238"/>
      <c r="S25" s="238"/>
      <c r="T25" s="238"/>
      <c r="U25" s="238"/>
      <c r="V25" s="238"/>
      <c r="W25" s="238"/>
      <c r="X25" s="238"/>
      <c r="Y25" s="238"/>
      <c r="Z25" s="238"/>
    </row>
    <row r="26" spans="1:26" x14ac:dyDescent="0.25">
      <c r="A26" s="231" t="s">
        <v>75</v>
      </c>
      <c r="B26" s="236">
        <f>SUM(C26:Z26)</f>
        <v>6</v>
      </c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>
        <v>6</v>
      </c>
      <c r="N26" s="238"/>
      <c r="O26" s="238"/>
      <c r="P26" s="238"/>
      <c r="Q26" s="238"/>
      <c r="R26" s="238"/>
      <c r="S26" s="238"/>
      <c r="T26" s="238"/>
      <c r="U26" s="238"/>
      <c r="V26" s="238"/>
      <c r="W26" s="238"/>
      <c r="X26" s="238"/>
      <c r="Y26" s="238"/>
      <c r="Z26" s="238"/>
    </row>
    <row r="27" spans="1:26" x14ac:dyDescent="0.25">
      <c r="A27" s="231" t="s">
        <v>33</v>
      </c>
      <c r="B27" s="236">
        <f>SUM(C27:Z27)</f>
        <v>6</v>
      </c>
      <c r="C27" s="238"/>
      <c r="D27" s="238">
        <v>1</v>
      </c>
      <c r="E27" s="238">
        <v>3</v>
      </c>
      <c r="F27" s="238"/>
      <c r="G27" s="238"/>
      <c r="H27" s="238">
        <v>1</v>
      </c>
      <c r="I27" s="238"/>
      <c r="J27" s="238"/>
      <c r="K27" s="238"/>
      <c r="L27" s="238"/>
      <c r="M27" s="238"/>
      <c r="N27" s="238">
        <v>1</v>
      </c>
      <c r="O27" s="238"/>
      <c r="P27" s="238"/>
      <c r="Q27" s="238"/>
      <c r="R27" s="238"/>
      <c r="S27" s="238"/>
      <c r="T27" s="238"/>
      <c r="U27" s="238"/>
      <c r="V27" s="238"/>
      <c r="W27" s="238"/>
      <c r="X27" s="238"/>
      <c r="Y27" s="238"/>
      <c r="Z27" s="238"/>
    </row>
    <row r="28" spans="1:26" x14ac:dyDescent="0.25">
      <c r="A28" s="231" t="s">
        <v>58</v>
      </c>
      <c r="B28" s="236">
        <f>SUM(C28:Z28)</f>
        <v>5</v>
      </c>
      <c r="C28" s="238"/>
      <c r="D28" s="238">
        <v>3</v>
      </c>
      <c r="E28" s="238"/>
      <c r="F28" s="238"/>
      <c r="G28" s="238"/>
      <c r="H28" s="238"/>
      <c r="I28" s="238"/>
      <c r="J28" s="238">
        <v>1</v>
      </c>
      <c r="K28" s="238">
        <v>1</v>
      </c>
      <c r="L28" s="238"/>
      <c r="M28" s="238"/>
      <c r="N28" s="238"/>
      <c r="O28" s="238"/>
      <c r="P28" s="238"/>
      <c r="Q28" s="238"/>
      <c r="R28" s="238"/>
      <c r="S28" s="238"/>
      <c r="T28" s="238"/>
      <c r="U28" s="238"/>
      <c r="V28" s="238"/>
      <c r="W28" s="238"/>
      <c r="X28" s="238"/>
      <c r="Y28" s="238"/>
      <c r="Z28" s="238"/>
    </row>
    <row r="29" spans="1:26" x14ac:dyDescent="0.25">
      <c r="A29" s="231" t="s">
        <v>54</v>
      </c>
      <c r="B29" s="236">
        <f>SUM(C29:Z29)</f>
        <v>5</v>
      </c>
      <c r="C29" s="238"/>
      <c r="D29" s="238"/>
      <c r="E29" s="238"/>
      <c r="F29" s="238"/>
      <c r="G29" s="238"/>
      <c r="H29" s="238">
        <v>1</v>
      </c>
      <c r="I29" s="238">
        <v>1</v>
      </c>
      <c r="J29" s="238">
        <v>1</v>
      </c>
      <c r="K29" s="238"/>
      <c r="L29" s="238"/>
      <c r="M29" s="238"/>
      <c r="N29" s="238">
        <v>2</v>
      </c>
      <c r="O29" s="238"/>
      <c r="P29" s="238"/>
      <c r="Q29" s="238"/>
      <c r="R29" s="238"/>
      <c r="S29" s="238"/>
      <c r="T29" s="238"/>
      <c r="U29" s="238"/>
      <c r="V29" s="238"/>
      <c r="W29" s="238"/>
      <c r="X29" s="238"/>
      <c r="Y29" s="238"/>
      <c r="Z29" s="238"/>
    </row>
    <row r="30" spans="1:26" x14ac:dyDescent="0.25">
      <c r="A30" s="231" t="s">
        <v>47</v>
      </c>
      <c r="B30" s="236">
        <f>SUM(C30:Z30)</f>
        <v>4</v>
      </c>
      <c r="C30" s="238"/>
      <c r="D30" s="238">
        <v>1</v>
      </c>
      <c r="E30" s="238"/>
      <c r="F30" s="238"/>
      <c r="G30" s="238"/>
      <c r="H30" s="238"/>
      <c r="I30" s="238"/>
      <c r="J30" s="238"/>
      <c r="K30" s="238">
        <v>2</v>
      </c>
      <c r="L30" s="238">
        <v>1</v>
      </c>
      <c r="M30" s="238"/>
      <c r="N30" s="238"/>
      <c r="O30" s="238"/>
      <c r="P30" s="238"/>
      <c r="Q30" s="238"/>
      <c r="R30" s="238"/>
      <c r="S30" s="238"/>
      <c r="T30" s="238"/>
      <c r="U30" s="238"/>
      <c r="V30" s="238"/>
      <c r="W30" s="238"/>
      <c r="X30" s="238"/>
      <c r="Y30" s="238"/>
      <c r="Z30" s="238"/>
    </row>
    <row r="31" spans="1:26" x14ac:dyDescent="0.25">
      <c r="A31" s="231" t="s">
        <v>30</v>
      </c>
      <c r="B31" s="236">
        <f>SUM(C31:Z31)</f>
        <v>4</v>
      </c>
      <c r="C31" s="238"/>
      <c r="D31" s="238"/>
      <c r="E31" s="238"/>
      <c r="F31" s="238"/>
      <c r="G31" s="238"/>
      <c r="H31" s="238">
        <v>2</v>
      </c>
      <c r="I31" s="238"/>
      <c r="J31" s="238"/>
      <c r="K31" s="238">
        <v>1</v>
      </c>
      <c r="L31" s="238"/>
      <c r="M31" s="238">
        <v>1</v>
      </c>
      <c r="N31" s="238"/>
      <c r="O31" s="238"/>
      <c r="P31" s="238"/>
      <c r="Q31" s="238"/>
      <c r="R31" s="238"/>
      <c r="S31" s="238"/>
      <c r="T31" s="238"/>
      <c r="U31" s="238"/>
      <c r="V31" s="238"/>
      <c r="W31" s="238"/>
      <c r="X31" s="238"/>
      <c r="Y31" s="238"/>
      <c r="Z31" s="238"/>
    </row>
    <row r="32" spans="1:26" x14ac:dyDescent="0.25">
      <c r="A32" s="231" t="s">
        <v>32</v>
      </c>
      <c r="B32" s="236">
        <f>SUM(C32:Z32)</f>
        <v>3</v>
      </c>
      <c r="C32" s="238"/>
      <c r="D32" s="238"/>
      <c r="E32" s="238"/>
      <c r="F32" s="238">
        <v>2</v>
      </c>
      <c r="G32" s="238"/>
      <c r="H32" s="238">
        <v>1</v>
      </c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T32" s="238"/>
      <c r="U32" s="238"/>
      <c r="V32" s="238"/>
      <c r="W32" s="238"/>
      <c r="X32" s="238"/>
      <c r="Y32" s="238"/>
      <c r="Z32" s="238"/>
    </row>
    <row r="33" spans="1:26" x14ac:dyDescent="0.25">
      <c r="A33" s="231" t="s">
        <v>55</v>
      </c>
      <c r="B33" s="236">
        <f>SUM(C33:Z33)</f>
        <v>3</v>
      </c>
      <c r="C33" s="238"/>
      <c r="D33" s="238"/>
      <c r="E33" s="238"/>
      <c r="F33" s="238"/>
      <c r="G33" s="238">
        <v>1</v>
      </c>
      <c r="H33" s="238"/>
      <c r="I33" s="238"/>
      <c r="J33" s="238"/>
      <c r="K33" s="238">
        <v>1</v>
      </c>
      <c r="L33" s="238"/>
      <c r="M33" s="238"/>
      <c r="N33" s="238">
        <v>1</v>
      </c>
      <c r="O33" s="238"/>
      <c r="P33" s="238"/>
      <c r="Q33" s="238"/>
      <c r="R33" s="238"/>
      <c r="S33" s="238"/>
      <c r="T33" s="238"/>
      <c r="U33" s="238"/>
      <c r="V33" s="238"/>
      <c r="W33" s="238"/>
      <c r="X33" s="238"/>
      <c r="Y33" s="238"/>
      <c r="Z33" s="238"/>
    </row>
    <row r="34" spans="1:26" x14ac:dyDescent="0.25">
      <c r="A34" s="231" t="s">
        <v>53</v>
      </c>
      <c r="B34" s="236">
        <f>SUM(C34:Z34)</f>
        <v>2</v>
      </c>
      <c r="C34" s="238"/>
      <c r="D34" s="238"/>
      <c r="E34" s="238"/>
      <c r="F34" s="238"/>
      <c r="G34" s="238"/>
      <c r="H34" s="238"/>
      <c r="I34" s="238"/>
      <c r="J34" s="238"/>
      <c r="K34" s="238"/>
      <c r="L34" s="238">
        <v>2</v>
      </c>
      <c r="M34" s="238"/>
      <c r="N34" s="238"/>
      <c r="O34" s="238"/>
      <c r="P34" s="238"/>
      <c r="Q34" s="238"/>
      <c r="R34" s="238"/>
      <c r="S34" s="238"/>
      <c r="T34" s="238"/>
      <c r="U34" s="238"/>
      <c r="V34" s="238"/>
      <c r="W34" s="238"/>
      <c r="X34" s="238"/>
      <c r="Y34" s="238"/>
      <c r="Z34" s="238"/>
    </row>
    <row r="35" spans="1:26" x14ac:dyDescent="0.25">
      <c r="A35" s="231" t="s">
        <v>50</v>
      </c>
      <c r="B35" s="236">
        <f>SUM(C35:Z35)</f>
        <v>1</v>
      </c>
      <c r="C35" s="238">
        <v>1</v>
      </c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238"/>
      <c r="U35" s="238"/>
      <c r="V35" s="238"/>
      <c r="W35" s="238"/>
      <c r="X35" s="238"/>
      <c r="Y35" s="238"/>
      <c r="Z35" s="238"/>
    </row>
    <row r="36" spans="1:26" x14ac:dyDescent="0.25">
      <c r="A36" s="232" t="s">
        <v>61</v>
      </c>
      <c r="B36" s="236">
        <f>SUM(C36:Z36)</f>
        <v>1</v>
      </c>
      <c r="C36" s="238"/>
      <c r="D36" s="238"/>
      <c r="E36" s="238">
        <v>1</v>
      </c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  <c r="Z36" s="238"/>
    </row>
    <row r="37" spans="1:26" x14ac:dyDescent="0.25">
      <c r="A37" s="232" t="s">
        <v>62</v>
      </c>
      <c r="B37" s="236">
        <f>SUM(C37:Z37)</f>
        <v>1</v>
      </c>
      <c r="C37" s="238"/>
      <c r="D37" s="238"/>
      <c r="E37" s="238">
        <v>1</v>
      </c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238"/>
      <c r="U37" s="238"/>
      <c r="V37" s="238"/>
      <c r="W37" s="238"/>
      <c r="X37" s="238"/>
      <c r="Y37" s="238"/>
      <c r="Z37" s="238"/>
    </row>
    <row r="38" spans="1:26" x14ac:dyDescent="0.25">
      <c r="A38" s="243" t="s">
        <v>42</v>
      </c>
      <c r="B38" s="245">
        <f>SUM(C38:Z38)</f>
        <v>1</v>
      </c>
      <c r="C38" s="238"/>
      <c r="D38" s="238"/>
      <c r="E38" s="238"/>
      <c r="F38" s="238"/>
      <c r="G38" s="238"/>
      <c r="H38" s="238"/>
      <c r="I38" s="238"/>
      <c r="J38" s="238"/>
      <c r="K38" s="238"/>
      <c r="L38" s="238">
        <v>1</v>
      </c>
      <c r="M38" s="238"/>
      <c r="N38" s="238"/>
      <c r="O38" s="238"/>
      <c r="P38" s="238"/>
      <c r="Q38" s="238"/>
      <c r="R38" s="238"/>
      <c r="S38" s="238"/>
      <c r="T38" s="238"/>
      <c r="U38" s="238"/>
      <c r="V38" s="238"/>
      <c r="W38" s="238"/>
      <c r="X38" s="238"/>
      <c r="Y38" s="238"/>
      <c r="Z38" s="238"/>
    </row>
    <row r="39" spans="1:26" x14ac:dyDescent="0.25">
      <c r="A39" s="231" t="s">
        <v>43</v>
      </c>
      <c r="B39" s="236">
        <f>SUM(C39:Z39)</f>
        <v>0</v>
      </c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238"/>
      <c r="U39" s="238"/>
      <c r="V39" s="238"/>
      <c r="W39" s="238"/>
      <c r="X39" s="238"/>
      <c r="Y39" s="238"/>
      <c r="Z39" s="238"/>
    </row>
    <row r="40" spans="1:26" x14ac:dyDescent="0.25">
      <c r="A40" s="231" t="s">
        <v>51</v>
      </c>
      <c r="B40" s="236">
        <f>SUM(C40:Z40)</f>
        <v>0</v>
      </c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8"/>
      <c r="X40" s="238"/>
      <c r="Y40" s="238"/>
      <c r="Z40" s="238"/>
    </row>
    <row r="41" spans="1:26" x14ac:dyDescent="0.25">
      <c r="A41" s="231" t="s">
        <v>71</v>
      </c>
      <c r="B41" s="236">
        <f>SUM(C41:Z41)</f>
        <v>0</v>
      </c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  <c r="V41" s="238"/>
      <c r="W41" s="238"/>
      <c r="X41" s="238"/>
      <c r="Y41" s="238"/>
      <c r="Z41" s="238"/>
    </row>
    <row r="42" spans="1:26" x14ac:dyDescent="0.25">
      <c r="A42" s="232" t="s">
        <v>64</v>
      </c>
      <c r="B42" s="236">
        <f>SUM(C42:Z42)</f>
        <v>0</v>
      </c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238"/>
      <c r="Z42" s="238"/>
    </row>
    <row r="43" spans="1:26" x14ac:dyDescent="0.25">
      <c r="A43" s="232" t="s">
        <v>65</v>
      </c>
      <c r="B43" s="236">
        <f>SUM(C43:Z43)</f>
        <v>0</v>
      </c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238"/>
      <c r="Z43" s="238"/>
    </row>
    <row r="44" spans="1:26" x14ac:dyDescent="0.25">
      <c r="A44" s="244" t="s">
        <v>66</v>
      </c>
      <c r="B44" s="246">
        <f>SUM(C44:Z44)</f>
        <v>0</v>
      </c>
      <c r="C44" s="239"/>
      <c r="D44" s="239"/>
      <c r="E44" s="239"/>
      <c r="F44" s="239"/>
      <c r="G44" s="239"/>
      <c r="H44" s="239"/>
      <c r="I44" s="239"/>
      <c r="J44" s="239"/>
      <c r="K44" s="239"/>
      <c r="L44" s="239"/>
      <c r="M44" s="239"/>
      <c r="N44" s="239"/>
      <c r="O44" s="239"/>
      <c r="P44" s="239"/>
      <c r="Q44" s="239"/>
      <c r="R44" s="239"/>
      <c r="S44" s="239"/>
      <c r="T44" s="239"/>
      <c r="U44" s="239"/>
      <c r="V44" s="239"/>
      <c r="W44" s="239"/>
      <c r="X44" s="239"/>
      <c r="Y44" s="239"/>
      <c r="Z44" s="239"/>
    </row>
    <row r="45" spans="1:26" x14ac:dyDescent="0.25">
      <c r="A45" s="244" t="s">
        <v>67</v>
      </c>
      <c r="B45" s="247">
        <f>SUM(C45:Z45)</f>
        <v>0</v>
      </c>
      <c r="C45" s="239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39"/>
      <c r="O45" s="239"/>
      <c r="P45" s="239"/>
      <c r="Q45" s="239"/>
      <c r="R45" s="239"/>
      <c r="S45" s="239"/>
      <c r="T45" s="239"/>
      <c r="U45" s="239"/>
      <c r="V45" s="239"/>
      <c r="W45" s="239"/>
      <c r="X45" s="239"/>
      <c r="Y45" s="239"/>
      <c r="Z45" s="239"/>
    </row>
    <row r="46" spans="1:26" ht="15.75" thickBot="1" x14ac:dyDescent="0.3">
      <c r="A46" s="329" t="s">
        <v>76</v>
      </c>
      <c r="B46" s="248"/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0"/>
      <c r="T46" s="240"/>
      <c r="U46" s="240"/>
      <c r="V46" s="240"/>
      <c r="W46" s="240"/>
      <c r="X46" s="240"/>
      <c r="Y46" s="240"/>
      <c r="Z46" s="240"/>
    </row>
    <row r="47" spans="1:26" ht="15.75" thickTop="1" x14ac:dyDescent="0.25"/>
  </sheetData>
  <sortState ref="A4:AB45">
    <sortCondition descending="1" ref="B4:B45"/>
  </sortState>
  <mergeCells count="1">
    <mergeCell ref="A1:Z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C15" sqref="C15"/>
    </sheetView>
  </sheetViews>
  <sheetFormatPr baseColWidth="10" defaultRowHeight="14.25" x14ac:dyDescent="0.2"/>
  <cols>
    <col min="1" max="12" width="11" style="8"/>
  </cols>
  <sheetData>
    <row r="1" spans="1:12" x14ac:dyDescent="0.2">
      <c r="A1" s="343" t="s">
        <v>80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</row>
    <row r="2" spans="1:12" x14ac:dyDescent="0.2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</row>
    <row r="3" spans="1:12" x14ac:dyDescent="0.2">
      <c r="A3" s="8" t="s">
        <v>6</v>
      </c>
    </row>
    <row r="4" spans="1:12" x14ac:dyDescent="0.2">
      <c r="A4" s="8" t="s">
        <v>40</v>
      </c>
    </row>
  </sheetData>
  <mergeCells count="1">
    <mergeCell ref="A1:L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2"/>
  <sheetViews>
    <sheetView workbookViewId="0">
      <selection activeCell="A4" sqref="A4"/>
    </sheetView>
  </sheetViews>
  <sheetFormatPr baseColWidth="10" defaultRowHeight="14.25" x14ac:dyDescent="0.2"/>
  <sheetData>
    <row r="2" spans="1:4" x14ac:dyDescent="0.2">
      <c r="A2" t="s">
        <v>77</v>
      </c>
      <c r="D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JAN-FEV-MARS</vt:lpstr>
      <vt:lpstr>AVRIL-MAI-JUIN,</vt:lpstr>
      <vt:lpstr>SEPT-OCT-NOV</vt:lpstr>
      <vt:lpstr>CLAS_SUR_ANNEE</vt:lpstr>
      <vt:lpstr>bareme_points</vt:lpstr>
      <vt:lpstr>SUPERSTRUCTURE_</vt:lpstr>
      <vt:lpstr>CLASSEMENT_PAR_EQUIPE 1ER TRIM</vt:lpstr>
      <vt:lpstr>SERIAL KILLER</vt:lpstr>
      <vt:lpstr>IMT</vt:lpstr>
      <vt:lpstr>informations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POTELLE</dc:creator>
  <cp:lastModifiedBy>Mickael POTELLE</cp:lastModifiedBy>
  <cp:revision>8</cp:revision>
  <dcterms:created xsi:type="dcterms:W3CDTF">2018-09-11T08:11:04Z</dcterms:created>
  <dcterms:modified xsi:type="dcterms:W3CDTF">2019-03-08T19:12:21Z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