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esktop\Excl\"/>
    </mc:Choice>
  </mc:AlternateContent>
  <bookViews>
    <workbookView xWindow="0" yWindow="0" windowWidth="20490" windowHeight="8205"/>
  </bookViews>
  <sheets>
    <sheet name="INFOS GROUPES" sheetId="4" r:id="rId1"/>
    <sheet name="Listes" sheetId="2" r:id="rId2"/>
  </sheets>
  <externalReferences>
    <externalReference r:id="rId3"/>
  </externalReferences>
  <definedNames>
    <definedName name="Adresse">#REF!</definedName>
    <definedName name="Excel_BuiltIn__FilterDatabase_1">'[1]Contacts Sc 1 &amp; 2'!#REF!</definedName>
    <definedName name="Excel_BuiltIn_Print_Titles_1_1">('[1]Contacts Sc 1 &amp; 2'!$B:$C,'[1]Contacts Sc 1 &amp; 2'!$A$5:$IL$6)</definedName>
    <definedName name="Excel_BuiltIn_Print_Titles_2_1">('[1]Logistique Sc 1 &amp; 2'!$B:$C,'[1]Logistique Sc 1 &amp; 2'!$3:$5)</definedName>
    <definedName name="Excel_BuiltIn_Print_Titles_2_1_1">('[1]Logistique Sc 1 &amp; 2'!$B:$C,'[1]Logistique Sc 1 &amp; 2'!$3:$5)</definedName>
    <definedName name="HOTEL">#REF!</definedName>
    <definedName name="kmdejvl">('[1]Logistique Sc 1 &amp; 2'!$B:$C,'[1]Logistique Sc 1 &amp; 2'!$3:$5)</definedName>
    <definedName name="NOM">Listes!$D$2:$D$17</definedName>
    <definedName name="TEL">#REF!</definedName>
    <definedName name="test">'[1]Contacts Sc 1 &amp; 2'!#REF!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4" l="1"/>
  <c r="F6" i="4"/>
  <c r="E6" i="4"/>
  <c r="D6" i="4"/>
  <c r="I6" i="4"/>
  <c r="C6" i="4"/>
  <c r="H7" i="4"/>
  <c r="F7" i="4"/>
  <c r="E7" i="4"/>
  <c r="D7" i="4"/>
  <c r="I7" i="4"/>
  <c r="C7" i="4"/>
  <c r="H3" i="4"/>
  <c r="F3" i="4"/>
  <c r="E3" i="4"/>
  <c r="D3" i="4"/>
  <c r="I3" i="4"/>
  <c r="C3" i="4"/>
  <c r="H4" i="4"/>
  <c r="F4" i="4"/>
  <c r="E4" i="4"/>
  <c r="D4" i="4"/>
  <c r="I4" i="4"/>
  <c r="C4" i="4"/>
  <c r="H5" i="4"/>
  <c r="F5" i="4"/>
  <c r="E5" i="4"/>
  <c r="D5" i="4"/>
  <c r="I5" i="4"/>
  <c r="C5" i="4"/>
  <c r="B1" i="4"/>
  <c r="C1" i="4"/>
  <c r="D1" i="4"/>
  <c r="E1" i="4"/>
  <c r="F1" i="4"/>
  <c r="G1" i="4"/>
  <c r="H1" i="4"/>
  <c r="I1" i="4"/>
  <c r="J1" i="4"/>
  <c r="K1" i="4"/>
  <c r="L1" i="4"/>
  <c r="M1" i="4"/>
  <c r="N1" i="4"/>
  <c r="G3" i="4"/>
  <c r="G4" i="4"/>
  <c r="G5" i="4"/>
  <c r="G6" i="4"/>
  <c r="G7" i="4"/>
  <c r="H8" i="4"/>
  <c r="I8" i="4"/>
  <c r="H9" i="4"/>
  <c r="I9" i="4"/>
  <c r="H10" i="4"/>
  <c r="I10" i="4"/>
  <c r="H11" i="4"/>
  <c r="I11" i="4"/>
  <c r="H12" i="4"/>
  <c r="I12" i="4"/>
  <c r="H13" i="4"/>
  <c r="I13" i="4"/>
  <c r="H14" i="4"/>
  <c r="I14" i="4"/>
  <c r="H15" i="4"/>
  <c r="I15" i="4"/>
  <c r="H16" i="4"/>
  <c r="I16" i="4"/>
  <c r="H17" i="4"/>
  <c r="I17" i="4"/>
  <c r="H18" i="4"/>
  <c r="I18" i="4"/>
  <c r="H19" i="4"/>
  <c r="I19" i="4"/>
  <c r="H20" i="4"/>
  <c r="I20" i="4"/>
  <c r="H21" i="4"/>
  <c r="I21" i="4"/>
  <c r="H22" i="4"/>
  <c r="I22" i="4"/>
  <c r="H23" i="4"/>
  <c r="I23" i="4"/>
  <c r="H24" i="4"/>
  <c r="I24" i="4"/>
  <c r="H25" i="4"/>
  <c r="I25" i="4"/>
  <c r="H26" i="4"/>
  <c r="I26" i="4"/>
  <c r="H27" i="4"/>
  <c r="I27" i="4"/>
  <c r="H28" i="4"/>
  <c r="I28" i="4"/>
  <c r="H29" i="4"/>
  <c r="I29" i="4"/>
  <c r="H30" i="4"/>
  <c r="I30" i="4"/>
  <c r="H31" i="4"/>
  <c r="I31" i="4"/>
  <c r="H32" i="4"/>
  <c r="I32" i="4"/>
  <c r="H33" i="4"/>
  <c r="I33" i="4"/>
  <c r="H34" i="4"/>
  <c r="I34" i="4"/>
  <c r="H35" i="4"/>
  <c r="I35" i="4"/>
  <c r="H36" i="4"/>
  <c r="I36" i="4"/>
  <c r="H37" i="4"/>
  <c r="I37" i="4"/>
  <c r="H38" i="4"/>
  <c r="I38" i="4"/>
  <c r="H39" i="4"/>
  <c r="I39" i="4"/>
  <c r="H40" i="4"/>
  <c r="I40" i="4"/>
  <c r="I41" i="4"/>
  <c r="I42" i="4"/>
  <c r="I43" i="4"/>
  <c r="L6" i="4"/>
  <c r="L7" i="4"/>
  <c r="L3" i="4"/>
  <c r="L4" i="4"/>
  <c r="L5" i="4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J4" i="4"/>
  <c r="J5" i="4"/>
  <c r="J6" i="4"/>
  <c r="J7" i="4"/>
  <c r="D8" i="4"/>
  <c r="F8" i="4"/>
  <c r="E8" i="4"/>
  <c r="G8" i="4"/>
  <c r="J8" i="4"/>
  <c r="D9" i="4"/>
  <c r="F9" i="4"/>
  <c r="E9" i="4"/>
  <c r="G9" i="4"/>
  <c r="J9" i="4"/>
  <c r="D10" i="4"/>
  <c r="F10" i="4"/>
  <c r="E10" i="4"/>
  <c r="G10" i="4"/>
  <c r="J10" i="4"/>
  <c r="D11" i="4"/>
  <c r="F11" i="4"/>
  <c r="E11" i="4"/>
  <c r="G11" i="4"/>
  <c r="J11" i="4"/>
  <c r="D12" i="4"/>
  <c r="F12" i="4"/>
  <c r="E12" i="4"/>
  <c r="G12" i="4"/>
  <c r="J12" i="4"/>
  <c r="D13" i="4"/>
  <c r="F13" i="4"/>
  <c r="E13" i="4"/>
  <c r="G13" i="4"/>
  <c r="J13" i="4"/>
  <c r="D14" i="4"/>
  <c r="F14" i="4"/>
  <c r="E14" i="4"/>
  <c r="G14" i="4"/>
  <c r="J14" i="4"/>
  <c r="D15" i="4"/>
  <c r="F15" i="4"/>
  <c r="E15" i="4"/>
  <c r="G15" i="4"/>
  <c r="J15" i="4"/>
  <c r="D16" i="4"/>
  <c r="F16" i="4"/>
  <c r="E16" i="4"/>
  <c r="G16" i="4"/>
  <c r="J16" i="4"/>
  <c r="D17" i="4"/>
  <c r="F17" i="4"/>
  <c r="E17" i="4"/>
  <c r="G17" i="4"/>
  <c r="J17" i="4"/>
  <c r="D18" i="4"/>
  <c r="F18" i="4"/>
  <c r="E18" i="4"/>
  <c r="G18" i="4"/>
  <c r="J18" i="4"/>
  <c r="D19" i="4"/>
  <c r="F19" i="4"/>
  <c r="E19" i="4"/>
  <c r="G19" i="4"/>
  <c r="J19" i="4"/>
  <c r="D20" i="4"/>
  <c r="F20" i="4"/>
  <c r="E20" i="4"/>
  <c r="G20" i="4"/>
  <c r="J20" i="4"/>
  <c r="D21" i="4"/>
  <c r="F21" i="4"/>
  <c r="E21" i="4"/>
  <c r="G21" i="4"/>
  <c r="J21" i="4"/>
  <c r="D22" i="4"/>
  <c r="F22" i="4"/>
  <c r="E22" i="4"/>
  <c r="G22" i="4"/>
  <c r="J22" i="4"/>
  <c r="D23" i="4"/>
  <c r="F23" i="4"/>
  <c r="E23" i="4"/>
  <c r="G23" i="4"/>
  <c r="J23" i="4"/>
  <c r="D24" i="4"/>
  <c r="F24" i="4"/>
  <c r="E24" i="4"/>
  <c r="G24" i="4"/>
  <c r="J24" i="4"/>
  <c r="D25" i="4"/>
  <c r="F25" i="4"/>
  <c r="E25" i="4"/>
  <c r="G25" i="4"/>
  <c r="J25" i="4"/>
  <c r="D26" i="4"/>
  <c r="F26" i="4"/>
  <c r="E26" i="4"/>
  <c r="G26" i="4"/>
  <c r="J26" i="4"/>
  <c r="D27" i="4"/>
  <c r="F27" i="4"/>
  <c r="E27" i="4"/>
  <c r="G27" i="4"/>
  <c r="J27" i="4"/>
  <c r="D28" i="4"/>
  <c r="F28" i="4"/>
  <c r="E28" i="4"/>
  <c r="G28" i="4"/>
  <c r="J28" i="4"/>
  <c r="D29" i="4"/>
  <c r="F29" i="4"/>
  <c r="E29" i="4"/>
  <c r="G29" i="4"/>
  <c r="J29" i="4"/>
  <c r="D30" i="4"/>
  <c r="F30" i="4"/>
  <c r="E30" i="4"/>
  <c r="G30" i="4"/>
  <c r="J30" i="4"/>
  <c r="D31" i="4"/>
  <c r="F31" i="4"/>
  <c r="E31" i="4"/>
  <c r="G31" i="4"/>
  <c r="J31" i="4"/>
  <c r="D32" i="4"/>
  <c r="F32" i="4"/>
  <c r="E32" i="4"/>
  <c r="G32" i="4"/>
  <c r="J32" i="4"/>
  <c r="D33" i="4"/>
  <c r="F33" i="4"/>
  <c r="E33" i="4"/>
  <c r="G33" i="4"/>
  <c r="J33" i="4"/>
  <c r="D34" i="4"/>
  <c r="F34" i="4"/>
  <c r="E34" i="4"/>
  <c r="G34" i="4"/>
  <c r="J34" i="4"/>
  <c r="D35" i="4"/>
  <c r="F35" i="4"/>
  <c r="E35" i="4"/>
  <c r="G35" i="4"/>
  <c r="J35" i="4"/>
  <c r="D36" i="4"/>
  <c r="F36" i="4"/>
  <c r="E36" i="4"/>
  <c r="G36" i="4"/>
  <c r="J36" i="4"/>
  <c r="J3" i="4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</calcChain>
</file>

<file path=xl/sharedStrings.xml><?xml version="1.0" encoding="utf-8"?>
<sst xmlns="http://schemas.openxmlformats.org/spreadsheetml/2006/main" count="16" uniqueCount="16">
  <si>
    <t>NOM</t>
  </si>
  <si>
    <t>GET IN</t>
  </si>
  <si>
    <t>INSTALL</t>
  </si>
  <si>
    <t>LINECHECK</t>
  </si>
  <si>
    <t>SHOW</t>
  </si>
  <si>
    <t>DATE</t>
  </si>
  <si>
    <t>DURÉE SET</t>
  </si>
  <si>
    <t>Arrivée</t>
  </si>
  <si>
    <t>HORAIRE DINER</t>
  </si>
  <si>
    <t>HORAIRE DEJEUNER</t>
  </si>
  <si>
    <t>HORAIRE PDJ</t>
  </si>
  <si>
    <t>NOM 1</t>
  </si>
  <si>
    <t>NOM 2</t>
  </si>
  <si>
    <t>NOM 3</t>
  </si>
  <si>
    <t>NOM 4</t>
  </si>
  <si>
    <t>NOM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</si>
</sst>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ddd\ dd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0"/>
      <color rgb="FF222222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20" fontId="0" fillId="0" borderId="0" xfId="0" applyNumberFormat="1" applyFont="1" applyAlignment="1"/>
    <xf numFmtId="0" fontId="2" fillId="2" borderId="3" xfId="1" applyNumberFormat="1" applyFont="1" applyFill="1" applyBorder="1"/>
    <xf numFmtId="0" fontId="3" fillId="2" borderId="3" xfId="1" applyNumberFormat="1" applyFont="1" applyFill="1" applyBorder="1" applyProtection="1">
      <protection locked="0"/>
    </xf>
    <xf numFmtId="0" fontId="4" fillId="0" borderId="3" xfId="1" applyFont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2" borderId="1" xfId="1" applyNumberFormat="1" applyFont="1" applyFill="1" applyBorder="1" applyAlignment="1"/>
    <xf numFmtId="0" fontId="2" fillId="2" borderId="2" xfId="1" applyNumberFormat="1" applyFont="1" applyFill="1" applyBorder="1" applyAlignment="1"/>
    <xf numFmtId="0" fontId="2" fillId="2" borderId="4" xfId="1" applyNumberFormat="1" applyFont="1" applyFill="1" applyBorder="1" applyAlignment="1"/>
    <xf numFmtId="0" fontId="3" fillId="2" borderId="1" xfId="1" applyNumberFormat="1" applyFont="1" applyFill="1" applyBorder="1" applyAlignment="1"/>
    <xf numFmtId="0" fontId="3" fillId="2" borderId="2" xfId="1" applyNumberFormat="1" applyFont="1" applyFill="1" applyBorder="1" applyAlignment="1"/>
    <xf numFmtId="0" fontId="3" fillId="2" borderId="4" xfId="1" applyNumberFormat="1" applyFont="1" applyFill="1" applyBorder="1" applyAlignment="1"/>
    <xf numFmtId="0" fontId="3" fillId="2" borderId="1" xfId="1" applyNumberFormat="1" applyFont="1" applyFill="1" applyBorder="1" applyAlignment="1" applyProtection="1">
      <protection locked="0"/>
    </xf>
    <xf numFmtId="0" fontId="3" fillId="2" borderId="2" xfId="1" applyNumberFormat="1" applyFont="1" applyFill="1" applyBorder="1" applyAlignment="1" applyProtection="1">
      <protection locked="0"/>
    </xf>
    <xf numFmtId="0" fontId="3" fillId="2" borderId="4" xfId="1" applyNumberFormat="1" applyFont="1" applyFill="1" applyBorder="1" applyAlignment="1" applyProtection="1">
      <protection locked="0"/>
    </xf>
    <xf numFmtId="165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0" fontId="0" fillId="0" borderId="0" xfId="0" applyNumberFormat="1"/>
    <xf numFmtId="0" fontId="2" fillId="2" borderId="0" xfId="1" applyNumberFormat="1" applyFont="1" applyFill="1" applyBorder="1" applyAlignment="1"/>
    <xf numFmtId="0" fontId="3" fillId="2" borderId="0" xfId="1" applyNumberFormat="1" applyFont="1" applyFill="1" applyBorder="1" applyAlignment="1" applyProtection="1">
      <protection locked="0"/>
    </xf>
    <xf numFmtId="0" fontId="3" fillId="2" borderId="0" xfId="1" applyNumberFormat="1" applyFont="1" applyFill="1" applyBorder="1" applyAlignment="1"/>
    <xf numFmtId="0" fontId="5" fillId="4" borderId="0" xfId="0" applyFont="1" applyFill="1" applyAlignment="1">
      <alignment horizontal="center" vertical="center" wrapText="1"/>
    </xf>
    <xf numFmtId="164" fontId="5" fillId="3" borderId="0" xfId="0" applyNumberFormat="1" applyFont="1" applyFill="1" applyAlignment="1">
      <alignment horizontal="center" vertical="center" wrapText="1"/>
    </xf>
    <xf numFmtId="164" fontId="0" fillId="0" borderId="0" xfId="0" quotePrefix="1" applyNumberFormat="1" applyAlignment="1">
      <alignment horizontal="center"/>
    </xf>
    <xf numFmtId="164" fontId="5" fillId="3" borderId="0" xfId="0" applyNumberFormat="1" applyFont="1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DD43E"/>
      <color rgb="FFFEEAA0"/>
      <color rgb="FFF9384D"/>
      <color rgb="FFFFFF66"/>
      <color rgb="FFE152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_LASSO\13-%20Production%20TDS\1.%202018_TDS_PROD\PRAIRIE\Livret%20Artistes%20Prairie\Road%20Books\Valou\Documents\1%20-%20PERSO\7%20-%20Terres%20du%20Son\Terres_du_Son_2012\TDS12_AA_Roadbook\20120711_ROADBOOK_V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Contacts Sc 1 &amp; 2"/>
      <sheetName val="Logistique Sc 1 &amp; 2"/>
      <sheetName val="Séjours Sc 1 &amp; 2"/>
      <sheetName val="Fiches Accueil Sc 1 &amp;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80"/>
  <sheetViews>
    <sheetView showZeros="0" tabSelected="1" zoomScale="85" zoomScaleNormal="85" workbookViewId="0">
      <pane xSplit="2" ySplit="2" topLeftCell="C3" activePane="bottomRight" state="frozen"/>
      <selection pane="topRight" activeCell="D1" sqref="D1"/>
      <selection pane="bottomLeft" activeCell="A3" sqref="A3"/>
      <selection pane="bottomRight" activeCell="L6" sqref="L6"/>
    </sheetView>
  </sheetViews>
  <sheetFormatPr baseColWidth="10" defaultRowHeight="15" outlineLevelCol="1" x14ac:dyDescent="0.25"/>
  <cols>
    <col min="1" max="1" width="11.42578125" style="5"/>
    <col min="2" max="2" width="17" style="5" customWidth="1"/>
    <col min="3" max="3" width="12" style="18" bestFit="1" customWidth="1"/>
    <col min="4" max="4" width="18.28515625" style="18" customWidth="1"/>
    <col min="5" max="5" width="11.85546875" style="18" bestFit="1" customWidth="1"/>
    <col min="6" max="6" width="19.28515625" style="18" customWidth="1"/>
    <col min="7" max="7" width="12.85546875" style="18" bestFit="1" customWidth="1"/>
    <col min="8" max="10" width="11.42578125" style="18" customWidth="1" outlineLevel="1"/>
    <col min="11" max="12" width="12.85546875" style="18" bestFit="1" customWidth="1"/>
    <col min="13" max="13" width="11.42578125" style="18"/>
    <col min="14" max="16384" width="11.42578125" style="5"/>
  </cols>
  <sheetData>
    <row r="1" spans="1:14" x14ac:dyDescent="0.25">
      <c r="A1" s="5">
        <v>1</v>
      </c>
      <c r="B1" s="17">
        <f>A1+1</f>
        <v>2</v>
      </c>
      <c r="C1" s="17">
        <f t="shared" ref="C1:M1" si="0">B1+1</f>
        <v>3</v>
      </c>
      <c r="D1" s="17">
        <f t="shared" si="0"/>
        <v>4</v>
      </c>
      <c r="E1" s="17">
        <f t="shared" si="0"/>
        <v>5</v>
      </c>
      <c r="F1" s="17">
        <f t="shared" si="0"/>
        <v>6</v>
      </c>
      <c r="G1" s="17">
        <f t="shared" si="0"/>
        <v>7</v>
      </c>
      <c r="H1" s="17">
        <f t="shared" si="0"/>
        <v>8</v>
      </c>
      <c r="I1" s="17">
        <f t="shared" si="0"/>
        <v>9</v>
      </c>
      <c r="J1" s="17">
        <f t="shared" si="0"/>
        <v>10</v>
      </c>
      <c r="K1" s="17">
        <f t="shared" si="0"/>
        <v>11</v>
      </c>
      <c r="L1" s="17">
        <f t="shared" si="0"/>
        <v>12</v>
      </c>
      <c r="M1" s="17">
        <f t="shared" si="0"/>
        <v>13</v>
      </c>
      <c r="N1" s="17" t="e">
        <f>#REF!+1</f>
        <v>#REF!</v>
      </c>
    </row>
    <row r="2" spans="1:14" s="6" customFormat="1" ht="30" x14ac:dyDescent="0.25">
      <c r="A2" s="6" t="s">
        <v>5</v>
      </c>
      <c r="B2" s="6" t="s">
        <v>0</v>
      </c>
      <c r="C2" s="24" t="s">
        <v>1</v>
      </c>
      <c r="D2" s="26" t="s">
        <v>2</v>
      </c>
      <c r="E2" s="26"/>
      <c r="F2" s="26" t="s">
        <v>3</v>
      </c>
      <c r="G2" s="26"/>
      <c r="H2" s="24" t="s">
        <v>10</v>
      </c>
      <c r="I2" s="24" t="s">
        <v>9</v>
      </c>
      <c r="J2" s="24" t="s">
        <v>8</v>
      </c>
      <c r="K2" s="26" t="s">
        <v>4</v>
      </c>
      <c r="L2" s="26"/>
      <c r="M2" s="24" t="s">
        <v>6</v>
      </c>
      <c r="N2" s="23" t="s">
        <v>7</v>
      </c>
    </row>
    <row r="3" spans="1:14" ht="14.25" customHeight="1" x14ac:dyDescent="0.25">
      <c r="A3" s="16">
        <v>43658</v>
      </c>
      <c r="B3" s="5" t="s">
        <v>11</v>
      </c>
      <c r="C3" s="25">
        <f>IF(B3=0,0,IF(H3&lt;&gt;0,H3,IF(I3&lt;&gt;0,MOD(I3-Listes!$A$6,1),MOD('INFOS GROUPES'!D3-Listes!$A$12,1))))</f>
        <v>0.6875</v>
      </c>
      <c r="D3" s="18">
        <f>IF(B3=0,0,MOD(E3-Listes!$A$15,1))</f>
        <v>0.72916666666666663</v>
      </c>
      <c r="E3" s="18">
        <f>F3</f>
        <v>0.78125</v>
      </c>
      <c r="F3" s="18">
        <f>IF(B3=0,0,MOD(G3-Listes!$A$15,1))</f>
        <v>0.78125</v>
      </c>
      <c r="G3" s="18">
        <f t="shared" ref="G3:G36" si="1">K3</f>
        <v>0.83333333333333337</v>
      </c>
      <c r="H3" s="18">
        <f>IF(B3=0,0,IF(AND(N3&lt;Listes!$C$5,'INFOS GROUPES'!N3&lt;&gt;0),Listes!$C$5,IF(AND(N3&lt;Listes!$C$1,'INFOS GROUPES'!N3&lt;&gt;0),N3,0)))</f>
        <v>0</v>
      </c>
      <c r="I3" s="18">
        <f>IF(B3=0,0,IF('INFOS GROUPES'!D3&lt;=Listes!$C$2,MOD('INFOS GROUPES'!D3-Listes!$A$12,1),IF(AND('INFOS GROUPES'!N3&lt;=Listes!$C$1,'INFOS GROUPES'!N3&lt;&gt;0),Listes!$C$6,IF(AND('INFOS GROUPES'!N3&lt;=Listes!$C$2,'INFOS GROUPES'!N3&lt;&gt;0),'INFOS GROUPES'!N3,0))))</f>
        <v>0</v>
      </c>
      <c r="J3" s="18">
        <f>IF(B3=0,0,IF((IF(D3&gt;Listes!$C$3,MOD('INFOS GROUPES'!D3-Listes!$A$12,1),MOD('INFOS GROUPES'!L3+Listes!$A$9,1)))&lt;Listes!$C$4,Listes!$C$4,IF(D3&gt;Listes!$C$3,MOD('INFOS GROUPES'!D3-Listes!$A$12,1),MOD('INFOS GROUPES'!L3+Listes!$A$9,1))))</f>
        <v>0.90625</v>
      </c>
      <c r="K3" s="18">
        <v>0.83333333333333337</v>
      </c>
      <c r="L3" s="18">
        <f t="shared" ref="L3:L7" si="2">K3+M3</f>
        <v>0.875</v>
      </c>
      <c r="M3" s="18">
        <v>4.1666666666666678E-2</v>
      </c>
      <c r="N3" s="18"/>
    </row>
    <row r="4" spans="1:14" x14ac:dyDescent="0.25">
      <c r="A4" s="16">
        <v>43658</v>
      </c>
      <c r="B4" s="5" t="s">
        <v>12</v>
      </c>
      <c r="C4" s="25">
        <f>IF(B4=0,0,IF(H4&lt;&gt;0,H4,IF(I4&lt;&gt;0,MOD(I4-Listes!$A$6,1),MOD('INFOS GROUPES'!D4-Listes!$A$12,1))))</f>
        <v>0.78125</v>
      </c>
      <c r="D4" s="18">
        <f>IF(B4=0,0,MOD(E4-Listes!$A$15,1))</f>
        <v>0.82291666666666663</v>
      </c>
      <c r="E4" s="18">
        <f t="shared" ref="E4:E36" si="3">F4</f>
        <v>0.875</v>
      </c>
      <c r="F4" s="18">
        <f>IF(B4=0,0,MOD(G4-Listes!$A$15,1))</f>
        <v>0.875</v>
      </c>
      <c r="G4" s="18">
        <f t="shared" si="1"/>
        <v>43658.927083333336</v>
      </c>
      <c r="H4" s="18">
        <f>IF(B4=0,0,IF(AND(N4&lt;Listes!$C$5,'INFOS GROUPES'!N4&lt;&gt;0),Listes!$C$5,IF(AND(N4&lt;Listes!$C$1,'INFOS GROUPES'!N4&lt;&gt;0),N4,0)))</f>
        <v>0</v>
      </c>
      <c r="I4" s="18">
        <f>IF(B4=0,0,IF('INFOS GROUPES'!D4&lt;=Listes!$C$2,MOD('INFOS GROUPES'!D4-Listes!$A$12,1),IF(AND('INFOS GROUPES'!N4&lt;=Listes!$C$1,'INFOS GROUPES'!N4&lt;&gt;0),Listes!$C$6,IF(AND('INFOS GROUPES'!N4&lt;=Listes!$C$2,'INFOS GROUPES'!N4&lt;&gt;0),'INFOS GROUPES'!N4,0))))</f>
        <v>0</v>
      </c>
      <c r="J4" s="18">
        <f>IF(B4=0,0,IF((IF(D4&gt;Listes!$C$3,MOD('INFOS GROUPES'!D4-Listes!$A$12,1),MOD('INFOS GROUPES'!L4+Listes!$A$9,1)))&lt;Listes!$C$4,Listes!$C$4,IF(D4&gt;Listes!$C$3,MOD('INFOS GROUPES'!D4-Listes!$A$12,1),MOD('INFOS GROUPES'!L4+Listes!$A$9,1))))</f>
        <v>0.78125</v>
      </c>
      <c r="K4" s="18">
        <v>43658.927083333336</v>
      </c>
      <c r="L4" s="18">
        <f t="shared" si="2"/>
        <v>43658.96875</v>
      </c>
      <c r="M4" s="18">
        <v>4.1666666666666678E-2</v>
      </c>
      <c r="N4" s="18"/>
    </row>
    <row r="5" spans="1:14" x14ac:dyDescent="0.25">
      <c r="A5" s="16">
        <v>43658</v>
      </c>
      <c r="B5" s="5" t="s">
        <v>13</v>
      </c>
      <c r="C5" s="25">
        <f>IF(B5=0,0,IF(H5&lt;&gt;0,H5,IF(I5&lt;&gt;0,MOD(I5-Listes!$A$6,1),MOD('INFOS GROUPES'!D5-Listes!$A$12,1))))</f>
        <v>0.875</v>
      </c>
      <c r="D5" s="18">
        <f>IF(B5=0,0,MOD(E5-Listes!$A$15,1))</f>
        <v>0.91666666666666663</v>
      </c>
      <c r="E5" s="18">
        <f t="shared" si="3"/>
        <v>0.96875</v>
      </c>
      <c r="F5" s="18">
        <f>IF(B5=0,0,MOD(G5-Listes!$A$15,1))</f>
        <v>0.96875</v>
      </c>
      <c r="G5" s="18">
        <f t="shared" si="1"/>
        <v>43659.020833333336</v>
      </c>
      <c r="H5" s="18">
        <f>IF(B5=0,0,IF(AND(N5&lt;Listes!$C$5,'INFOS GROUPES'!N5&lt;&gt;0),Listes!$C$5,IF(AND(N5&lt;Listes!$C$1,'INFOS GROUPES'!N5&lt;&gt;0),N5,0)))</f>
        <v>0</v>
      </c>
      <c r="I5" s="18">
        <f>IF(B5=0,0,IF('INFOS GROUPES'!D5&lt;=Listes!$C$2,MOD('INFOS GROUPES'!D5-Listes!$A$12,1),IF(AND('INFOS GROUPES'!N5&lt;=Listes!$C$1,'INFOS GROUPES'!N5&lt;&gt;0),Listes!$C$6,IF(AND('INFOS GROUPES'!N5&lt;=Listes!$C$2,'INFOS GROUPES'!N5&lt;&gt;0),'INFOS GROUPES'!N5,0))))</f>
        <v>0</v>
      </c>
      <c r="J5" s="18">
        <f>IF(B5=0,0,IF((IF(D5&gt;Listes!$C$3,MOD('INFOS GROUPES'!D5-Listes!$A$12,1),MOD('INFOS GROUPES'!L5+Listes!$A$9,1)))&lt;Listes!$C$4,Listes!$C$4,IF(D5&gt;Listes!$C$3,MOD('INFOS GROUPES'!D5-Listes!$A$12,1),MOD('INFOS GROUPES'!L5+Listes!$A$9,1))))</f>
        <v>0.875</v>
      </c>
      <c r="K5" s="18">
        <v>43659.020833333336</v>
      </c>
      <c r="L5" s="18">
        <f t="shared" si="2"/>
        <v>43659.0625</v>
      </c>
      <c r="M5" s="18">
        <v>4.1666666666666699E-2</v>
      </c>
      <c r="N5" s="18"/>
    </row>
    <row r="6" spans="1:14" x14ac:dyDescent="0.25">
      <c r="A6" s="16">
        <v>43658</v>
      </c>
      <c r="B6" s="5" t="s">
        <v>14</v>
      </c>
      <c r="C6" s="25">
        <f>IF(B6=0,0,IF(H6&lt;&gt;0,H6,IF(I6&lt;&gt;0,MOD(I6-Listes!$A$6,1),MOD('INFOS GROUPES'!D6-Listes!$A$12,1))))</f>
        <v>0.72916666666666663</v>
      </c>
      <c r="D6" s="18">
        <f>IF(B6=0,0,MOD(E6-Listes!$A$15,1))</f>
        <v>0.77083333333333326</v>
      </c>
      <c r="E6" s="18">
        <f t="shared" si="3"/>
        <v>0.82291666666666663</v>
      </c>
      <c r="F6" s="18">
        <f>IF(B6=0,0,MOD(G6-Listes!$A$15,1))</f>
        <v>0.82291666666666663</v>
      </c>
      <c r="G6" s="18">
        <f t="shared" si="1"/>
        <v>0.875</v>
      </c>
      <c r="H6" s="18">
        <f>IF(B6=0,0,IF(AND(N6&lt;Listes!$C$5,'INFOS GROUPES'!N6&lt;&gt;0),Listes!$C$5,IF(AND(N6&lt;Listes!$C$1,'INFOS GROUPES'!N6&lt;&gt;0),N6,0)))</f>
        <v>0</v>
      </c>
      <c r="I6" s="18">
        <f>IF(B6=0,0,IF('INFOS GROUPES'!D6&lt;=Listes!$C$2,MOD('INFOS GROUPES'!D6-Listes!$A$12,1),IF(AND('INFOS GROUPES'!N6&lt;=Listes!$C$1,'INFOS GROUPES'!N6&lt;&gt;0),Listes!$C$6,IF(AND('INFOS GROUPES'!N6&lt;=Listes!$C$2,'INFOS GROUPES'!N6&lt;&gt;0),'INFOS GROUPES'!N6,0))))</f>
        <v>0</v>
      </c>
      <c r="J6" s="18">
        <f>IF(B6=0,0,IF((IF(D6&gt;Listes!$C$3,MOD('INFOS GROUPES'!D6-Listes!$A$12,1),MOD('INFOS GROUPES'!L6+Listes!$A$9,1)))&lt;Listes!$C$4,Listes!$C$4,IF(D6&gt;Listes!$C$3,MOD('INFOS GROUPES'!D6-Listes!$A$12,1),MOD('INFOS GROUPES'!L6+Listes!$A$9,1))))</f>
        <v>0.94791666666666674</v>
      </c>
      <c r="K6" s="18">
        <v>0.875</v>
      </c>
      <c r="L6" s="18">
        <f t="shared" si="2"/>
        <v>0.91666666666666674</v>
      </c>
      <c r="M6" s="18">
        <v>4.1666666666666699E-2</v>
      </c>
      <c r="N6" s="18"/>
    </row>
    <row r="7" spans="1:14" x14ac:dyDescent="0.25">
      <c r="A7" s="16">
        <v>43658</v>
      </c>
      <c r="B7" s="5" t="s">
        <v>15</v>
      </c>
      <c r="C7" s="25">
        <f>IF(B7=0,0,IF(H7&lt;&gt;0,H7,IF(I7&lt;&gt;0,MOD(I7-Listes!$A$6,1),MOD('INFOS GROUPES'!D7-Listes!$A$12,1))))</f>
        <v>0.83333333333333326</v>
      </c>
      <c r="D7" s="18">
        <f>IF(B7=0,0,MOD(E7-Listes!$A$15,1))</f>
        <v>0.87499999999999989</v>
      </c>
      <c r="E7" s="18">
        <f t="shared" si="3"/>
        <v>0.92708333333333326</v>
      </c>
      <c r="F7" s="18">
        <f>IF(B7=0,0,MOD(G7-Listes!$A$15,1))</f>
        <v>0.92708333333333326</v>
      </c>
      <c r="G7" s="18">
        <f t="shared" si="1"/>
        <v>0.97916666666666663</v>
      </c>
      <c r="H7" s="18">
        <f>IF(B7=0,0,IF(AND(N7&lt;Listes!$C$5,'INFOS GROUPES'!N7&lt;&gt;0),Listes!$C$5,IF(AND(N7&lt;Listes!$C$1,'INFOS GROUPES'!N7&lt;&gt;0),N7,0)))</f>
        <v>0</v>
      </c>
      <c r="I7" s="18">
        <f>IF(B7=0,0,IF('INFOS GROUPES'!D7&lt;=Listes!$C$2,MOD('INFOS GROUPES'!D7-Listes!$A$12,1),IF(AND('INFOS GROUPES'!N7&lt;=Listes!$C$1,'INFOS GROUPES'!N7&lt;&gt;0),Listes!$C$6,IF(AND('INFOS GROUPES'!N7&lt;=Listes!$C$2,'INFOS GROUPES'!N7&lt;&gt;0),'INFOS GROUPES'!N7,0))))</f>
        <v>0</v>
      </c>
      <c r="J7" s="18">
        <f>IF(B7=0,0,IF((IF(D7&gt;Listes!$C$3,MOD('INFOS GROUPES'!D7-Listes!$A$12,1),MOD('INFOS GROUPES'!L7+Listes!$A$9,1)))&lt;Listes!$C$4,Listes!$C$4,IF(D7&gt;Listes!$C$3,MOD('INFOS GROUPES'!D7-Listes!$A$12,1),MOD('INFOS GROUPES'!L7+Listes!$A$9,1))))</f>
        <v>0.83333333333333326</v>
      </c>
      <c r="K7" s="18">
        <v>0.97916666666666663</v>
      </c>
      <c r="L7" s="18">
        <f t="shared" si="2"/>
        <v>1.0208333333333333</v>
      </c>
      <c r="M7" s="18">
        <v>4.1666666666666699E-2</v>
      </c>
      <c r="N7" s="18"/>
    </row>
    <row r="8" spans="1:14" x14ac:dyDescent="0.25">
      <c r="A8" s="16"/>
      <c r="C8" s="25">
        <f>IF(B8=0,0,IF(H8&lt;&gt;0,H8,IF(I8&lt;&gt;0,MOD(I8-Listes!$A$6,1),MOD('INFOS GROUPES'!D8-Listes!$A$12,1))))</f>
        <v>0</v>
      </c>
      <c r="D8" s="18">
        <f>IF(B8=0,0,MOD(E8-Listes!$A$15,1))</f>
        <v>0</v>
      </c>
      <c r="E8" s="18">
        <f t="shared" si="3"/>
        <v>0</v>
      </c>
      <c r="F8" s="18">
        <f>IF(B8=0,0,MOD(G8-Listes!$A$15,1))</f>
        <v>0</v>
      </c>
      <c r="G8" s="18">
        <f t="shared" si="1"/>
        <v>0</v>
      </c>
      <c r="H8" s="18">
        <f>IF(B8=0,0,IF(AND(N8&lt;Listes!$C$5,'INFOS GROUPES'!N8&lt;&gt;0),Listes!$C$5,IF(AND(N8&lt;Listes!$C$1,'INFOS GROUPES'!N8&lt;&gt;0),N8,0)))</f>
        <v>0</v>
      </c>
      <c r="I8" s="18">
        <f>IF(B8=0,0,IF('INFOS GROUPES'!D8&lt;=Listes!$C$2,MOD('INFOS GROUPES'!D8-Listes!$A$12,1),IF(AND('INFOS GROUPES'!N8&lt;=Listes!$C$1,'INFOS GROUPES'!N8&lt;&gt;0),Listes!$C$6,IF(AND('INFOS GROUPES'!N8&lt;=Listes!$C$2,'INFOS GROUPES'!N8&lt;&gt;0),'INFOS GROUPES'!N8,0))))</f>
        <v>0</v>
      </c>
      <c r="J8" s="18">
        <f>IF(B8=0,0,IF((IF(D8&gt;Listes!$C$3,MOD('INFOS GROUPES'!D8-Listes!$A$12,1),MOD('INFOS GROUPES'!L8+Listes!$A$9,1)))&lt;Listes!$C$4,Listes!$C$4,IF(D8&gt;Listes!$C$3,MOD('INFOS GROUPES'!D8-Listes!$A$12,1),MOD('INFOS GROUPES'!L8+Listes!$A$9,1))))</f>
        <v>0</v>
      </c>
      <c r="N8" s="18"/>
    </row>
    <row r="9" spans="1:14" x14ac:dyDescent="0.25">
      <c r="A9" s="16"/>
      <c r="C9" s="25">
        <f>IF(B9=0,0,IF(H9&lt;&gt;0,H9,IF(I9&lt;&gt;0,MOD(I9-Listes!$A$6,1),MOD('INFOS GROUPES'!D9-Listes!$A$12,1))))</f>
        <v>0</v>
      </c>
      <c r="D9" s="18">
        <f>IF(B9=0,0,MOD(E9-Listes!$A$15,1))</f>
        <v>0</v>
      </c>
      <c r="E9" s="18">
        <f t="shared" si="3"/>
        <v>0</v>
      </c>
      <c r="F9" s="18">
        <f>IF(B9=0,0,MOD(G9-Listes!$A$15,1))</f>
        <v>0</v>
      </c>
      <c r="G9" s="18">
        <f t="shared" si="1"/>
        <v>0</v>
      </c>
      <c r="H9" s="18">
        <f>IF(B9=0,0,IF(AND(N9&lt;Listes!$C$5,'INFOS GROUPES'!N9&lt;&gt;0),Listes!$C$5,IF(AND(N9&lt;Listes!$C$1,'INFOS GROUPES'!N9&lt;&gt;0),N9,0)))</f>
        <v>0</v>
      </c>
      <c r="I9" s="18">
        <f>IF(B9=0,0,IF('INFOS GROUPES'!D9&lt;=Listes!$C$2,MOD('INFOS GROUPES'!D9-Listes!$A$12,1),IF(AND('INFOS GROUPES'!N9&lt;=Listes!$C$1,'INFOS GROUPES'!N9&lt;&gt;0),Listes!$C$6,IF(AND('INFOS GROUPES'!N9&lt;=Listes!$C$2,'INFOS GROUPES'!N9&lt;&gt;0),'INFOS GROUPES'!N9,0))))</f>
        <v>0</v>
      </c>
      <c r="J9" s="18">
        <f>IF(B9=0,0,IF((IF(D9&gt;Listes!$C$3,MOD('INFOS GROUPES'!D9-Listes!$A$12,1),MOD('INFOS GROUPES'!L9+Listes!$A$9,1)))&lt;Listes!$C$4,Listes!$C$4,IF(D9&gt;Listes!$C$3,MOD('INFOS GROUPES'!D9-Listes!$A$12,1),MOD('INFOS GROUPES'!L9+Listes!$A$9,1))))</f>
        <v>0</v>
      </c>
      <c r="N9" s="18"/>
    </row>
    <row r="10" spans="1:14" x14ac:dyDescent="0.25">
      <c r="A10" s="16"/>
      <c r="C10" s="25">
        <f>IF(B10=0,0,IF(H10&lt;&gt;0,H10,IF(I10&lt;&gt;0,MOD(I10-Listes!$A$6,1),MOD('INFOS GROUPES'!D10-Listes!$A$12,1))))</f>
        <v>0</v>
      </c>
      <c r="D10" s="18">
        <f>IF(B10=0,0,MOD(E10-Listes!$A$15,1))</f>
        <v>0</v>
      </c>
      <c r="E10" s="18">
        <f t="shared" si="3"/>
        <v>0</v>
      </c>
      <c r="F10" s="18">
        <f>IF(B10=0,0,MOD(G10-Listes!$A$15,1))</f>
        <v>0</v>
      </c>
      <c r="G10" s="18">
        <f t="shared" si="1"/>
        <v>0</v>
      </c>
      <c r="H10" s="18">
        <f>IF(B10=0,0,IF(AND(N10&lt;Listes!$C$5,'INFOS GROUPES'!N10&lt;&gt;0),Listes!$C$5,IF(AND(N10&lt;Listes!$C$1,'INFOS GROUPES'!N10&lt;&gt;0),N10,0)))</f>
        <v>0</v>
      </c>
      <c r="I10" s="18">
        <f>IF(B10=0,0,IF('INFOS GROUPES'!D10&lt;=Listes!$C$2,MOD('INFOS GROUPES'!D10-Listes!$A$12,1),IF(AND('INFOS GROUPES'!N10&lt;=Listes!$C$1,'INFOS GROUPES'!N10&lt;&gt;0),Listes!$C$6,IF(AND('INFOS GROUPES'!N10&lt;=Listes!$C$2,'INFOS GROUPES'!N10&lt;&gt;0),'INFOS GROUPES'!N10,0))))</f>
        <v>0</v>
      </c>
      <c r="J10" s="18">
        <f>IF(B10=0,0,IF((IF(D10&gt;Listes!$C$3,MOD('INFOS GROUPES'!D10-Listes!$A$12,1),MOD('INFOS GROUPES'!L10+Listes!$A$9,1)))&lt;Listes!$C$4,Listes!$C$4,IF(D10&gt;Listes!$C$3,MOD('INFOS GROUPES'!D10-Listes!$A$12,1),MOD('INFOS GROUPES'!L10+Listes!$A$9,1))))</f>
        <v>0</v>
      </c>
      <c r="N10" s="18"/>
    </row>
    <row r="11" spans="1:14" x14ac:dyDescent="0.25">
      <c r="A11" s="16"/>
      <c r="C11" s="25">
        <f>IF(B11=0,0,IF(H11&lt;&gt;0,H11,IF(I11&lt;&gt;0,MOD(I11-Listes!$A$6,1),MOD('INFOS GROUPES'!D11-Listes!$A$12,1))))</f>
        <v>0</v>
      </c>
      <c r="D11" s="18">
        <f>IF(B11=0,0,MOD(E11-Listes!$A$15,1))</f>
        <v>0</v>
      </c>
      <c r="E11" s="18">
        <f t="shared" si="3"/>
        <v>0</v>
      </c>
      <c r="F11" s="18">
        <f>IF(B11=0,0,MOD(G11-Listes!$A$15,1))</f>
        <v>0</v>
      </c>
      <c r="G11" s="18">
        <f t="shared" si="1"/>
        <v>0</v>
      </c>
      <c r="H11" s="18">
        <f>IF(B11=0,0,IF(AND(N11&lt;Listes!$C$5,'INFOS GROUPES'!N11&lt;&gt;0),Listes!$C$5,IF(AND(N11&lt;Listes!$C$1,'INFOS GROUPES'!N11&lt;&gt;0),N11,0)))</f>
        <v>0</v>
      </c>
      <c r="I11" s="18">
        <f>IF(B11=0,0,IF('INFOS GROUPES'!D11&lt;=Listes!$C$2,MOD('INFOS GROUPES'!D11-Listes!$A$12,1),IF(AND('INFOS GROUPES'!N11&lt;=Listes!$C$1,'INFOS GROUPES'!N11&lt;&gt;0),Listes!$C$6,IF(AND('INFOS GROUPES'!N11&lt;=Listes!$C$2,'INFOS GROUPES'!N11&lt;&gt;0),'INFOS GROUPES'!N11,0))))</f>
        <v>0</v>
      </c>
      <c r="J11" s="18">
        <f>IF(B11=0,0,IF((IF(D11&gt;Listes!$C$3,MOD('INFOS GROUPES'!D11-Listes!$A$12,1),MOD('INFOS GROUPES'!L11+Listes!$A$9,1)))&lt;Listes!$C$4,Listes!$C$4,IF(D11&gt;Listes!$C$3,MOD('INFOS GROUPES'!D11-Listes!$A$12,1),MOD('INFOS GROUPES'!L11+Listes!$A$9,1))))</f>
        <v>0</v>
      </c>
      <c r="N11" s="18"/>
    </row>
    <row r="12" spans="1:14" x14ac:dyDescent="0.25">
      <c r="A12" s="16"/>
      <c r="C12" s="25">
        <f>IF(B12=0,0,IF(H12&lt;&gt;0,H12,IF(I12&lt;&gt;0,MOD(I12-Listes!$A$6,1),MOD('INFOS GROUPES'!D12-Listes!$A$12,1))))</f>
        <v>0</v>
      </c>
      <c r="D12" s="18">
        <f>IF(B12=0,0,MOD(E12-Listes!$A$15,1))</f>
        <v>0</v>
      </c>
      <c r="E12" s="18">
        <f t="shared" si="3"/>
        <v>0</v>
      </c>
      <c r="F12" s="18">
        <f>IF(B12=0,0,MOD(G12-Listes!$A$15,1))</f>
        <v>0</v>
      </c>
      <c r="G12" s="18">
        <f t="shared" si="1"/>
        <v>0</v>
      </c>
      <c r="H12" s="18">
        <f>IF(B12=0,0,IF(AND(N12&lt;Listes!$C$5,'INFOS GROUPES'!N12&lt;&gt;0),Listes!$C$5,IF(AND(N12&lt;Listes!$C$1,'INFOS GROUPES'!N12&lt;&gt;0),N12,0)))</f>
        <v>0</v>
      </c>
      <c r="I12" s="18">
        <f>IF(B12=0,0,IF('INFOS GROUPES'!D12&lt;=Listes!$C$2,MOD('INFOS GROUPES'!D12-Listes!$A$12,1),IF(AND('INFOS GROUPES'!N12&lt;=Listes!$C$1,'INFOS GROUPES'!N12&lt;&gt;0),Listes!$C$6,IF(AND('INFOS GROUPES'!N12&lt;=Listes!$C$2,'INFOS GROUPES'!N12&lt;&gt;0),'INFOS GROUPES'!N12,0))))</f>
        <v>0</v>
      </c>
      <c r="J12" s="18">
        <f>IF(B12=0,0,IF((IF(D12&gt;Listes!$C$3,MOD('INFOS GROUPES'!D12-Listes!$A$12,1),MOD('INFOS GROUPES'!L12+Listes!$A$9,1)))&lt;Listes!$C$4,Listes!$C$4,IF(D12&gt;Listes!$C$3,MOD('INFOS GROUPES'!D12-Listes!$A$12,1),MOD('INFOS GROUPES'!L12+Listes!$A$9,1))))</f>
        <v>0</v>
      </c>
      <c r="N12" s="18"/>
    </row>
    <row r="13" spans="1:14" x14ac:dyDescent="0.25">
      <c r="A13" s="16"/>
      <c r="C13" s="25">
        <f>IF(B13=0,0,IF(H13&lt;&gt;0,H13,IF(I13&lt;&gt;0,MOD(I13-Listes!$A$6,1),MOD('INFOS GROUPES'!D13-Listes!$A$12,1))))</f>
        <v>0</v>
      </c>
      <c r="D13" s="18">
        <f>IF(B13=0,0,MOD(E13-Listes!$A$15,1))</f>
        <v>0</v>
      </c>
      <c r="E13" s="18">
        <f t="shared" si="3"/>
        <v>0</v>
      </c>
      <c r="F13" s="18">
        <f>IF(B13=0,0,MOD(G13-Listes!$A$15,1))</f>
        <v>0</v>
      </c>
      <c r="G13" s="18">
        <f t="shared" si="1"/>
        <v>0</v>
      </c>
      <c r="H13" s="18">
        <f>IF(B13=0,0,IF(AND(N13&lt;Listes!$C$5,'INFOS GROUPES'!N13&lt;&gt;0),Listes!$C$5,IF(AND(N13&lt;Listes!$C$1,'INFOS GROUPES'!N13&lt;&gt;0),N13,0)))</f>
        <v>0</v>
      </c>
      <c r="I13" s="18">
        <f>IF(B13=0,0,IF('INFOS GROUPES'!D13&lt;=Listes!$C$2,MOD('INFOS GROUPES'!D13-Listes!$A$12,1),IF(AND('INFOS GROUPES'!N13&lt;=Listes!$C$1,'INFOS GROUPES'!N13&lt;&gt;0),Listes!$C$6,IF(AND('INFOS GROUPES'!N13&lt;=Listes!$C$2,'INFOS GROUPES'!N13&lt;&gt;0),'INFOS GROUPES'!N13,0))))</f>
        <v>0</v>
      </c>
      <c r="J13" s="18">
        <f>IF(B13=0,0,IF((IF(D13&gt;Listes!$C$3,MOD('INFOS GROUPES'!D13-Listes!$A$12,1),MOD('INFOS GROUPES'!L13+Listes!$A$9,1)))&lt;Listes!$C$4,Listes!$C$4,IF(D13&gt;Listes!$C$3,MOD('INFOS GROUPES'!D13-Listes!$A$12,1),MOD('INFOS GROUPES'!L13+Listes!$A$9,1))))</f>
        <v>0</v>
      </c>
      <c r="N13" s="18"/>
    </row>
    <row r="14" spans="1:14" x14ac:dyDescent="0.25">
      <c r="A14" s="16"/>
      <c r="C14" s="25">
        <f>IF(B14=0,0,IF(H14&lt;&gt;0,H14,IF(I14&lt;&gt;0,MOD(I14-Listes!$A$6,1),MOD('INFOS GROUPES'!D14-Listes!$A$12,1))))</f>
        <v>0</v>
      </c>
      <c r="D14" s="18">
        <f>IF(B14=0,0,MOD(E14-Listes!$A$15,1))</f>
        <v>0</v>
      </c>
      <c r="E14" s="18">
        <f t="shared" si="3"/>
        <v>0</v>
      </c>
      <c r="F14" s="18">
        <f>IF(B14=0,0,MOD(G14-Listes!$A$15,1))</f>
        <v>0</v>
      </c>
      <c r="G14" s="18">
        <f t="shared" si="1"/>
        <v>0</v>
      </c>
      <c r="H14" s="18">
        <f>IF(B14=0,0,IF(AND(N14&lt;Listes!$C$5,'INFOS GROUPES'!N14&lt;&gt;0),Listes!$C$5,IF(AND(N14&lt;Listes!$C$1,'INFOS GROUPES'!N14&lt;&gt;0),N14,0)))</f>
        <v>0</v>
      </c>
      <c r="I14" s="18">
        <f>IF(B14=0,0,IF('INFOS GROUPES'!D14&lt;=Listes!$C$2,MOD('INFOS GROUPES'!D14-Listes!$A$12,1),IF(AND('INFOS GROUPES'!N14&lt;=Listes!$C$1,'INFOS GROUPES'!N14&lt;&gt;0),Listes!$C$6,IF(AND('INFOS GROUPES'!N14&lt;=Listes!$C$2,'INFOS GROUPES'!N14&lt;&gt;0),'INFOS GROUPES'!N14,0))))</f>
        <v>0</v>
      </c>
      <c r="J14" s="18">
        <f>IF(B14=0,0,IF((IF(D14&gt;Listes!$C$3,MOD('INFOS GROUPES'!D14-Listes!$A$12,1),MOD('INFOS GROUPES'!L14+Listes!$A$9,1)))&lt;Listes!$C$4,Listes!$C$4,IF(D14&gt;Listes!$C$3,MOD('INFOS GROUPES'!D14-Listes!$A$12,1),MOD('INFOS GROUPES'!L14+Listes!$A$9,1))))</f>
        <v>0</v>
      </c>
      <c r="N14" s="18"/>
    </row>
    <row r="15" spans="1:14" x14ac:dyDescent="0.25">
      <c r="A15" s="16"/>
      <c r="C15" s="25">
        <f>IF(B15=0,0,IF(H15&lt;&gt;0,H15,IF(I15&lt;&gt;0,MOD(I15-Listes!$A$6,1),MOD('INFOS GROUPES'!D15-Listes!$A$12,1))))</f>
        <v>0</v>
      </c>
      <c r="D15" s="18">
        <f>IF(B15=0,0,MOD(E15-Listes!$A$15,1))</f>
        <v>0</v>
      </c>
      <c r="E15" s="18">
        <f t="shared" si="3"/>
        <v>0</v>
      </c>
      <c r="F15" s="18">
        <f>IF(B15=0,0,MOD(G15-Listes!$A$15,1))</f>
        <v>0</v>
      </c>
      <c r="G15" s="18">
        <f t="shared" si="1"/>
        <v>0</v>
      </c>
      <c r="H15" s="18">
        <f>IF(B15=0,0,IF(AND(N15&lt;Listes!$C$5,'INFOS GROUPES'!N15&lt;&gt;0),Listes!$C$5,IF(AND(N15&lt;Listes!$C$1,'INFOS GROUPES'!N15&lt;&gt;0),N15,0)))</f>
        <v>0</v>
      </c>
      <c r="I15" s="18">
        <f>IF(B15=0,0,IF('INFOS GROUPES'!D15&lt;=Listes!$C$2,MOD('INFOS GROUPES'!D15-Listes!$A$12,1),IF(AND('INFOS GROUPES'!N15&lt;=Listes!$C$1,'INFOS GROUPES'!N15&lt;&gt;0),Listes!$C$6,IF(AND('INFOS GROUPES'!N15&lt;=Listes!$C$2,'INFOS GROUPES'!N15&lt;&gt;0),'INFOS GROUPES'!N15,0))))</f>
        <v>0</v>
      </c>
      <c r="J15" s="18">
        <f>IF(B15=0,0,IF((IF(D15&gt;Listes!$C$3,MOD('INFOS GROUPES'!D15-Listes!$A$12,1),MOD('INFOS GROUPES'!L15+Listes!$A$9,1)))&lt;Listes!$C$4,Listes!$C$4,IF(D15&gt;Listes!$C$3,MOD('INFOS GROUPES'!D15-Listes!$A$12,1),MOD('INFOS GROUPES'!L15+Listes!$A$9,1))))</f>
        <v>0</v>
      </c>
      <c r="N15" s="18"/>
    </row>
    <row r="16" spans="1:14" x14ac:dyDescent="0.25">
      <c r="A16" s="16"/>
      <c r="C16" s="25">
        <f>IF(B16=0,0,IF(H16&lt;&gt;0,H16,IF(I16&lt;&gt;0,MOD(I16-Listes!$A$6,1),MOD('INFOS GROUPES'!D16-Listes!$A$12,1))))</f>
        <v>0</v>
      </c>
      <c r="D16" s="18">
        <f>IF(B16=0,0,MOD(E16-Listes!$A$15,1))</f>
        <v>0</v>
      </c>
      <c r="E16" s="18">
        <f t="shared" si="3"/>
        <v>0</v>
      </c>
      <c r="F16" s="18">
        <f>IF(B16=0,0,MOD(G16-Listes!$A$15,1))</f>
        <v>0</v>
      </c>
      <c r="G16" s="18">
        <f t="shared" si="1"/>
        <v>0</v>
      </c>
      <c r="H16" s="18">
        <f>IF(B16=0,0,IF(AND(N16&lt;Listes!$C$5,'INFOS GROUPES'!N16&lt;&gt;0),Listes!$C$5,IF(AND(N16&lt;Listes!$C$1,'INFOS GROUPES'!N16&lt;&gt;0),N16,0)))</f>
        <v>0</v>
      </c>
      <c r="I16" s="18">
        <f>IF(B16=0,0,IF('INFOS GROUPES'!D16&lt;=Listes!$C$2,MOD('INFOS GROUPES'!D16-Listes!$A$12,1),IF(AND('INFOS GROUPES'!N16&lt;=Listes!$C$1,'INFOS GROUPES'!N16&lt;&gt;0),Listes!$C$6,IF(AND('INFOS GROUPES'!N16&lt;=Listes!$C$2,'INFOS GROUPES'!N16&lt;&gt;0),'INFOS GROUPES'!N16,0))))</f>
        <v>0</v>
      </c>
      <c r="J16" s="18">
        <f>IF(B16=0,0,IF((IF(D16&gt;Listes!$C$3,MOD('INFOS GROUPES'!D16-Listes!$A$12,1),MOD('INFOS GROUPES'!L16+Listes!$A$9,1)))&lt;Listes!$C$4,Listes!$C$4,IF(D16&gt;Listes!$C$3,MOD('INFOS GROUPES'!D16-Listes!$A$12,1),MOD('INFOS GROUPES'!L16+Listes!$A$9,1))))</f>
        <v>0</v>
      </c>
      <c r="N16" s="18"/>
    </row>
    <row r="17" spans="1:14" x14ac:dyDescent="0.25">
      <c r="A17" s="16"/>
      <c r="C17" s="25">
        <f>IF(B17=0,0,IF(H17&lt;&gt;0,H17,IF(I17&lt;&gt;0,MOD(I17-Listes!$A$6,1),MOD('INFOS GROUPES'!D17-Listes!$A$12,1))))</f>
        <v>0</v>
      </c>
      <c r="D17" s="18">
        <f>IF(B17=0,0,MOD(E17-Listes!$A$15,1))</f>
        <v>0</v>
      </c>
      <c r="E17" s="18">
        <f t="shared" si="3"/>
        <v>0</v>
      </c>
      <c r="F17" s="18">
        <f>IF(B17=0,0,MOD(G17-Listes!$A$15,1))</f>
        <v>0</v>
      </c>
      <c r="G17" s="18">
        <f t="shared" si="1"/>
        <v>0</v>
      </c>
      <c r="H17" s="18">
        <f>IF(B17=0,0,IF(AND(N17&lt;Listes!$C$5,'INFOS GROUPES'!N17&lt;&gt;0),Listes!$C$5,IF(AND(N17&lt;Listes!$C$1,'INFOS GROUPES'!N17&lt;&gt;0),N17,0)))</f>
        <v>0</v>
      </c>
      <c r="I17" s="18">
        <f>IF(B17=0,0,IF('INFOS GROUPES'!D17&lt;=Listes!$C$2,MOD('INFOS GROUPES'!D17-Listes!$A$12,1),IF(AND('INFOS GROUPES'!N17&lt;=Listes!$C$1,'INFOS GROUPES'!N17&lt;&gt;0),Listes!$C$6,IF(AND('INFOS GROUPES'!N17&lt;=Listes!$C$2,'INFOS GROUPES'!N17&lt;&gt;0),'INFOS GROUPES'!N17,0))))</f>
        <v>0</v>
      </c>
      <c r="J17" s="18">
        <f>IF(B17=0,0,IF((IF(D17&gt;Listes!$C$3,MOD('INFOS GROUPES'!D17-Listes!$A$12,1),MOD('INFOS GROUPES'!L17+Listes!$A$9,1)))&lt;Listes!$C$4,Listes!$C$4,IF(D17&gt;Listes!$C$3,MOD('INFOS GROUPES'!D17-Listes!$A$12,1),MOD('INFOS GROUPES'!L17+Listes!$A$9,1))))</f>
        <v>0</v>
      </c>
      <c r="N17" s="18"/>
    </row>
    <row r="18" spans="1:14" x14ac:dyDescent="0.25">
      <c r="A18" s="16"/>
      <c r="C18" s="25">
        <f>IF(B18=0,0,IF(H18&lt;&gt;0,H18,IF(I18&lt;&gt;0,MOD(I18-Listes!$A$6,1),MOD('INFOS GROUPES'!D18-Listes!$A$12,1))))</f>
        <v>0</v>
      </c>
      <c r="D18" s="18">
        <f>IF(B18=0,0,MOD(E18-Listes!$A$15,1))</f>
        <v>0</v>
      </c>
      <c r="E18" s="18">
        <f t="shared" si="3"/>
        <v>0</v>
      </c>
      <c r="F18" s="18">
        <f>IF(B18=0,0,MOD(G18-Listes!$A$15,1))</f>
        <v>0</v>
      </c>
      <c r="G18" s="18">
        <f t="shared" si="1"/>
        <v>0</v>
      </c>
      <c r="H18" s="18">
        <f>IF(B18=0,0,IF(AND(N18&lt;Listes!$C$5,'INFOS GROUPES'!N18&lt;&gt;0),Listes!$C$5,IF(AND(N18&lt;Listes!$C$1,'INFOS GROUPES'!N18&lt;&gt;0),N18,0)))</f>
        <v>0</v>
      </c>
      <c r="I18" s="18">
        <f>IF(B18=0,0,IF('INFOS GROUPES'!D18&lt;=Listes!$C$2,MOD('INFOS GROUPES'!D18-Listes!$A$12,1),IF(AND('INFOS GROUPES'!N18&lt;=Listes!$C$1,'INFOS GROUPES'!N18&lt;&gt;0),Listes!$C$6,IF(AND('INFOS GROUPES'!N18&lt;=Listes!$C$2,'INFOS GROUPES'!N18&lt;&gt;0),'INFOS GROUPES'!N18,0))))</f>
        <v>0</v>
      </c>
      <c r="J18" s="18">
        <f>IF(B18=0,0,IF((IF(D18&gt;Listes!$C$3,MOD('INFOS GROUPES'!D18-Listes!$A$12,1),MOD('INFOS GROUPES'!L18+Listes!$A$9,1)))&lt;Listes!$C$4,Listes!$C$4,IF(D18&gt;Listes!$C$3,MOD('INFOS GROUPES'!D18-Listes!$A$12,1),MOD('INFOS GROUPES'!L18+Listes!$A$9,1))))</f>
        <v>0</v>
      </c>
      <c r="N18" s="18"/>
    </row>
    <row r="19" spans="1:14" x14ac:dyDescent="0.25">
      <c r="A19" s="16"/>
      <c r="C19" s="25">
        <f>IF(B19=0,0,IF(H19&lt;&gt;0,H19,IF(I19&lt;&gt;0,MOD(I19-Listes!$A$6,1),MOD('INFOS GROUPES'!D19-Listes!$A$12,1))))</f>
        <v>0</v>
      </c>
      <c r="D19" s="18">
        <f>IF(B19=0,0,MOD(E19-Listes!$A$15,1))</f>
        <v>0</v>
      </c>
      <c r="E19" s="18">
        <f t="shared" si="3"/>
        <v>0</v>
      </c>
      <c r="F19" s="18">
        <f>IF(B19=0,0,MOD(G19-Listes!$A$15,1))</f>
        <v>0</v>
      </c>
      <c r="G19" s="18">
        <f t="shared" si="1"/>
        <v>0</v>
      </c>
      <c r="H19" s="18">
        <f>IF(B19=0,0,IF(AND(N19&lt;Listes!$C$5,'INFOS GROUPES'!N19&lt;&gt;0),Listes!$C$5,IF(AND(N19&lt;Listes!$C$1,'INFOS GROUPES'!N19&lt;&gt;0),N19,0)))</f>
        <v>0</v>
      </c>
      <c r="I19" s="18">
        <f>IF(B19=0,0,IF('INFOS GROUPES'!D19&lt;=Listes!$C$2,MOD('INFOS GROUPES'!D19-Listes!$A$12,1),IF(AND('INFOS GROUPES'!N19&lt;=Listes!$C$1,'INFOS GROUPES'!N19&lt;&gt;0),Listes!$C$6,IF(AND('INFOS GROUPES'!N19&lt;=Listes!$C$2,'INFOS GROUPES'!N19&lt;&gt;0),'INFOS GROUPES'!N19,0))))</f>
        <v>0</v>
      </c>
      <c r="J19" s="18">
        <f>IF(B19=0,0,IF((IF(D19&gt;Listes!$C$3,MOD('INFOS GROUPES'!D19-Listes!$A$12,1),MOD('INFOS GROUPES'!L19+Listes!$A$9,1)))&lt;Listes!$C$4,Listes!$C$4,IF(D19&gt;Listes!$C$3,MOD('INFOS GROUPES'!D19-Listes!$A$12,1),MOD('INFOS GROUPES'!L19+Listes!$A$9,1))))</f>
        <v>0</v>
      </c>
      <c r="N19" s="18"/>
    </row>
    <row r="20" spans="1:14" x14ac:dyDescent="0.25">
      <c r="A20" s="16"/>
      <c r="C20" s="25">
        <f>IF(B20=0,0,IF(H20&lt;&gt;0,H20,IF(I20&lt;&gt;0,MOD(I20-Listes!$A$6,1),MOD('INFOS GROUPES'!D20-Listes!$A$12,1))))</f>
        <v>0</v>
      </c>
      <c r="D20" s="18">
        <f>IF(B20=0,0,MOD(E20-Listes!$A$15,1))</f>
        <v>0</v>
      </c>
      <c r="E20" s="18">
        <f t="shared" si="3"/>
        <v>0</v>
      </c>
      <c r="F20" s="18">
        <f>IF(B20=0,0,MOD(G20-Listes!$A$15,1))</f>
        <v>0</v>
      </c>
      <c r="G20" s="18">
        <f t="shared" si="1"/>
        <v>0</v>
      </c>
      <c r="H20" s="18">
        <f>IF(B20=0,0,IF(AND(N20&lt;Listes!$C$5,'INFOS GROUPES'!N20&lt;&gt;0),Listes!$C$5,IF(AND(N20&lt;Listes!$C$1,'INFOS GROUPES'!N20&lt;&gt;0),N20,0)))</f>
        <v>0</v>
      </c>
      <c r="I20" s="18">
        <f>IF(B20=0,0,IF('INFOS GROUPES'!D20&lt;=Listes!$C$2,MOD('INFOS GROUPES'!D20-Listes!$A$12,1),IF(AND('INFOS GROUPES'!N20&lt;=Listes!$C$1,'INFOS GROUPES'!N20&lt;&gt;0),Listes!$C$6,IF(AND('INFOS GROUPES'!N20&lt;=Listes!$C$2,'INFOS GROUPES'!N20&lt;&gt;0),'INFOS GROUPES'!N20,0))))</f>
        <v>0</v>
      </c>
      <c r="J20" s="18">
        <f>IF(B20=0,0,IF((IF(D20&gt;Listes!$C$3,MOD('INFOS GROUPES'!D20-Listes!$A$12,1),MOD('INFOS GROUPES'!L20+Listes!$A$9,1)))&lt;Listes!$C$4,Listes!$C$4,IF(D20&gt;Listes!$C$3,MOD('INFOS GROUPES'!D20-Listes!$A$12,1),MOD('INFOS GROUPES'!L20+Listes!$A$9,1))))</f>
        <v>0</v>
      </c>
      <c r="N20" s="18"/>
    </row>
    <row r="21" spans="1:14" x14ac:dyDescent="0.25">
      <c r="A21" s="16"/>
      <c r="C21" s="25">
        <f>IF(B21=0,0,IF(H21&lt;&gt;0,H21,IF(I21&lt;&gt;0,MOD(I21-Listes!$A$6,1),MOD('INFOS GROUPES'!D21-Listes!$A$12,1))))</f>
        <v>0</v>
      </c>
      <c r="D21" s="18">
        <f>IF(B21=0,0,MOD(E21-Listes!$A$15,1))</f>
        <v>0</v>
      </c>
      <c r="E21" s="18">
        <f t="shared" si="3"/>
        <v>0</v>
      </c>
      <c r="F21" s="18">
        <f>IF(B21=0,0,MOD(G21-Listes!$A$15,1))</f>
        <v>0</v>
      </c>
      <c r="G21" s="18">
        <f t="shared" si="1"/>
        <v>0</v>
      </c>
      <c r="H21" s="18">
        <f>IF(B21=0,0,IF(AND(N21&lt;Listes!$C$5,'INFOS GROUPES'!N21&lt;&gt;0),Listes!$C$5,IF(AND(N21&lt;Listes!$C$1,'INFOS GROUPES'!N21&lt;&gt;0),N21,0)))</f>
        <v>0</v>
      </c>
      <c r="I21" s="18">
        <f>IF(B21=0,0,IF('INFOS GROUPES'!D21&lt;=Listes!$C$2,MOD('INFOS GROUPES'!D21-Listes!$A$12,1),IF(AND('INFOS GROUPES'!N21&lt;=Listes!$C$1,'INFOS GROUPES'!N21&lt;&gt;0),Listes!$C$6,IF(AND('INFOS GROUPES'!N21&lt;=Listes!$C$2,'INFOS GROUPES'!N21&lt;&gt;0),'INFOS GROUPES'!N21,0))))</f>
        <v>0</v>
      </c>
      <c r="J21" s="18">
        <f>IF(B21=0,0,IF((IF(D21&gt;Listes!$C$3,MOD('INFOS GROUPES'!D21-Listes!$A$12,1),MOD('INFOS GROUPES'!L21+Listes!$A$9,1)))&lt;Listes!$C$4,Listes!$C$4,IF(D21&gt;Listes!$C$3,MOD('INFOS GROUPES'!D21-Listes!$A$12,1),MOD('INFOS GROUPES'!L21+Listes!$A$9,1))))</f>
        <v>0</v>
      </c>
      <c r="N21" s="18"/>
    </row>
    <row r="22" spans="1:14" x14ac:dyDescent="0.25">
      <c r="A22" s="16"/>
      <c r="C22" s="25">
        <f>IF(B22=0,0,IF(H22&lt;&gt;0,H22,IF(I22&lt;&gt;0,MOD(I22-Listes!$A$6,1),MOD('INFOS GROUPES'!D22-Listes!$A$12,1))))</f>
        <v>0</v>
      </c>
      <c r="D22" s="18">
        <f>IF(B22=0,0,MOD(E22-Listes!$A$15,1))</f>
        <v>0</v>
      </c>
      <c r="E22" s="18">
        <f t="shared" si="3"/>
        <v>0</v>
      </c>
      <c r="F22" s="18">
        <f>IF(B22=0,0,MOD(G22-Listes!$A$15,1))</f>
        <v>0</v>
      </c>
      <c r="G22" s="18">
        <f t="shared" si="1"/>
        <v>0</v>
      </c>
      <c r="H22" s="18">
        <f>IF(B22=0,0,IF(AND(N22&lt;Listes!$C$5,'INFOS GROUPES'!N22&lt;&gt;0),Listes!$C$5,IF(AND(N22&lt;Listes!$C$1,'INFOS GROUPES'!N22&lt;&gt;0),N22,0)))</f>
        <v>0</v>
      </c>
      <c r="I22" s="18">
        <f>IF(B22=0,0,IF('INFOS GROUPES'!D22&lt;=Listes!$C$2,MOD('INFOS GROUPES'!D22-Listes!$A$12,1),IF(AND('INFOS GROUPES'!N22&lt;=Listes!$C$1,'INFOS GROUPES'!N22&lt;&gt;0),Listes!$C$6,IF(AND('INFOS GROUPES'!N22&lt;=Listes!$C$2,'INFOS GROUPES'!N22&lt;&gt;0),'INFOS GROUPES'!N22,0))))</f>
        <v>0</v>
      </c>
      <c r="J22" s="18">
        <f>IF(B22=0,0,IF((IF(D22&gt;Listes!$C$3,MOD('INFOS GROUPES'!D22-Listes!$A$12,1),MOD('INFOS GROUPES'!L22+Listes!$A$9,1)))&lt;Listes!$C$4,Listes!$C$4,IF(D22&gt;Listes!$C$3,MOD('INFOS GROUPES'!D22-Listes!$A$12,1),MOD('INFOS GROUPES'!L22+Listes!$A$9,1))))</f>
        <v>0</v>
      </c>
      <c r="N22" s="18"/>
    </row>
    <row r="23" spans="1:14" x14ac:dyDescent="0.25">
      <c r="A23" s="16"/>
      <c r="C23" s="25">
        <f>IF(B23=0,0,IF(H23&lt;&gt;0,H23,IF(I23&lt;&gt;0,MOD(I23-Listes!$A$6,1),MOD('INFOS GROUPES'!D23-Listes!$A$12,1))))</f>
        <v>0</v>
      </c>
      <c r="D23" s="18">
        <f>IF(B23=0,0,MOD(E23-Listes!$A$15,1))</f>
        <v>0</v>
      </c>
      <c r="E23" s="18">
        <f t="shared" si="3"/>
        <v>0</v>
      </c>
      <c r="F23" s="18">
        <f>IF(B23=0,0,MOD(G23-Listes!$A$15,1))</f>
        <v>0</v>
      </c>
      <c r="G23" s="18">
        <f t="shared" si="1"/>
        <v>0</v>
      </c>
      <c r="H23" s="18">
        <f>IF(B23=0,0,IF(AND(N23&lt;Listes!$C$5,'INFOS GROUPES'!N23&lt;&gt;0),Listes!$C$5,IF(AND(N23&lt;Listes!$C$1,'INFOS GROUPES'!N23&lt;&gt;0),N23,0)))</f>
        <v>0</v>
      </c>
      <c r="I23" s="18">
        <f>IF(B23=0,0,IF('INFOS GROUPES'!D23&lt;=Listes!$C$2,MOD('INFOS GROUPES'!D23-Listes!$A$12,1),IF(AND('INFOS GROUPES'!N23&lt;=Listes!$C$1,'INFOS GROUPES'!N23&lt;&gt;0),Listes!$C$6,IF(AND('INFOS GROUPES'!N23&lt;=Listes!$C$2,'INFOS GROUPES'!N23&lt;&gt;0),'INFOS GROUPES'!N23,0))))</f>
        <v>0</v>
      </c>
      <c r="J23" s="18">
        <f>IF(B23=0,0,IF((IF(D23&gt;Listes!$C$3,MOD('INFOS GROUPES'!D23-Listes!$A$12,1),MOD('INFOS GROUPES'!L23+Listes!$A$9,1)))&lt;Listes!$C$4,Listes!$C$4,IF(D23&gt;Listes!$C$3,MOD('INFOS GROUPES'!D23-Listes!$A$12,1),MOD('INFOS GROUPES'!L23+Listes!$A$9,1))))</f>
        <v>0</v>
      </c>
      <c r="N23" s="18"/>
    </row>
    <row r="24" spans="1:14" x14ac:dyDescent="0.25">
      <c r="A24" s="16"/>
      <c r="C24" s="25">
        <f>IF(B24=0,0,IF(H24&lt;&gt;0,H24,IF(I24&lt;&gt;0,MOD(I24-Listes!$A$6,1),MOD('INFOS GROUPES'!D24-Listes!$A$12,1))))</f>
        <v>0</v>
      </c>
      <c r="D24" s="18">
        <f>IF(B24=0,0,MOD(E24-Listes!$A$15,1))</f>
        <v>0</v>
      </c>
      <c r="E24" s="18">
        <f t="shared" si="3"/>
        <v>0</v>
      </c>
      <c r="F24" s="18">
        <f>IF(B24=0,0,MOD(G24-Listes!$A$15,1))</f>
        <v>0</v>
      </c>
      <c r="G24" s="18">
        <f t="shared" si="1"/>
        <v>0</v>
      </c>
      <c r="H24" s="18">
        <f>IF(B24=0,0,IF(AND(N24&lt;Listes!$C$5,'INFOS GROUPES'!N24&lt;&gt;0),Listes!$C$5,IF(AND(N24&lt;Listes!$C$1,'INFOS GROUPES'!N24&lt;&gt;0),N24,0)))</f>
        <v>0</v>
      </c>
      <c r="I24" s="18">
        <f>IF(B24=0,0,IF('INFOS GROUPES'!D24&lt;=Listes!$C$2,MOD('INFOS GROUPES'!D24-Listes!$A$12,1),IF(AND('INFOS GROUPES'!N24&lt;=Listes!$C$1,'INFOS GROUPES'!N24&lt;&gt;0),Listes!$C$6,IF(AND('INFOS GROUPES'!N24&lt;=Listes!$C$2,'INFOS GROUPES'!N24&lt;&gt;0),'INFOS GROUPES'!N24,0))))</f>
        <v>0</v>
      </c>
      <c r="J24" s="18">
        <f>IF(B24=0,0,IF((IF(D24&gt;Listes!$C$3,MOD('INFOS GROUPES'!D24-Listes!$A$12,1),MOD('INFOS GROUPES'!L24+Listes!$A$9,1)))&lt;Listes!$C$4,Listes!$C$4,IF(D24&gt;Listes!$C$3,MOD('INFOS GROUPES'!D24-Listes!$A$12,1),MOD('INFOS GROUPES'!L24+Listes!$A$9,1))))</f>
        <v>0</v>
      </c>
      <c r="N24" s="18"/>
    </row>
    <row r="25" spans="1:14" x14ac:dyDescent="0.25">
      <c r="A25" s="16"/>
      <c r="C25" s="25">
        <f>IF(B25=0,0,IF(H25&lt;&gt;0,H25,IF(I25&lt;&gt;0,MOD(I25-Listes!$A$6,1),MOD('INFOS GROUPES'!D25-Listes!$A$12,1))))</f>
        <v>0</v>
      </c>
      <c r="D25" s="18">
        <f>IF(B25=0,0,MOD(E25-Listes!$A$15,1))</f>
        <v>0</v>
      </c>
      <c r="E25" s="18">
        <f t="shared" si="3"/>
        <v>0</v>
      </c>
      <c r="F25" s="18">
        <f>IF(B25=0,0,MOD(G25-Listes!$A$15,1))</f>
        <v>0</v>
      </c>
      <c r="G25" s="18">
        <f t="shared" si="1"/>
        <v>0</v>
      </c>
      <c r="H25" s="18">
        <f>IF(B25=0,0,IF(AND(N25&lt;Listes!$C$5,'INFOS GROUPES'!N25&lt;&gt;0),Listes!$C$5,IF(AND(N25&lt;Listes!$C$1,'INFOS GROUPES'!N25&lt;&gt;0),N25,0)))</f>
        <v>0</v>
      </c>
      <c r="I25" s="18">
        <f>IF(B25=0,0,IF('INFOS GROUPES'!D25&lt;=Listes!$C$2,MOD('INFOS GROUPES'!D25-Listes!$A$12,1),IF(AND('INFOS GROUPES'!N25&lt;=Listes!$C$1,'INFOS GROUPES'!N25&lt;&gt;0),Listes!$C$6,IF(AND('INFOS GROUPES'!N25&lt;=Listes!$C$2,'INFOS GROUPES'!N25&lt;&gt;0),'INFOS GROUPES'!N25,0))))</f>
        <v>0</v>
      </c>
      <c r="J25" s="18">
        <f>IF(B25=0,0,IF((IF(D25&gt;Listes!$C$3,MOD('INFOS GROUPES'!D25-Listes!$A$12,1),MOD('INFOS GROUPES'!L25+Listes!$A$9,1)))&lt;Listes!$C$4,Listes!$C$4,IF(D25&gt;Listes!$C$3,MOD('INFOS GROUPES'!D25-Listes!$A$12,1),MOD('INFOS GROUPES'!L25+Listes!$A$9,1))))</f>
        <v>0</v>
      </c>
      <c r="N25" s="18"/>
    </row>
    <row r="26" spans="1:14" x14ac:dyDescent="0.25">
      <c r="A26" s="16"/>
      <c r="C26" s="25">
        <f>IF(B26=0,0,IF(H26&lt;&gt;0,H26,IF(I26&lt;&gt;0,MOD(I26-Listes!$A$6,1),MOD('INFOS GROUPES'!D26-Listes!$A$12,1))))</f>
        <v>0</v>
      </c>
      <c r="D26" s="18">
        <f>IF(B26=0,0,MOD(E26-Listes!$A$15,1))</f>
        <v>0</v>
      </c>
      <c r="E26" s="18">
        <f t="shared" si="3"/>
        <v>0</v>
      </c>
      <c r="F26" s="18">
        <f>IF(B26=0,0,MOD(G26-Listes!$A$15,1))</f>
        <v>0</v>
      </c>
      <c r="G26" s="18">
        <f t="shared" si="1"/>
        <v>0</v>
      </c>
      <c r="H26" s="18">
        <f>IF(B26=0,0,IF(AND(N26&lt;Listes!$C$5,'INFOS GROUPES'!N26&lt;&gt;0),Listes!$C$5,IF(AND(N26&lt;Listes!$C$1,'INFOS GROUPES'!N26&lt;&gt;0),N26,0)))</f>
        <v>0</v>
      </c>
      <c r="I26" s="18">
        <f>IF(B26=0,0,IF('INFOS GROUPES'!D26&lt;=Listes!$C$2,MOD('INFOS GROUPES'!D26-Listes!$A$12,1),IF(AND('INFOS GROUPES'!N26&lt;=Listes!$C$1,'INFOS GROUPES'!N26&lt;&gt;0),Listes!$C$6,IF(AND('INFOS GROUPES'!N26&lt;=Listes!$C$2,'INFOS GROUPES'!N26&lt;&gt;0),'INFOS GROUPES'!N26,0))))</f>
        <v>0</v>
      </c>
      <c r="J26" s="18">
        <f>IF(B26=0,0,IF((IF(D26&gt;Listes!$C$3,MOD('INFOS GROUPES'!D26-Listes!$A$12,1),MOD('INFOS GROUPES'!L26+Listes!$A$9,1)))&lt;Listes!$C$4,Listes!$C$4,IF(D26&gt;Listes!$C$3,MOD('INFOS GROUPES'!D26-Listes!$A$12,1),MOD('INFOS GROUPES'!L26+Listes!$A$9,1))))</f>
        <v>0</v>
      </c>
      <c r="N26" s="18"/>
    </row>
    <row r="27" spans="1:14" x14ac:dyDescent="0.25">
      <c r="A27" s="16"/>
      <c r="C27" s="25">
        <f>IF(B27=0,0,IF(H27&lt;&gt;0,H27,IF(I27&lt;&gt;0,MOD(I27-Listes!$A$6,1),MOD('INFOS GROUPES'!D27-Listes!$A$12,1))))</f>
        <v>0</v>
      </c>
      <c r="D27" s="18">
        <f>IF(B27=0,0,MOD(E27-Listes!$A$15,1))</f>
        <v>0</v>
      </c>
      <c r="E27" s="18">
        <f t="shared" si="3"/>
        <v>0</v>
      </c>
      <c r="F27" s="18">
        <f>IF(B27=0,0,MOD(G27-Listes!$A$15,1))</f>
        <v>0</v>
      </c>
      <c r="G27" s="18">
        <f t="shared" si="1"/>
        <v>0</v>
      </c>
      <c r="H27" s="18">
        <f>IF(B27=0,0,IF(AND(N27&lt;Listes!$C$5,'INFOS GROUPES'!N27&lt;&gt;0),Listes!$C$5,IF(AND(N27&lt;Listes!$C$1,'INFOS GROUPES'!N27&lt;&gt;0),N27,0)))</f>
        <v>0</v>
      </c>
      <c r="I27" s="18">
        <f>IF(B27=0,0,IF('INFOS GROUPES'!D27&lt;=Listes!$C$2,MOD('INFOS GROUPES'!D27-Listes!$A$12,1),IF(AND('INFOS GROUPES'!N27&lt;=Listes!$C$1,'INFOS GROUPES'!N27&lt;&gt;0),Listes!$C$6,IF(AND('INFOS GROUPES'!N27&lt;=Listes!$C$2,'INFOS GROUPES'!N27&lt;&gt;0),'INFOS GROUPES'!N27,0))))</f>
        <v>0</v>
      </c>
      <c r="J27" s="18">
        <f>IF(B27=0,0,IF((IF(D27&gt;Listes!$C$3,MOD('INFOS GROUPES'!D27-Listes!$A$12,1),MOD('INFOS GROUPES'!L27+Listes!$A$9,1)))&lt;Listes!$C$4,Listes!$C$4,IF(D27&gt;Listes!$C$3,MOD('INFOS GROUPES'!D27-Listes!$A$12,1),MOD('INFOS GROUPES'!L27+Listes!$A$9,1))))</f>
        <v>0</v>
      </c>
      <c r="N27" s="18"/>
    </row>
    <row r="28" spans="1:14" x14ac:dyDescent="0.25">
      <c r="A28" s="16"/>
      <c r="C28" s="25">
        <f>IF(B28=0,0,IF(H28&lt;&gt;0,H28,IF(I28&lt;&gt;0,MOD(I28-Listes!$A$6,1),MOD('INFOS GROUPES'!D28-Listes!$A$12,1))))</f>
        <v>0</v>
      </c>
      <c r="D28" s="18">
        <f>IF(B28=0,0,MOD(E28-Listes!$A$15,1))</f>
        <v>0</v>
      </c>
      <c r="E28" s="18">
        <f t="shared" si="3"/>
        <v>0</v>
      </c>
      <c r="F28" s="18">
        <f>IF(B28=0,0,MOD(G28-Listes!$A$15,1))</f>
        <v>0</v>
      </c>
      <c r="G28" s="18">
        <f t="shared" si="1"/>
        <v>0</v>
      </c>
      <c r="H28" s="18">
        <f>IF(B28=0,0,IF(AND(N28&lt;Listes!$C$5,'INFOS GROUPES'!N28&lt;&gt;0),Listes!$C$5,IF(AND(N28&lt;Listes!$C$1,'INFOS GROUPES'!N28&lt;&gt;0),N28,0)))</f>
        <v>0</v>
      </c>
      <c r="I28" s="18">
        <f>IF(B28=0,0,IF('INFOS GROUPES'!D28&lt;=Listes!$C$2,MOD('INFOS GROUPES'!D28-Listes!$A$12,1),IF(AND('INFOS GROUPES'!N28&lt;=Listes!$C$1,'INFOS GROUPES'!N28&lt;&gt;0),Listes!$C$6,IF(AND('INFOS GROUPES'!N28&lt;=Listes!$C$2,'INFOS GROUPES'!N28&lt;&gt;0),'INFOS GROUPES'!N28,0))))</f>
        <v>0</v>
      </c>
      <c r="J28" s="18">
        <f>IF(B28=0,0,IF((IF(D28&gt;Listes!$C$3,MOD('INFOS GROUPES'!D28-Listes!$A$12,1),MOD('INFOS GROUPES'!L28+Listes!$A$9,1)))&lt;Listes!$C$4,Listes!$C$4,IF(D28&gt;Listes!$C$3,MOD('INFOS GROUPES'!D28-Listes!$A$12,1),MOD('INFOS GROUPES'!L28+Listes!$A$9,1))))</f>
        <v>0</v>
      </c>
      <c r="N28" s="18"/>
    </row>
    <row r="29" spans="1:14" x14ac:dyDescent="0.25">
      <c r="A29" s="16"/>
      <c r="C29" s="25">
        <f>IF(B29=0,0,IF(H29&lt;&gt;0,H29,IF(I29&lt;&gt;0,MOD(I29-Listes!$A$6,1),MOD('INFOS GROUPES'!D29-Listes!$A$12,1))))</f>
        <v>0</v>
      </c>
      <c r="D29" s="18">
        <f>IF(B29=0,0,MOD(E29-Listes!$A$15,1))</f>
        <v>0</v>
      </c>
      <c r="E29" s="18">
        <f t="shared" si="3"/>
        <v>0</v>
      </c>
      <c r="F29" s="18">
        <f>IF(B29=0,0,MOD(G29-Listes!$A$15,1))</f>
        <v>0</v>
      </c>
      <c r="G29" s="18">
        <f t="shared" si="1"/>
        <v>0</v>
      </c>
      <c r="H29" s="18">
        <f>IF(B29=0,0,IF(AND(N29&lt;Listes!$C$5,'INFOS GROUPES'!N29&lt;&gt;0),Listes!$C$5,IF(AND(N29&lt;Listes!$C$1,'INFOS GROUPES'!N29&lt;&gt;0),N29,0)))</f>
        <v>0</v>
      </c>
      <c r="I29" s="18">
        <f>IF(B29=0,0,IF('INFOS GROUPES'!D29&lt;=Listes!$C$2,MOD('INFOS GROUPES'!D29-Listes!$A$12,1),IF(AND('INFOS GROUPES'!N29&lt;=Listes!$C$1,'INFOS GROUPES'!N29&lt;&gt;0),Listes!$C$6,IF(AND('INFOS GROUPES'!N29&lt;=Listes!$C$2,'INFOS GROUPES'!N29&lt;&gt;0),'INFOS GROUPES'!N29,0))))</f>
        <v>0</v>
      </c>
      <c r="J29" s="18">
        <f>IF(B29=0,0,IF((IF(D29&gt;Listes!$C$3,MOD('INFOS GROUPES'!D29-Listes!$A$12,1),MOD('INFOS GROUPES'!L29+Listes!$A$9,1)))&lt;Listes!$C$4,Listes!$C$4,IF(D29&gt;Listes!$C$3,MOD('INFOS GROUPES'!D29-Listes!$A$12,1),MOD('INFOS GROUPES'!L29+Listes!$A$9,1))))</f>
        <v>0</v>
      </c>
      <c r="N29" s="18"/>
    </row>
    <row r="30" spans="1:14" x14ac:dyDescent="0.25">
      <c r="A30" s="16"/>
      <c r="C30" s="25">
        <f>IF(B30=0,0,IF(H30&lt;&gt;0,H30,IF(I30&lt;&gt;0,MOD(I30-Listes!$A$6,1),MOD('INFOS GROUPES'!D30-Listes!$A$12,1))))</f>
        <v>0</v>
      </c>
      <c r="D30" s="18">
        <f>IF(B30=0,0,MOD(E30-Listes!$A$15,1))</f>
        <v>0</v>
      </c>
      <c r="E30" s="18">
        <f t="shared" si="3"/>
        <v>0</v>
      </c>
      <c r="F30" s="18">
        <f>IF(B30=0,0,MOD(G30-Listes!$A$15,1))</f>
        <v>0</v>
      </c>
      <c r="G30" s="18">
        <f t="shared" si="1"/>
        <v>0</v>
      </c>
      <c r="H30" s="18">
        <f>IF(B30=0,0,IF(AND(N30&lt;Listes!$C$5,'INFOS GROUPES'!N30&lt;&gt;0),Listes!$C$5,IF(AND(N30&lt;Listes!$C$1,'INFOS GROUPES'!N30&lt;&gt;0),N30,0)))</f>
        <v>0</v>
      </c>
      <c r="I30" s="18">
        <f>IF(B30=0,0,IF('INFOS GROUPES'!D30&lt;=Listes!$C$2,MOD('INFOS GROUPES'!D30-Listes!$A$12,1),IF(AND('INFOS GROUPES'!N30&lt;=Listes!$C$1,'INFOS GROUPES'!N30&lt;&gt;0),Listes!$C$6,IF(AND('INFOS GROUPES'!N30&lt;=Listes!$C$2,'INFOS GROUPES'!N30&lt;&gt;0),'INFOS GROUPES'!N30,0))))</f>
        <v>0</v>
      </c>
      <c r="J30" s="18">
        <f>IF(B30=0,0,IF((IF(D30&gt;Listes!$C$3,MOD('INFOS GROUPES'!D30-Listes!$A$12,1),MOD('INFOS GROUPES'!L30+Listes!$A$9,1)))&lt;Listes!$C$4,Listes!$C$4,IF(D30&gt;Listes!$C$3,MOD('INFOS GROUPES'!D30-Listes!$A$12,1),MOD('INFOS GROUPES'!L30+Listes!$A$9,1))))</f>
        <v>0</v>
      </c>
      <c r="N30" s="18"/>
    </row>
    <row r="31" spans="1:14" x14ac:dyDescent="0.25">
      <c r="A31" s="16"/>
      <c r="C31" s="25">
        <f>IF(B31=0,0,IF(H31&lt;&gt;0,H31,IF(I31&lt;&gt;0,MOD(I31-Listes!$A$6,1),MOD('INFOS GROUPES'!D31-Listes!$A$12,1))))</f>
        <v>0</v>
      </c>
      <c r="D31" s="18">
        <f>IF(B31=0,0,MOD(E31-Listes!$A$15,1))</f>
        <v>0</v>
      </c>
      <c r="E31" s="18">
        <f t="shared" si="3"/>
        <v>0</v>
      </c>
      <c r="F31" s="18">
        <f>IF(B31=0,0,MOD(G31-Listes!$A$15,1))</f>
        <v>0</v>
      </c>
      <c r="G31" s="18">
        <f t="shared" si="1"/>
        <v>0</v>
      </c>
      <c r="H31" s="18">
        <f>IF(B31=0,0,IF(AND(N31&lt;Listes!$C$5,'INFOS GROUPES'!N31&lt;&gt;0),Listes!$C$5,IF(AND(N31&lt;Listes!$C$1,'INFOS GROUPES'!N31&lt;&gt;0),N31,0)))</f>
        <v>0</v>
      </c>
      <c r="I31" s="18">
        <f>IF(B31=0,0,IF('INFOS GROUPES'!D31&lt;=Listes!$C$2,MOD('INFOS GROUPES'!D31-Listes!$A$12,1),IF(AND('INFOS GROUPES'!N31&lt;=Listes!$C$1,'INFOS GROUPES'!N31&lt;&gt;0),Listes!$C$6,IF(AND('INFOS GROUPES'!N31&lt;=Listes!$C$2,'INFOS GROUPES'!N31&lt;&gt;0),'INFOS GROUPES'!N31,0))))</f>
        <v>0</v>
      </c>
      <c r="J31" s="18">
        <f>IF(B31=0,0,IF((IF(D31&gt;Listes!$C$3,MOD('INFOS GROUPES'!D31-Listes!$A$12,1),MOD('INFOS GROUPES'!L31+Listes!$A$9,1)))&lt;Listes!$C$4,Listes!$C$4,IF(D31&gt;Listes!$C$3,MOD('INFOS GROUPES'!D31-Listes!$A$12,1),MOD('INFOS GROUPES'!L31+Listes!$A$9,1))))</f>
        <v>0</v>
      </c>
      <c r="N31" s="18"/>
    </row>
    <row r="32" spans="1:14" x14ac:dyDescent="0.25">
      <c r="A32" s="16"/>
      <c r="C32" s="25">
        <f>IF(B32=0,0,IF(H32&lt;&gt;0,H32,IF(I32&lt;&gt;0,MOD(I32-Listes!$A$6,1),MOD('INFOS GROUPES'!D32-Listes!$A$12,1))))</f>
        <v>0</v>
      </c>
      <c r="D32" s="18">
        <f>IF(B32=0,0,MOD(E32-Listes!$A$15,1))</f>
        <v>0</v>
      </c>
      <c r="E32" s="18">
        <f t="shared" si="3"/>
        <v>0</v>
      </c>
      <c r="F32" s="18">
        <f>IF(B32=0,0,MOD(G32-Listes!$A$15,1))</f>
        <v>0</v>
      </c>
      <c r="G32" s="18">
        <f t="shared" si="1"/>
        <v>0</v>
      </c>
      <c r="H32" s="18">
        <f>IF(B32=0,0,IF(AND(N32&lt;Listes!$C$5,'INFOS GROUPES'!N32&lt;&gt;0),Listes!$C$5,IF(AND(N32&lt;Listes!$C$1,'INFOS GROUPES'!N32&lt;&gt;0),N32,0)))</f>
        <v>0</v>
      </c>
      <c r="I32" s="18">
        <f>IF(B32=0,0,IF('INFOS GROUPES'!D32&lt;=Listes!$C$2,MOD('INFOS GROUPES'!D32-Listes!$A$12,1),IF(AND('INFOS GROUPES'!N32&lt;=Listes!$C$1,'INFOS GROUPES'!N32&lt;&gt;0),Listes!$C$6,IF(AND('INFOS GROUPES'!N32&lt;=Listes!$C$2,'INFOS GROUPES'!N32&lt;&gt;0),'INFOS GROUPES'!N32,0))))</f>
        <v>0</v>
      </c>
      <c r="J32" s="18">
        <f>IF(B32=0,0,IF((IF(D32&gt;Listes!$C$3,MOD('INFOS GROUPES'!D32-Listes!$A$12,1),MOD('INFOS GROUPES'!L32+Listes!$A$9,1)))&lt;Listes!$C$4,Listes!$C$4,IF(D32&gt;Listes!$C$3,MOD('INFOS GROUPES'!D32-Listes!$A$12,1),MOD('INFOS GROUPES'!L32+Listes!$A$9,1))))</f>
        <v>0</v>
      </c>
      <c r="N32" s="18"/>
    </row>
    <row r="33" spans="1:14" x14ac:dyDescent="0.25">
      <c r="A33" s="16"/>
      <c r="C33" s="25">
        <f>IF(B33=0,0,IF(H33&lt;&gt;0,H33,IF(I33&lt;&gt;0,MOD(I33-Listes!$A$6,1),MOD('INFOS GROUPES'!D33-Listes!$A$12,1))))</f>
        <v>0</v>
      </c>
      <c r="D33" s="18">
        <f>IF(B33=0,0,MOD(E33-Listes!$A$15,1))</f>
        <v>0</v>
      </c>
      <c r="E33" s="18">
        <f t="shared" si="3"/>
        <v>0</v>
      </c>
      <c r="F33" s="18">
        <f>IF(B33=0,0,MOD(G33-Listes!$A$15,1))</f>
        <v>0</v>
      </c>
      <c r="G33" s="18">
        <f t="shared" si="1"/>
        <v>0</v>
      </c>
      <c r="H33" s="18">
        <f>IF(B33=0,0,IF(AND(N33&lt;Listes!$C$5,'INFOS GROUPES'!N33&lt;&gt;0),Listes!$C$5,IF(AND(N33&lt;Listes!$C$1,'INFOS GROUPES'!N33&lt;&gt;0),N33,0)))</f>
        <v>0</v>
      </c>
      <c r="I33" s="18">
        <f>IF(B33=0,0,IF('INFOS GROUPES'!D33&lt;=Listes!$C$2,MOD('INFOS GROUPES'!D33-Listes!$A$12,1),IF(AND('INFOS GROUPES'!N33&lt;=Listes!$C$1,'INFOS GROUPES'!N33&lt;&gt;0),Listes!$C$6,IF(AND('INFOS GROUPES'!N33&lt;=Listes!$C$2,'INFOS GROUPES'!N33&lt;&gt;0),'INFOS GROUPES'!N33,0))))</f>
        <v>0</v>
      </c>
      <c r="J33" s="18">
        <f>IF(B33=0,0,IF((IF(D33&gt;Listes!$C$3,MOD('INFOS GROUPES'!D33-Listes!$A$12,1),MOD('INFOS GROUPES'!L33+Listes!$A$9,1)))&lt;Listes!$C$4,Listes!$C$4,IF(D33&gt;Listes!$C$3,MOD('INFOS GROUPES'!D33-Listes!$A$12,1),MOD('INFOS GROUPES'!L33+Listes!$A$9,1))))</f>
        <v>0</v>
      </c>
      <c r="N33" s="18"/>
    </row>
    <row r="34" spans="1:14" x14ac:dyDescent="0.25">
      <c r="A34" s="16"/>
      <c r="C34" s="25">
        <f>IF(B34=0,0,IF(H34&lt;&gt;0,H34,IF(I34&lt;&gt;0,MOD(I34-Listes!$A$6,1),MOD('INFOS GROUPES'!D34-Listes!$A$12,1))))</f>
        <v>0</v>
      </c>
      <c r="D34" s="18">
        <f>IF(B34=0,0,MOD(E34-Listes!$A$15,1))</f>
        <v>0</v>
      </c>
      <c r="E34" s="18">
        <f t="shared" si="3"/>
        <v>0</v>
      </c>
      <c r="F34" s="18">
        <f>IF(B34=0,0,MOD(G34-Listes!$A$15,1))</f>
        <v>0</v>
      </c>
      <c r="G34" s="18">
        <f t="shared" si="1"/>
        <v>0</v>
      </c>
      <c r="H34" s="18">
        <f>IF(B34=0,0,IF(AND(N34&lt;Listes!$C$5,'INFOS GROUPES'!N34&lt;&gt;0),Listes!$C$5,IF(AND(N34&lt;Listes!$C$1,'INFOS GROUPES'!N34&lt;&gt;0),N34,0)))</f>
        <v>0</v>
      </c>
      <c r="I34" s="18">
        <f>IF(B34=0,0,IF('INFOS GROUPES'!D34&lt;=Listes!$C$2,MOD('INFOS GROUPES'!D34-Listes!$A$12,1),IF(AND('INFOS GROUPES'!N34&lt;=Listes!$C$1,'INFOS GROUPES'!N34&lt;&gt;0),Listes!$C$6,IF(AND('INFOS GROUPES'!N34&lt;=Listes!$C$2,'INFOS GROUPES'!N34&lt;&gt;0),'INFOS GROUPES'!N34,0))))</f>
        <v>0</v>
      </c>
      <c r="J34" s="18">
        <f>IF(B34=0,0,IF((IF(D34&gt;Listes!$C$3,MOD('INFOS GROUPES'!D34-Listes!$A$12,1),MOD('INFOS GROUPES'!L34+Listes!$A$9,1)))&lt;Listes!$C$4,Listes!$C$4,IF(D34&gt;Listes!$C$3,MOD('INFOS GROUPES'!D34-Listes!$A$12,1),MOD('INFOS GROUPES'!L34+Listes!$A$9,1))))</f>
        <v>0</v>
      </c>
      <c r="N34" s="18"/>
    </row>
    <row r="35" spans="1:14" x14ac:dyDescent="0.25">
      <c r="A35" s="16"/>
      <c r="C35" s="25">
        <f>IF(B35=0,0,IF(H35&lt;&gt;0,H35,IF(I35&lt;&gt;0,MOD(I35-Listes!$A$6,1),MOD('INFOS GROUPES'!D35-Listes!$A$12,1))))</f>
        <v>0</v>
      </c>
      <c r="D35" s="18">
        <f>IF(B35=0,0,MOD(E35-Listes!$A$15,1))</f>
        <v>0</v>
      </c>
      <c r="E35" s="18">
        <f t="shared" si="3"/>
        <v>0</v>
      </c>
      <c r="F35" s="18">
        <f>IF(B35=0,0,MOD(G35-Listes!$A$15,1))</f>
        <v>0</v>
      </c>
      <c r="G35" s="18">
        <f t="shared" si="1"/>
        <v>0</v>
      </c>
      <c r="H35" s="18">
        <f>IF(B35=0,0,IF(AND(N35&lt;Listes!$C$5,'INFOS GROUPES'!N35&lt;&gt;0),Listes!$C$5,IF(AND(N35&lt;Listes!$C$1,'INFOS GROUPES'!N35&lt;&gt;0),N35,0)))</f>
        <v>0</v>
      </c>
      <c r="I35" s="18">
        <f>IF(B35=0,0,IF('INFOS GROUPES'!D35&lt;=Listes!$C$2,MOD('INFOS GROUPES'!D35-Listes!$A$12,1),IF(AND('INFOS GROUPES'!N35&lt;=Listes!$C$1,'INFOS GROUPES'!N35&lt;&gt;0),Listes!$C$6,IF(AND('INFOS GROUPES'!N35&lt;=Listes!$C$2,'INFOS GROUPES'!N35&lt;&gt;0),'INFOS GROUPES'!N35,0))))</f>
        <v>0</v>
      </c>
      <c r="J35" s="18">
        <f>IF(B35=0,0,IF((IF(D35&gt;Listes!$C$3,MOD('INFOS GROUPES'!D35-Listes!$A$12,1),MOD('INFOS GROUPES'!L35+Listes!$A$9,1)))&lt;Listes!$C$4,Listes!$C$4,IF(D35&gt;Listes!$C$3,MOD('INFOS GROUPES'!D35-Listes!$A$12,1),MOD('INFOS GROUPES'!L35+Listes!$A$9,1))))</f>
        <v>0</v>
      </c>
      <c r="N35" s="18"/>
    </row>
    <row r="36" spans="1:14" x14ac:dyDescent="0.25">
      <c r="A36" s="16"/>
      <c r="C36" s="25">
        <f>IF(B36=0,0,IF(H36&lt;&gt;0,H36,IF(I36&lt;&gt;0,MOD(I36-Listes!$A$6,1),MOD('INFOS GROUPES'!D36-Listes!$A$12,1))))</f>
        <v>0</v>
      </c>
      <c r="D36" s="18">
        <f>IF(B36=0,0,MOD(E36-Listes!$A$15,1))</f>
        <v>0</v>
      </c>
      <c r="E36" s="18">
        <f t="shared" si="3"/>
        <v>0</v>
      </c>
      <c r="F36" s="18">
        <f>IF(B36=0,0,MOD(G36-Listes!$A$15,1))</f>
        <v>0</v>
      </c>
      <c r="G36" s="18">
        <f t="shared" si="1"/>
        <v>0</v>
      </c>
      <c r="H36" s="18">
        <f>IF(B36=0,0,IF(AND(N36&lt;Listes!$C$5,'INFOS GROUPES'!N36&lt;&gt;0),Listes!$C$5,IF(AND(N36&lt;Listes!$C$1,'INFOS GROUPES'!N36&lt;&gt;0),N36,0)))</f>
        <v>0</v>
      </c>
      <c r="I36" s="18">
        <f>IF(B36=0,0,IF('INFOS GROUPES'!D36&lt;=Listes!$C$2,MOD('INFOS GROUPES'!D36-Listes!$A$12,1),IF(AND('INFOS GROUPES'!N36&lt;=Listes!$C$1,'INFOS GROUPES'!N36&lt;&gt;0),Listes!$C$6,IF(AND('INFOS GROUPES'!N36&lt;=Listes!$C$2,'INFOS GROUPES'!N36&lt;&gt;0),'INFOS GROUPES'!N36,0))))</f>
        <v>0</v>
      </c>
      <c r="J36" s="18">
        <f>IF(B36=0,0,IF((IF(D36&gt;Listes!$C$3,MOD('INFOS GROUPES'!D36-Listes!$A$12,1),MOD('INFOS GROUPES'!L36+Listes!$A$9,1)))&lt;Listes!$C$4,Listes!$C$4,IF(D36&gt;Listes!$C$3,MOD('INFOS GROUPES'!D36-Listes!$A$12,1),MOD('INFOS GROUPES'!L36+Listes!$A$9,1))))</f>
        <v>0</v>
      </c>
      <c r="N36" s="18"/>
    </row>
    <row r="37" spans="1:14" x14ac:dyDescent="0.25">
      <c r="A37" s="16"/>
      <c r="C37" s="25">
        <f>IF(B37=0,0,IF(H37&lt;&gt;0,H37,IF(I37&lt;&gt;0,MOD(I37-Listes!$A$6,1),MOD('INFOS GROUPES'!D37-Listes!$A$12,1))))</f>
        <v>0</v>
      </c>
      <c r="H37" s="18">
        <f>IF(B37=0,0,IF(AND(N37&lt;Listes!$C$5,'INFOS GROUPES'!N37&lt;&gt;0),Listes!$C$5,IF(AND(N37&lt;Listes!$C$1,'INFOS GROUPES'!N37&lt;&gt;0),N37,0)))</f>
        <v>0</v>
      </c>
      <c r="I37" s="18">
        <f>IF(B37=0,0,IF('INFOS GROUPES'!D37&lt;=Listes!$C$2,MOD('INFOS GROUPES'!D37-Listes!$A$12,1),IF(AND('INFOS GROUPES'!N37&lt;=Listes!$C$1,'INFOS GROUPES'!N37&lt;&gt;0),Listes!$C$6,IF(AND('INFOS GROUPES'!N37&lt;=Listes!$C$2,'INFOS GROUPES'!N37&lt;&gt;0),'INFOS GROUPES'!N37,0))))</f>
        <v>0</v>
      </c>
      <c r="N37" s="18"/>
    </row>
    <row r="38" spans="1:14" x14ac:dyDescent="0.25">
      <c r="A38" s="16"/>
      <c r="C38" s="25">
        <f>IF(B38=0,0,IF(H38&lt;&gt;0,H38,IF(I38&lt;&gt;0,MOD(I38-Listes!$A$6,1),MOD('INFOS GROUPES'!D38-Listes!$A$12,1))))</f>
        <v>0</v>
      </c>
      <c r="H38" s="18">
        <f>IF(B38=0,0,IF(AND(N38&lt;Listes!$C$5,'INFOS GROUPES'!N38&lt;&gt;0),Listes!$C$5,IF(AND(N38&lt;Listes!$C$1,'INFOS GROUPES'!N38&lt;&gt;0),N38,0)))</f>
        <v>0</v>
      </c>
      <c r="I38" s="18">
        <f>IF(B38=0,0,IF('INFOS GROUPES'!D38&lt;=Listes!$C$2,MOD('INFOS GROUPES'!D38-Listes!$A$12,1),IF(AND('INFOS GROUPES'!N38&lt;=Listes!$C$1,'INFOS GROUPES'!N38&lt;&gt;0),Listes!$C$6,IF(AND('INFOS GROUPES'!N38&lt;=Listes!$C$2,'INFOS GROUPES'!N38&lt;&gt;0),'INFOS GROUPES'!N38,0))))</f>
        <v>0</v>
      </c>
      <c r="N38" s="18"/>
    </row>
    <row r="39" spans="1:14" x14ac:dyDescent="0.25">
      <c r="A39" s="16"/>
      <c r="C39" s="25">
        <f>IF(B39=0,0,IF(H39&lt;&gt;0,H39,IF(I39&lt;&gt;0,MOD(I39-Listes!$A$6,1),MOD('INFOS GROUPES'!D39-Listes!$A$12,1))))</f>
        <v>0</v>
      </c>
      <c r="H39" s="18">
        <f>IF(B39=0,0,IF(AND(N39&lt;Listes!$C$5,'INFOS GROUPES'!N39&lt;&gt;0),Listes!$C$5,IF(AND(N39&lt;Listes!$C$1,'INFOS GROUPES'!N39&lt;&gt;0),N39,0)))</f>
        <v>0</v>
      </c>
      <c r="I39" s="18">
        <f>IF(B39=0,0,IF('INFOS GROUPES'!D39&lt;=Listes!$C$2,MOD('INFOS GROUPES'!D39-Listes!$A$12,1),IF(AND('INFOS GROUPES'!N39&lt;=Listes!$C$1,'INFOS GROUPES'!N39&lt;&gt;0),Listes!$C$6,IF(AND('INFOS GROUPES'!N39&lt;=Listes!$C$2,'INFOS GROUPES'!N39&lt;&gt;0),'INFOS GROUPES'!N39,0))))</f>
        <v>0</v>
      </c>
      <c r="N39" s="18"/>
    </row>
    <row r="40" spans="1:14" x14ac:dyDescent="0.25">
      <c r="A40" s="16"/>
      <c r="C40" s="25">
        <f>IF(B40=0,0,IF(H40&lt;&gt;0,H40,IF(I40&lt;&gt;0,MOD(I40-Listes!$A$6,1),MOD('INFOS GROUPES'!D40-Listes!$A$12,1))))</f>
        <v>0</v>
      </c>
      <c r="H40" s="18">
        <f>IF(B40=0,0,IF(AND(N40&lt;Listes!$C$5,'INFOS GROUPES'!N40&lt;&gt;0),Listes!$C$5,IF(AND(N40&lt;Listes!$C$1,'INFOS GROUPES'!N40&lt;&gt;0),N40,0)))</f>
        <v>0</v>
      </c>
      <c r="I40" s="18">
        <f>IF(B40=0,0,IF('INFOS GROUPES'!D40&lt;=Listes!$C$2,MOD('INFOS GROUPES'!D40-Listes!$A$12,1),IF(AND('INFOS GROUPES'!N40&lt;=Listes!$C$1,'INFOS GROUPES'!N40&lt;&gt;0),Listes!$C$6,IF(AND('INFOS GROUPES'!N40&lt;=Listes!$C$2,'INFOS GROUPES'!N40&lt;&gt;0),'INFOS GROUPES'!N40,0))))</f>
        <v>0</v>
      </c>
      <c r="N40" s="18"/>
    </row>
    <row r="41" spans="1:14" x14ac:dyDescent="0.25">
      <c r="A41" s="16"/>
      <c r="C41" s="25">
        <f>IF(B41=0,0,IF(H41&lt;&gt;0,H41,IF(I41&lt;&gt;0,MOD(I41-Listes!$A$6,1),MOD('INFOS GROUPES'!D41-Listes!$A$12,1))))</f>
        <v>0</v>
      </c>
      <c r="I41" s="18">
        <f>IF(B41=0,0,IF('INFOS GROUPES'!D41&lt;=Listes!$C$2,MOD('INFOS GROUPES'!D41-Listes!$A$12,1),IF(AND('INFOS GROUPES'!N41&lt;=Listes!$C$1,'INFOS GROUPES'!N41&lt;&gt;0),Listes!$C$6,IF(AND('INFOS GROUPES'!N41&lt;=Listes!$C$2,'INFOS GROUPES'!N41&lt;&gt;0),'INFOS GROUPES'!N41,0))))</f>
        <v>0</v>
      </c>
    </row>
    <row r="42" spans="1:14" x14ac:dyDescent="0.25">
      <c r="A42" s="16"/>
      <c r="C42" s="25">
        <f>IF(B42=0,0,IF(H42&lt;&gt;0,H42,IF(I42&lt;&gt;0,MOD(I42-Listes!$A$6,1),MOD('INFOS GROUPES'!D42-Listes!$A$12,1))))</f>
        <v>0</v>
      </c>
      <c r="I42" s="18">
        <f>IF(B42=0,0,IF('INFOS GROUPES'!D42&lt;=Listes!$C$2,MOD('INFOS GROUPES'!D42-Listes!$A$12,1),IF(AND('INFOS GROUPES'!N42&lt;=Listes!$C$1,'INFOS GROUPES'!N42&lt;&gt;0),Listes!$C$6,IF(AND('INFOS GROUPES'!N42&lt;=Listes!$C$2,'INFOS GROUPES'!N42&lt;&gt;0),'INFOS GROUPES'!N42,0))))</f>
        <v>0</v>
      </c>
    </row>
    <row r="43" spans="1:14" x14ac:dyDescent="0.25">
      <c r="A43" s="16"/>
      <c r="C43" s="25">
        <f>IF(B43=0,0,IF(H43&lt;&gt;0,H43,IF(I43&lt;&gt;0,MOD(I43-Listes!$A$6,1),MOD('INFOS GROUPES'!D43-Listes!$A$12,1))))</f>
        <v>0</v>
      </c>
      <c r="I43" s="18">
        <f>IF(B43=0,0,IF('INFOS GROUPES'!D43&lt;=Listes!$C$2,MOD('INFOS GROUPES'!D43-Listes!$A$12,1),IF(AND('INFOS GROUPES'!N43&lt;=Listes!$C$1,'INFOS GROUPES'!N43&lt;&gt;0),Listes!$C$6,IF(AND('INFOS GROUPES'!N43&lt;=Listes!$C$2,'INFOS GROUPES'!N43&lt;&gt;0),'INFOS GROUPES'!N43,0))))</f>
        <v>0</v>
      </c>
    </row>
    <row r="44" spans="1:14" x14ac:dyDescent="0.25">
      <c r="A44" s="16"/>
      <c r="C44" s="25">
        <f>IF(B44=0,0,IF(H44&lt;&gt;0,H44,IF(I44&lt;&gt;0,MOD(I44-Listes!$A$6,1),MOD('INFOS GROUPES'!D44-Listes!$A$12,1))))</f>
        <v>0</v>
      </c>
    </row>
    <row r="45" spans="1:14" x14ac:dyDescent="0.25">
      <c r="A45" s="16"/>
      <c r="C45" s="25">
        <f>IF(B45=0,0,IF(IF(N45=0,MOD(D45-Listes!$A$12,1),MIN((MOD(D45-Listes!$A$12,1)),N45))&lt;Listes!$C$5,Listes!$C$5,IF(N45=0,MOD(D45-Listes!$A$12,1),MIN((MOD(D45-Listes!$A$12,1))))))</f>
        <v>0</v>
      </c>
    </row>
    <row r="46" spans="1:14" x14ac:dyDescent="0.25">
      <c r="A46" s="16"/>
      <c r="C46" s="25">
        <f>IF(B46=0,0,IF(IF(N46=0,MOD(D46-Listes!$A$12,1),MIN((MOD(D46-Listes!$A$12,1)),N46))&lt;Listes!$C$5,Listes!$C$5,IF(N46=0,MOD(D46-Listes!$A$12,1),MIN((MOD(D46-Listes!$A$12,1))))))</f>
        <v>0</v>
      </c>
    </row>
    <row r="47" spans="1:14" x14ac:dyDescent="0.25">
      <c r="A47" s="16"/>
      <c r="C47" s="25">
        <f>IF(B47=0,0,IF(IF(N47=0,MOD(D47-Listes!$A$12,1),MIN((MOD(D47-Listes!$A$12,1)),N47))&lt;Listes!$C$5,Listes!$C$5,IF(N47=0,MOD(D47-Listes!$A$12,1),MIN((MOD(D47-Listes!$A$12,1))))))</f>
        <v>0</v>
      </c>
    </row>
    <row r="48" spans="1:14" x14ac:dyDescent="0.25">
      <c r="A48" s="16"/>
      <c r="C48" s="25">
        <f>IF(B48=0,0,IF(IF(N48=0,MOD(D48-Listes!$A$12,1),MIN((MOD(D48-Listes!$A$12,1)),N48))&lt;Listes!$C$5,Listes!$C$5,IF(N48=0,MOD(D48-Listes!$A$12,1),MIN((MOD(D48-Listes!$A$12,1))))))</f>
        <v>0</v>
      </c>
    </row>
    <row r="49" spans="1:3" x14ac:dyDescent="0.25">
      <c r="A49" s="16"/>
      <c r="C49" s="25">
        <f>IF(B49=0,0,IF(IF(N49=0,MOD(D49-Listes!$A$12,1),MIN((MOD(D49-Listes!$A$12,1)),N49))&lt;Listes!$C$5,Listes!$C$5,IF(N49=0,MOD(D49-Listes!$A$12,1),MIN((MOD(D49-Listes!$A$12,1))))))</f>
        <v>0</v>
      </c>
    </row>
    <row r="50" spans="1:3" x14ac:dyDescent="0.25">
      <c r="A50" s="16"/>
      <c r="C50" s="25">
        <f>IF(B50=0,0,IF(IF(N50=0,MOD(D50-Listes!$A$12,1),MIN((MOD(D50-Listes!$A$12,1)),N50))&lt;Listes!$C$5,Listes!$C$5,IF(N50=0,MOD(D50-Listes!$A$12,1),MIN((MOD(D50-Listes!$A$12,1))))))</f>
        <v>0</v>
      </c>
    </row>
    <row r="51" spans="1:3" x14ac:dyDescent="0.25">
      <c r="A51" s="16"/>
    </row>
    <row r="52" spans="1:3" x14ac:dyDescent="0.25">
      <c r="A52" s="16"/>
    </row>
    <row r="53" spans="1:3" x14ac:dyDescent="0.25">
      <c r="A53" s="16"/>
    </row>
    <row r="54" spans="1:3" x14ac:dyDescent="0.25">
      <c r="A54" s="16"/>
    </row>
    <row r="55" spans="1:3" x14ac:dyDescent="0.25">
      <c r="A55" s="16"/>
    </row>
    <row r="56" spans="1:3" x14ac:dyDescent="0.25">
      <c r="A56" s="16"/>
    </row>
    <row r="57" spans="1:3" x14ac:dyDescent="0.25">
      <c r="A57" s="16"/>
    </row>
    <row r="58" spans="1:3" x14ac:dyDescent="0.25">
      <c r="A58" s="16"/>
    </row>
    <row r="59" spans="1:3" x14ac:dyDescent="0.25">
      <c r="A59" s="16"/>
    </row>
    <row r="60" spans="1:3" x14ac:dyDescent="0.25">
      <c r="A60" s="16"/>
    </row>
    <row r="61" spans="1:3" x14ac:dyDescent="0.25">
      <c r="A61" s="16"/>
    </row>
    <row r="62" spans="1:3" x14ac:dyDescent="0.25">
      <c r="A62" s="16"/>
    </row>
    <row r="63" spans="1:3" x14ac:dyDescent="0.25">
      <c r="A63" s="16"/>
    </row>
    <row r="64" spans="1:3" x14ac:dyDescent="0.25">
      <c r="A64" s="16"/>
    </row>
    <row r="65" spans="1:1" x14ac:dyDescent="0.25">
      <c r="A65" s="16"/>
    </row>
    <row r="66" spans="1:1" x14ac:dyDescent="0.25">
      <c r="A66" s="16"/>
    </row>
    <row r="67" spans="1:1" x14ac:dyDescent="0.25">
      <c r="A67" s="16"/>
    </row>
    <row r="68" spans="1:1" x14ac:dyDescent="0.25">
      <c r="A68" s="16"/>
    </row>
    <row r="69" spans="1:1" x14ac:dyDescent="0.25">
      <c r="A69" s="16"/>
    </row>
    <row r="70" spans="1:1" x14ac:dyDescent="0.25">
      <c r="A70" s="16"/>
    </row>
    <row r="71" spans="1:1" x14ac:dyDescent="0.25">
      <c r="A71" s="16"/>
    </row>
    <row r="72" spans="1:1" x14ac:dyDescent="0.25">
      <c r="A72" s="16"/>
    </row>
    <row r="73" spans="1:1" x14ac:dyDescent="0.25">
      <c r="A73" s="16"/>
    </row>
    <row r="74" spans="1:1" x14ac:dyDescent="0.25">
      <c r="A74" s="16"/>
    </row>
    <row r="75" spans="1:1" x14ac:dyDescent="0.25">
      <c r="A75" s="16"/>
    </row>
    <row r="76" spans="1:1" x14ac:dyDescent="0.25">
      <c r="A76" s="16"/>
    </row>
    <row r="77" spans="1:1" x14ac:dyDescent="0.25">
      <c r="A77" s="16"/>
    </row>
    <row r="78" spans="1:1" x14ac:dyDescent="0.25">
      <c r="A78" s="16"/>
    </row>
    <row r="79" spans="1:1" x14ac:dyDescent="0.25">
      <c r="A79" s="16"/>
    </row>
    <row r="80" spans="1:1" x14ac:dyDescent="0.25">
      <c r="A80" s="16"/>
    </row>
  </sheetData>
  <sortState ref="A1:AO26">
    <sortCondition ref="A3"/>
  </sortState>
  <mergeCells count="3">
    <mergeCell ref="K2:L2"/>
    <mergeCell ref="D2:E2"/>
    <mergeCell ref="F2:G2"/>
  </mergeCells>
  <dataValidations count="1">
    <dataValidation type="list" allowBlank="1" showInputMessage="1" showErrorMessage="1" sqref="A3:A80">
      <formula1>"12-juil,13-juil,14-juil"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Listes!$A$1:$A$31</xm:f>
          </x14:formula1>
          <xm:sqref>M3:M41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1:J31"/>
  <sheetViews>
    <sheetView topLeftCell="A10" workbookViewId="0">
      <selection activeCell="E19" sqref="E19:I29"/>
    </sheetView>
  </sheetViews>
  <sheetFormatPr baseColWidth="10" defaultRowHeight="15" x14ac:dyDescent="0.25"/>
  <cols>
    <col min="4" max="4" width="32.7109375" customWidth="1"/>
    <col min="5" max="5" width="29.85546875" customWidth="1"/>
    <col min="6" max="6" width="21.140625" customWidth="1"/>
  </cols>
  <sheetData>
    <row r="1" spans="1:10" x14ac:dyDescent="0.25">
      <c r="A1" s="1">
        <v>3.472222222222222E-3</v>
      </c>
      <c r="B1" s="1"/>
      <c r="C1" s="1">
        <v>0.47916666666666669</v>
      </c>
      <c r="D1" s="2"/>
      <c r="E1" s="2"/>
      <c r="F1" s="2"/>
      <c r="G1" s="7"/>
      <c r="H1" s="8"/>
      <c r="I1" s="9"/>
      <c r="J1" s="20"/>
    </row>
    <row r="2" spans="1:10" x14ac:dyDescent="0.25">
      <c r="A2" s="1">
        <f>A1+A$1</f>
        <v>6.9444444444444441E-3</v>
      </c>
      <c r="B2" s="1"/>
      <c r="C2" s="19">
        <v>0.625</v>
      </c>
      <c r="D2" s="3"/>
      <c r="E2" s="3"/>
      <c r="F2" s="3"/>
      <c r="G2" s="10"/>
      <c r="H2" s="11"/>
      <c r="I2" s="12"/>
    </row>
    <row r="3" spans="1:10" x14ac:dyDescent="0.25">
      <c r="A3" s="1">
        <f t="shared" ref="A3:A31" si="0">A2+A$1</f>
        <v>1.0416666666666666E-2</v>
      </c>
      <c r="B3" s="1"/>
      <c r="C3" s="19">
        <v>0.82291666666666663</v>
      </c>
      <c r="D3" s="3"/>
      <c r="E3" s="3"/>
      <c r="F3" s="3"/>
      <c r="G3" s="10"/>
      <c r="H3" s="11"/>
      <c r="I3" s="12"/>
    </row>
    <row r="4" spans="1:10" x14ac:dyDescent="0.25">
      <c r="A4" s="1">
        <f t="shared" si="0"/>
        <v>1.3888888888888888E-2</v>
      </c>
      <c r="B4" s="1"/>
      <c r="C4" s="19">
        <v>0.78125</v>
      </c>
      <c r="D4" s="3"/>
      <c r="E4" s="3"/>
      <c r="F4" s="3"/>
      <c r="G4" s="10"/>
      <c r="H4" s="11"/>
      <c r="I4" s="12"/>
    </row>
    <row r="5" spans="1:10" x14ac:dyDescent="0.25">
      <c r="A5" s="1">
        <f t="shared" si="0"/>
        <v>1.7361111111111112E-2</v>
      </c>
      <c r="B5" s="1"/>
      <c r="C5" s="19">
        <v>0.375</v>
      </c>
      <c r="D5" s="3"/>
      <c r="E5" s="3"/>
      <c r="F5" s="3"/>
      <c r="G5" s="10"/>
      <c r="H5" s="11"/>
      <c r="I5" s="12"/>
    </row>
    <row r="6" spans="1:10" x14ac:dyDescent="0.25">
      <c r="A6" s="1">
        <f>A5+A$1</f>
        <v>2.0833333333333336E-2</v>
      </c>
      <c r="B6" s="1"/>
      <c r="C6" s="19">
        <v>0.54166666666666663</v>
      </c>
      <c r="D6" s="3"/>
      <c r="E6" s="4"/>
      <c r="F6" s="3"/>
      <c r="G6" s="13"/>
      <c r="H6" s="14"/>
      <c r="I6" s="15"/>
    </row>
    <row r="7" spans="1:10" x14ac:dyDescent="0.25">
      <c r="A7" s="1">
        <f t="shared" si="0"/>
        <v>2.4305555555555559E-2</v>
      </c>
      <c r="B7" s="1"/>
      <c r="D7" s="3"/>
      <c r="E7" s="3"/>
      <c r="F7" s="3"/>
      <c r="G7" s="10"/>
      <c r="H7" s="11"/>
      <c r="I7" s="12"/>
      <c r="J7" s="22"/>
    </row>
    <row r="8" spans="1:10" x14ac:dyDescent="0.25">
      <c r="A8" s="1">
        <f t="shared" si="0"/>
        <v>2.7777777777777783E-2</v>
      </c>
      <c r="B8" s="1"/>
      <c r="D8" s="3"/>
      <c r="E8" s="3"/>
      <c r="F8" s="3"/>
    </row>
    <row r="9" spans="1:10" x14ac:dyDescent="0.25">
      <c r="A9" s="1">
        <f t="shared" si="0"/>
        <v>3.1250000000000007E-2</v>
      </c>
      <c r="B9" s="1"/>
      <c r="D9" s="3"/>
      <c r="E9" s="3"/>
      <c r="F9" s="3"/>
    </row>
    <row r="10" spans="1:10" x14ac:dyDescent="0.25">
      <c r="A10" s="1">
        <f t="shared" si="0"/>
        <v>3.4722222222222231E-2</v>
      </c>
      <c r="B10" s="1"/>
      <c r="D10" s="3"/>
      <c r="E10" s="3"/>
      <c r="F10" s="3"/>
      <c r="G10" s="13"/>
      <c r="H10" s="14"/>
      <c r="I10" s="15"/>
      <c r="J10" s="21"/>
    </row>
    <row r="11" spans="1:10" x14ac:dyDescent="0.25">
      <c r="A11" s="1">
        <f t="shared" si="0"/>
        <v>3.8194444444444454E-2</v>
      </c>
      <c r="B11" s="1"/>
      <c r="D11" s="3"/>
      <c r="E11" s="3"/>
      <c r="F11" s="3"/>
      <c r="G11" s="10"/>
      <c r="H11" s="11"/>
      <c r="I11" s="12"/>
    </row>
    <row r="12" spans="1:10" x14ac:dyDescent="0.25">
      <c r="A12" s="1">
        <f t="shared" si="0"/>
        <v>4.1666666666666678E-2</v>
      </c>
      <c r="B12" s="1"/>
      <c r="D12" s="3"/>
      <c r="E12" s="3"/>
      <c r="F12" s="3"/>
      <c r="G12" s="10"/>
      <c r="H12" s="11"/>
      <c r="I12" s="12"/>
    </row>
    <row r="13" spans="1:10" x14ac:dyDescent="0.25">
      <c r="A13" s="1">
        <f t="shared" si="0"/>
        <v>4.5138888888888902E-2</v>
      </c>
      <c r="B13" s="1"/>
      <c r="D13" s="3"/>
      <c r="E13" s="3"/>
      <c r="F13" s="3"/>
      <c r="G13" s="10"/>
      <c r="H13" s="11"/>
      <c r="I13" s="12"/>
    </row>
    <row r="14" spans="1:10" x14ac:dyDescent="0.25">
      <c r="A14" s="1">
        <f t="shared" si="0"/>
        <v>4.8611111111111126E-2</v>
      </c>
      <c r="B14" s="1"/>
      <c r="D14" s="3"/>
      <c r="E14" s="3"/>
      <c r="F14" s="3"/>
      <c r="G14" s="10"/>
      <c r="H14" s="11"/>
      <c r="I14" s="12"/>
      <c r="J14" s="22"/>
    </row>
    <row r="15" spans="1:10" x14ac:dyDescent="0.25">
      <c r="A15" s="1">
        <f t="shared" si="0"/>
        <v>5.208333333333335E-2</v>
      </c>
      <c r="B15" s="1"/>
      <c r="D15" s="3"/>
      <c r="E15" s="4"/>
      <c r="F15" s="3"/>
      <c r="G15" s="10"/>
      <c r="H15" s="11"/>
      <c r="I15" s="12"/>
    </row>
    <row r="16" spans="1:10" x14ac:dyDescent="0.25">
      <c r="A16" s="1">
        <f t="shared" si="0"/>
        <v>5.5555555555555573E-2</v>
      </c>
      <c r="B16" s="1"/>
      <c r="D16" s="3"/>
      <c r="E16" s="3"/>
      <c r="F16" s="3"/>
      <c r="G16" s="13"/>
      <c r="H16" s="14"/>
      <c r="I16" s="15"/>
      <c r="J16" s="21"/>
    </row>
    <row r="17" spans="1:9" x14ac:dyDescent="0.25">
      <c r="A17" s="1">
        <f t="shared" si="0"/>
        <v>5.9027777777777797E-2</v>
      </c>
      <c r="B17" s="1"/>
      <c r="D17" s="3"/>
      <c r="E17" s="3"/>
      <c r="F17" s="3"/>
      <c r="G17" s="10"/>
      <c r="H17" s="11"/>
      <c r="I17" s="12"/>
    </row>
    <row r="18" spans="1:9" x14ac:dyDescent="0.25">
      <c r="A18" s="1">
        <f t="shared" si="0"/>
        <v>6.2500000000000014E-2</v>
      </c>
      <c r="B18" s="1"/>
    </row>
    <row r="19" spans="1:9" x14ac:dyDescent="0.25">
      <c r="A19" s="1">
        <f t="shared" si="0"/>
        <v>6.5972222222222238E-2</v>
      </c>
      <c r="B19" s="1"/>
    </row>
    <row r="20" spans="1:9" x14ac:dyDescent="0.25">
      <c r="A20" s="1">
        <f t="shared" si="0"/>
        <v>6.9444444444444461E-2</v>
      </c>
      <c r="B20" s="1"/>
    </row>
    <row r="21" spans="1:9" x14ac:dyDescent="0.25">
      <c r="A21" s="1">
        <f t="shared" si="0"/>
        <v>7.2916666666666685E-2</v>
      </c>
      <c r="B21" s="1"/>
    </row>
    <row r="22" spans="1:9" x14ac:dyDescent="0.25">
      <c r="A22" s="1">
        <f t="shared" si="0"/>
        <v>7.6388888888888909E-2</v>
      </c>
      <c r="B22" s="1"/>
    </row>
    <row r="23" spans="1:9" x14ac:dyDescent="0.25">
      <c r="A23" s="1">
        <f t="shared" si="0"/>
        <v>7.9861111111111133E-2</v>
      </c>
      <c r="B23" s="1"/>
    </row>
    <row r="24" spans="1:9" x14ac:dyDescent="0.25">
      <c r="A24" s="1">
        <f t="shared" si="0"/>
        <v>8.3333333333333356E-2</v>
      </c>
      <c r="B24" s="1"/>
    </row>
    <row r="25" spans="1:9" x14ac:dyDescent="0.25">
      <c r="A25" s="1">
        <f t="shared" si="0"/>
        <v>8.680555555555558E-2</v>
      </c>
      <c r="B25" s="1"/>
    </row>
    <row r="26" spans="1:9" x14ac:dyDescent="0.25">
      <c r="A26" s="1">
        <f t="shared" si="0"/>
        <v>9.0277777777777804E-2</v>
      </c>
      <c r="B26" s="1"/>
    </row>
    <row r="27" spans="1:9" x14ac:dyDescent="0.25">
      <c r="A27" s="1">
        <f t="shared" si="0"/>
        <v>9.3750000000000028E-2</v>
      </c>
      <c r="B27" s="1"/>
    </row>
    <row r="28" spans="1:9" x14ac:dyDescent="0.25">
      <c r="A28" s="1">
        <f t="shared" si="0"/>
        <v>9.7222222222222252E-2</v>
      </c>
      <c r="B28" s="1"/>
    </row>
    <row r="29" spans="1:9" x14ac:dyDescent="0.25">
      <c r="A29" s="1">
        <f t="shared" si="0"/>
        <v>0.10069444444444448</v>
      </c>
      <c r="B29" s="1"/>
    </row>
    <row r="30" spans="1:9" x14ac:dyDescent="0.25">
      <c r="A30" s="1">
        <f t="shared" si="0"/>
        <v>0.1041666666666667</v>
      </c>
      <c r="B30" s="1"/>
    </row>
    <row r="31" spans="1:9" x14ac:dyDescent="0.25">
      <c r="A31" s="1">
        <f t="shared" si="0"/>
        <v>0.10763888888888892</v>
      </c>
      <c r="B31" s="1"/>
    </row>
  </sheetData>
  <sortState ref="D2:F18">
    <sortCondition ref="D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INFOS GROUPES</vt:lpstr>
      <vt:lpstr>Listes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2019-03-18T15:03:34Z</cp:lastPrinted>
  <dcterms:created xsi:type="dcterms:W3CDTF">2019-03-05T16:19:54Z</dcterms:created>
  <dcterms:modified xsi:type="dcterms:W3CDTF">2019-03-21T09:28:31Z</dcterms:modified>
</cp:coreProperties>
</file>