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s\Ligue\FIchier pour pointage\"/>
    </mc:Choice>
  </mc:AlternateContent>
  <bookViews>
    <workbookView xWindow="0" yWindow="0" windowWidth="20490" windowHeight="7020"/>
  </bookViews>
  <sheets>
    <sheet name="Club" sheetId="2" r:id="rId1"/>
    <sheet name="Donnees" sheetId="3" r:id="rId2"/>
  </sheets>
  <definedNames>
    <definedName name="min_licence_prenat">Donnees!$B$3</definedName>
    <definedName name="min_licence_region">Donnees!$C$3</definedName>
    <definedName name="min_sportif_prenat">Donnees!$B$2</definedName>
    <definedName name="min_sportif_region">Donnees!$C$2</definedName>
    <definedName name="min_total_prenat">Donnees!$B$4</definedName>
    <definedName name="min_total_region">Donnees!$C$4</definedName>
    <definedName name="niveau">Donnees!$B$1:$D$1</definedName>
    <definedName name="prenat">Donnees!$B$1</definedName>
    <definedName name="region">Donnees!$C$1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3" l="1"/>
  <c r="E10" i="3"/>
  <c r="D10" i="3"/>
  <c r="C10" i="3"/>
  <c r="T28" i="2" l="1"/>
  <c r="R28" i="2"/>
  <c r="P28" i="2"/>
  <c r="N28" i="2"/>
  <c r="L28" i="2"/>
  <c r="J28" i="2"/>
  <c r="H28" i="2"/>
  <c r="F28" i="2"/>
  <c r="F23" i="2" l="1"/>
  <c r="H23" i="2"/>
  <c r="J23" i="2"/>
  <c r="L23" i="2"/>
  <c r="N23" i="2"/>
  <c r="P23" i="2"/>
  <c r="R23" i="2"/>
  <c r="T23" i="2"/>
  <c r="F19" i="2"/>
  <c r="H19" i="2"/>
  <c r="J19" i="2"/>
  <c r="L19" i="2"/>
  <c r="N19" i="2"/>
  <c r="P19" i="2"/>
  <c r="R19" i="2"/>
  <c r="T19" i="2"/>
  <c r="F20" i="2"/>
  <c r="H20" i="2"/>
  <c r="J20" i="2"/>
  <c r="L20" i="2"/>
  <c r="N20" i="2"/>
  <c r="P20" i="2"/>
  <c r="R20" i="2"/>
  <c r="T20" i="2"/>
  <c r="T24" i="2" l="1"/>
  <c r="R24" i="2"/>
  <c r="T22" i="2"/>
  <c r="R22" i="2"/>
  <c r="T21" i="2"/>
  <c r="R21" i="2"/>
  <c r="T18" i="2"/>
  <c r="T25" i="2" s="1"/>
  <c r="R18" i="2"/>
  <c r="T13" i="2"/>
  <c r="R13" i="2"/>
  <c r="T12" i="2"/>
  <c r="R12" i="2"/>
  <c r="T11" i="2"/>
  <c r="R11" i="2"/>
  <c r="T10" i="2"/>
  <c r="R10" i="2"/>
  <c r="T9" i="2"/>
  <c r="R9" i="2"/>
  <c r="T8" i="2"/>
  <c r="R8" i="2"/>
  <c r="T7" i="2"/>
  <c r="R7" i="2"/>
  <c r="T6" i="2"/>
  <c r="R6" i="2"/>
  <c r="T5" i="2"/>
  <c r="R5" i="2"/>
  <c r="P24" i="2"/>
  <c r="N24" i="2"/>
  <c r="P22" i="2"/>
  <c r="N22" i="2"/>
  <c r="P21" i="2"/>
  <c r="N21" i="2"/>
  <c r="P18" i="2"/>
  <c r="N18" i="2"/>
  <c r="P13" i="2"/>
  <c r="N13" i="2"/>
  <c r="P12" i="2"/>
  <c r="N12" i="2"/>
  <c r="P11" i="2"/>
  <c r="N11" i="2"/>
  <c r="P10" i="2"/>
  <c r="N10" i="2"/>
  <c r="P9" i="2"/>
  <c r="N9" i="2"/>
  <c r="P8" i="2"/>
  <c r="N8" i="2"/>
  <c r="P7" i="2"/>
  <c r="N7" i="2"/>
  <c r="P6" i="2"/>
  <c r="N6" i="2"/>
  <c r="P5" i="2"/>
  <c r="P14" i="2" s="1"/>
  <c r="N5" i="2"/>
  <c r="L24" i="2"/>
  <c r="J24" i="2"/>
  <c r="L22" i="2"/>
  <c r="J22" i="2"/>
  <c r="L21" i="2"/>
  <c r="J21" i="2"/>
  <c r="L18" i="2"/>
  <c r="L25" i="2" s="1"/>
  <c r="J18" i="2"/>
  <c r="L13" i="2"/>
  <c r="J13" i="2"/>
  <c r="L12" i="2"/>
  <c r="J12" i="2"/>
  <c r="L11" i="2"/>
  <c r="J11" i="2"/>
  <c r="L10" i="2"/>
  <c r="J10" i="2"/>
  <c r="L9" i="2"/>
  <c r="J9" i="2"/>
  <c r="L8" i="2"/>
  <c r="J8" i="2"/>
  <c r="L7" i="2"/>
  <c r="J7" i="2"/>
  <c r="L6" i="2"/>
  <c r="J6" i="2"/>
  <c r="L5" i="2"/>
  <c r="J5" i="2"/>
  <c r="F21" i="2"/>
  <c r="F22" i="2"/>
  <c r="F24" i="2"/>
  <c r="F18" i="2"/>
  <c r="F6" i="2"/>
  <c r="F7" i="2"/>
  <c r="F8" i="2"/>
  <c r="F9" i="2"/>
  <c r="F10" i="2"/>
  <c r="F11" i="2"/>
  <c r="F12" i="2"/>
  <c r="F13" i="2"/>
  <c r="H21" i="2"/>
  <c r="H22" i="2"/>
  <c r="H24" i="2"/>
  <c r="H18" i="2"/>
  <c r="H6" i="2"/>
  <c r="H7" i="2"/>
  <c r="H8" i="2"/>
  <c r="H9" i="2"/>
  <c r="H10" i="2"/>
  <c r="H11" i="2"/>
  <c r="H12" i="2"/>
  <c r="H13" i="2"/>
  <c r="J25" i="2" l="1"/>
  <c r="I26" i="2" s="1"/>
  <c r="N14" i="2"/>
  <c r="R14" i="2"/>
  <c r="R25" i="2"/>
  <c r="N25" i="2"/>
  <c r="L14" i="2"/>
  <c r="P25" i="2"/>
  <c r="T14" i="2"/>
  <c r="J14" i="2"/>
  <c r="H5" i="2"/>
  <c r="F5" i="2"/>
  <c r="H25" i="2"/>
  <c r="Q15" i="2" l="1"/>
  <c r="M15" i="2"/>
  <c r="I15" i="2"/>
  <c r="Q26" i="2"/>
  <c r="M26" i="2"/>
  <c r="I29" i="2"/>
  <c r="F25" i="2"/>
  <c r="E26" i="2" s="1"/>
  <c r="H14" i="2"/>
  <c r="F14" i="2"/>
  <c r="Q29" i="2" l="1"/>
  <c r="E15" i="2"/>
  <c r="M29" i="2"/>
  <c r="E29" i="2" l="1"/>
</calcChain>
</file>

<file path=xl/sharedStrings.xml><?xml version="1.0" encoding="utf-8"?>
<sst xmlns="http://schemas.openxmlformats.org/spreadsheetml/2006/main" count="68" uniqueCount="41">
  <si>
    <t>Intitulé</t>
  </si>
  <si>
    <t>Nb pts</t>
  </si>
  <si>
    <t>Thème</t>
  </si>
  <si>
    <t>Sportif</t>
  </si>
  <si>
    <t>Participation instances</t>
  </si>
  <si>
    <t>Licences</t>
  </si>
  <si>
    <t>Nb</t>
  </si>
  <si>
    <t>Total pts</t>
  </si>
  <si>
    <t>Total</t>
  </si>
  <si>
    <t>Min sportif</t>
  </si>
  <si>
    <t>Min licences</t>
  </si>
  <si>
    <t>Min total</t>
  </si>
  <si>
    <t>Mixte</t>
  </si>
  <si>
    <t>Masculin</t>
  </si>
  <si>
    <t>Féminin</t>
  </si>
  <si>
    <t>Sous-total</t>
  </si>
  <si>
    <t>Total général</t>
  </si>
  <si>
    <t>avec loisir</t>
  </si>
  <si>
    <t>Club 1</t>
  </si>
  <si>
    <t>Club2</t>
  </si>
  <si>
    <t>Club3</t>
  </si>
  <si>
    <t>Club 4</t>
  </si>
  <si>
    <t>Niveau1</t>
  </si>
  <si>
    <t>Niveau2</t>
  </si>
  <si>
    <t>Critère 1</t>
  </si>
  <si>
    <t>Critère 2</t>
  </si>
  <si>
    <t>Critère 3</t>
  </si>
  <si>
    <t>Critère 4</t>
  </si>
  <si>
    <t>Critère 5</t>
  </si>
  <si>
    <t>Critère 6</t>
  </si>
  <si>
    <t>Critère 7</t>
  </si>
  <si>
    <t>Critère 8</t>
  </si>
  <si>
    <t>Critère 9</t>
  </si>
  <si>
    <t>Critère 10</t>
  </si>
  <si>
    <t>Sous total</t>
  </si>
  <si>
    <t>Critère 11</t>
  </si>
  <si>
    <t>Critère 12</t>
  </si>
  <si>
    <t>Critère 13</t>
  </si>
  <si>
    <t>Critère 14</t>
  </si>
  <si>
    <t>Critère 15</t>
  </si>
  <si>
    <t>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</si>
</sst>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2" fontId="0" fillId="0" borderId="0" xfId="0" applyNumberFormat="1"/>
    <xf numFmtId="0" fontId="0" fillId="0" borderId="0" xfId="0" applyNumberFormat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2" fillId="0" borderId="1" xfId="0" applyFont="1" applyBorder="1"/>
    <xf numFmtId="0" fontId="2" fillId="0" borderId="0" xfId="0" applyFont="1" applyBorder="1"/>
    <xf numFmtId="0" fontId="2" fillId="0" borderId="2" xfId="0" applyFont="1" applyBorder="1"/>
    <xf numFmtId="0" fontId="1" fillId="0" borderId="1" xfId="0" applyFont="1" applyBorder="1"/>
    <xf numFmtId="0" fontId="1" fillId="0" borderId="0" xfId="0" applyFont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Fill="1" applyBorder="1"/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36"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"/>
  <sheetViews>
    <sheetView tabSelected="1" topLeftCell="B1" workbookViewId="0">
      <pane xSplit="3" ySplit="4" topLeftCell="E5" activePane="bottomRight" state="frozen"/>
      <selection activeCell="B1" sqref="B1"/>
      <selection pane="topRight" activeCell="F1" sqref="F1"/>
      <selection pane="bottomLeft" activeCell="B5" sqref="B5"/>
      <selection pane="bottomRight" activeCell="E15" sqref="E15:H15"/>
    </sheetView>
  </sheetViews>
  <sheetFormatPr baseColWidth="10" defaultRowHeight="15" x14ac:dyDescent="0.25"/>
  <cols>
    <col min="1" max="1" width="0" hidden="1" customWidth="1"/>
    <col min="2" max="2" width="48.28515625" bestFit="1" customWidth="1"/>
    <col min="3" max="3" width="11.42578125" style="2"/>
    <col min="4" max="4" width="0" hidden="1" customWidth="1"/>
    <col min="5" max="5" width="4.7109375" customWidth="1"/>
    <col min="6" max="6" width="7.7109375" customWidth="1"/>
    <col min="7" max="7" width="6.42578125" customWidth="1"/>
    <col min="8" max="8" width="7.7109375" customWidth="1"/>
    <col min="9" max="9" width="4.7109375" customWidth="1"/>
    <col min="10" max="10" width="7.7109375" customWidth="1"/>
    <col min="11" max="11" width="6.42578125" customWidth="1"/>
    <col min="12" max="12" width="7.7109375" customWidth="1"/>
    <col min="13" max="13" width="4.7109375" customWidth="1"/>
    <col min="14" max="14" width="7.7109375" customWidth="1"/>
    <col min="15" max="15" width="6.42578125" customWidth="1"/>
    <col min="16" max="16" width="7.7109375" customWidth="1"/>
    <col min="17" max="17" width="4.7109375" customWidth="1"/>
    <col min="18" max="18" width="7.7109375" customWidth="1"/>
    <col min="19" max="19" width="6.42578125" customWidth="1"/>
    <col min="20" max="20" width="7.7109375" customWidth="1"/>
  </cols>
  <sheetData>
    <row r="1" spans="1:20" x14ac:dyDescent="0.25">
      <c r="A1" t="s">
        <v>2</v>
      </c>
      <c r="B1" t="s">
        <v>0</v>
      </c>
      <c r="C1" s="2" t="s">
        <v>1</v>
      </c>
      <c r="E1" s="18" t="s">
        <v>18</v>
      </c>
      <c r="F1" s="19"/>
      <c r="G1" s="19"/>
      <c r="H1" s="20"/>
      <c r="I1" s="18" t="s">
        <v>19</v>
      </c>
      <c r="J1" s="19"/>
      <c r="K1" s="19"/>
      <c r="L1" s="20"/>
      <c r="M1" s="18" t="s">
        <v>20</v>
      </c>
      <c r="N1" s="19"/>
      <c r="O1" s="19"/>
      <c r="P1" s="20"/>
      <c r="Q1" s="18" t="s">
        <v>21</v>
      </c>
      <c r="R1" s="19"/>
      <c r="S1" s="19"/>
      <c r="T1" s="20"/>
    </row>
    <row r="2" spans="1:20" x14ac:dyDescent="0.25">
      <c r="E2" s="18" t="s">
        <v>23</v>
      </c>
      <c r="F2" s="19"/>
      <c r="G2" s="19"/>
      <c r="H2" s="20"/>
      <c r="I2" s="18" t="s">
        <v>22</v>
      </c>
      <c r="J2" s="19"/>
      <c r="K2" s="19" t="s">
        <v>22</v>
      </c>
      <c r="L2" s="20"/>
      <c r="M2" s="18"/>
      <c r="N2" s="19"/>
      <c r="O2" s="19"/>
      <c r="P2" s="20"/>
      <c r="Q2" s="18"/>
      <c r="R2" s="19"/>
      <c r="S2" s="19"/>
      <c r="T2" s="20"/>
    </row>
    <row r="3" spans="1:20" x14ac:dyDescent="0.25">
      <c r="E3" s="18" t="s">
        <v>13</v>
      </c>
      <c r="F3" s="19"/>
      <c r="G3" s="19" t="s">
        <v>14</v>
      </c>
      <c r="H3" s="20"/>
      <c r="I3" s="18" t="s">
        <v>13</v>
      </c>
      <c r="J3" s="19"/>
      <c r="K3" s="19" t="s">
        <v>14</v>
      </c>
      <c r="L3" s="20"/>
      <c r="M3" s="18" t="s">
        <v>13</v>
      </c>
      <c r="N3" s="19"/>
      <c r="O3" s="19" t="s">
        <v>14</v>
      </c>
      <c r="P3" s="20"/>
      <c r="Q3" s="18" t="s">
        <v>13</v>
      </c>
      <c r="R3" s="19"/>
      <c r="S3" s="19" t="s">
        <v>14</v>
      </c>
      <c r="T3" s="20"/>
    </row>
    <row r="4" spans="1:20" x14ac:dyDescent="0.25">
      <c r="A4" t="s">
        <v>3</v>
      </c>
      <c r="E4" s="3" t="s">
        <v>6</v>
      </c>
      <c r="F4" s="4" t="s">
        <v>7</v>
      </c>
      <c r="G4" s="4" t="s">
        <v>6</v>
      </c>
      <c r="H4" s="5" t="s">
        <v>7</v>
      </c>
      <c r="I4" s="3" t="s">
        <v>6</v>
      </c>
      <c r="J4" s="4" t="s">
        <v>7</v>
      </c>
      <c r="K4" s="4" t="s">
        <v>6</v>
      </c>
      <c r="L4" s="5" t="s">
        <v>7</v>
      </c>
      <c r="M4" s="3" t="s">
        <v>6</v>
      </c>
      <c r="N4" s="4" t="s">
        <v>7</v>
      </c>
      <c r="O4" s="4" t="s">
        <v>6</v>
      </c>
      <c r="P4" s="5" t="s">
        <v>7</v>
      </c>
      <c r="Q4" s="3" t="s">
        <v>6</v>
      </c>
      <c r="R4" s="4" t="s">
        <v>7</v>
      </c>
      <c r="S4" s="4" t="s">
        <v>6</v>
      </c>
      <c r="T4" s="5" t="s">
        <v>7</v>
      </c>
    </row>
    <row r="5" spans="1:20" x14ac:dyDescent="0.25">
      <c r="B5" t="s">
        <v>24</v>
      </c>
      <c r="C5" s="2">
        <v>0.5</v>
      </c>
      <c r="E5" s="3">
        <v>2</v>
      </c>
      <c r="F5" s="4">
        <f>E5*$C5</f>
        <v>1</v>
      </c>
      <c r="G5" s="4"/>
      <c r="H5" s="5">
        <f>G5*$C5</f>
        <v>0</v>
      </c>
      <c r="I5" s="3">
        <v>2</v>
      </c>
      <c r="J5" s="4">
        <f>I5*$C5</f>
        <v>1</v>
      </c>
      <c r="K5" s="4"/>
      <c r="L5" s="5">
        <f>K5*$C5</f>
        <v>0</v>
      </c>
      <c r="M5" s="3">
        <v>10</v>
      </c>
      <c r="N5" s="4">
        <f>M5*$C5</f>
        <v>5</v>
      </c>
      <c r="O5" s="4"/>
      <c r="P5" s="5">
        <f>O5*$C5</f>
        <v>0</v>
      </c>
      <c r="Q5" s="3"/>
      <c r="R5" s="4">
        <f>Q5*$C5</f>
        <v>0</v>
      </c>
      <c r="S5" s="4"/>
      <c r="T5" s="5">
        <f>S5*$C5</f>
        <v>0</v>
      </c>
    </row>
    <row r="6" spans="1:20" x14ac:dyDescent="0.25">
      <c r="B6" t="s">
        <v>25</v>
      </c>
      <c r="C6" s="2">
        <v>1.5</v>
      </c>
      <c r="E6" s="3">
        <v>1</v>
      </c>
      <c r="F6" s="4">
        <f t="shared" ref="F6:F13" si="0">E6*$C6</f>
        <v>1.5</v>
      </c>
      <c r="G6" s="4"/>
      <c r="H6" s="5">
        <f t="shared" ref="H6:H13" si="1">G6*$C6</f>
        <v>0</v>
      </c>
      <c r="I6" s="3"/>
      <c r="J6" s="4">
        <f t="shared" ref="J6:J13" si="2">I6*$C6</f>
        <v>0</v>
      </c>
      <c r="K6" s="4"/>
      <c r="L6" s="5">
        <f t="shared" ref="L6:L13" si="3">K6*$C6</f>
        <v>0</v>
      </c>
      <c r="M6" s="3"/>
      <c r="N6" s="4">
        <f t="shared" ref="N6:N13" si="4">M6*$C6</f>
        <v>0</v>
      </c>
      <c r="O6" s="4"/>
      <c r="P6" s="5">
        <f t="shared" ref="P6:P13" si="5">O6*$C6</f>
        <v>0</v>
      </c>
      <c r="Q6" s="3"/>
      <c r="R6" s="4">
        <f t="shared" ref="R6:R13" si="6">Q6*$C6</f>
        <v>0</v>
      </c>
      <c r="S6" s="4"/>
      <c r="T6" s="5">
        <f t="shared" ref="T6:T13" si="7">S6*$C6</f>
        <v>0</v>
      </c>
    </row>
    <row r="7" spans="1:20" x14ac:dyDescent="0.25">
      <c r="B7" t="s">
        <v>26</v>
      </c>
      <c r="C7" s="2">
        <v>1</v>
      </c>
      <c r="E7" s="3">
        <v>1</v>
      </c>
      <c r="F7" s="4">
        <f t="shared" si="0"/>
        <v>1</v>
      </c>
      <c r="G7" s="4"/>
      <c r="H7" s="5">
        <f t="shared" si="1"/>
        <v>0</v>
      </c>
      <c r="I7" s="3">
        <v>2</v>
      </c>
      <c r="J7" s="4">
        <f t="shared" si="2"/>
        <v>2</v>
      </c>
      <c r="K7" s="4"/>
      <c r="L7" s="5">
        <f t="shared" si="3"/>
        <v>0</v>
      </c>
      <c r="M7" s="3"/>
      <c r="N7" s="4">
        <f t="shared" si="4"/>
        <v>0</v>
      </c>
      <c r="O7" s="4"/>
      <c r="P7" s="5">
        <f t="shared" si="5"/>
        <v>0</v>
      </c>
      <c r="Q7" s="3"/>
      <c r="R7" s="4">
        <f t="shared" si="6"/>
        <v>0</v>
      </c>
      <c r="S7" s="4"/>
      <c r="T7" s="5">
        <f t="shared" si="7"/>
        <v>0</v>
      </c>
    </row>
    <row r="8" spans="1:20" x14ac:dyDescent="0.25">
      <c r="B8" t="s">
        <v>27</v>
      </c>
      <c r="C8" s="2">
        <v>1.5</v>
      </c>
      <c r="E8" s="3"/>
      <c r="F8" s="4">
        <f t="shared" si="0"/>
        <v>0</v>
      </c>
      <c r="G8" s="4"/>
      <c r="H8" s="5">
        <f t="shared" si="1"/>
        <v>0</v>
      </c>
      <c r="I8" s="3"/>
      <c r="J8" s="4">
        <f t="shared" si="2"/>
        <v>0</v>
      </c>
      <c r="K8" s="4"/>
      <c r="L8" s="5">
        <f t="shared" si="3"/>
        <v>0</v>
      </c>
      <c r="M8" s="3"/>
      <c r="N8" s="4">
        <f t="shared" si="4"/>
        <v>0</v>
      </c>
      <c r="O8" s="4"/>
      <c r="P8" s="5">
        <f t="shared" si="5"/>
        <v>0</v>
      </c>
      <c r="Q8" s="3"/>
      <c r="R8" s="4">
        <f t="shared" si="6"/>
        <v>0</v>
      </c>
      <c r="S8" s="4"/>
      <c r="T8" s="5">
        <f t="shared" si="7"/>
        <v>0</v>
      </c>
    </row>
    <row r="9" spans="1:20" x14ac:dyDescent="0.25">
      <c r="B9" t="s">
        <v>28</v>
      </c>
      <c r="C9" s="2">
        <v>1</v>
      </c>
      <c r="E9" s="3"/>
      <c r="F9" s="4">
        <f t="shared" si="0"/>
        <v>0</v>
      </c>
      <c r="G9" s="4"/>
      <c r="H9" s="5">
        <f t="shared" si="1"/>
        <v>0</v>
      </c>
      <c r="I9" s="3">
        <v>2</v>
      </c>
      <c r="J9" s="4">
        <f t="shared" si="2"/>
        <v>2</v>
      </c>
      <c r="K9" s="4"/>
      <c r="L9" s="5">
        <f t="shared" si="3"/>
        <v>0</v>
      </c>
      <c r="M9" s="3"/>
      <c r="N9" s="4">
        <f t="shared" si="4"/>
        <v>0</v>
      </c>
      <c r="O9" s="4"/>
      <c r="P9" s="5">
        <f t="shared" si="5"/>
        <v>0</v>
      </c>
      <c r="Q9" s="3"/>
      <c r="R9" s="4">
        <f t="shared" si="6"/>
        <v>0</v>
      </c>
      <c r="S9" s="4"/>
      <c r="T9" s="5">
        <f t="shared" si="7"/>
        <v>0</v>
      </c>
    </row>
    <row r="10" spans="1:20" x14ac:dyDescent="0.25">
      <c r="B10" t="s">
        <v>29</v>
      </c>
      <c r="C10" s="2">
        <v>0.5</v>
      </c>
      <c r="E10" s="3"/>
      <c r="F10" s="4">
        <f t="shared" si="0"/>
        <v>0</v>
      </c>
      <c r="G10" s="4"/>
      <c r="H10" s="5">
        <f t="shared" si="1"/>
        <v>0</v>
      </c>
      <c r="I10" s="3"/>
      <c r="J10" s="4">
        <f t="shared" si="2"/>
        <v>0</v>
      </c>
      <c r="K10" s="4"/>
      <c r="L10" s="5">
        <f t="shared" si="3"/>
        <v>0</v>
      </c>
      <c r="M10" s="3"/>
      <c r="N10" s="4">
        <f t="shared" si="4"/>
        <v>0</v>
      </c>
      <c r="O10" s="4"/>
      <c r="P10" s="5">
        <f t="shared" si="5"/>
        <v>0</v>
      </c>
      <c r="Q10" s="3"/>
      <c r="R10" s="4">
        <f t="shared" si="6"/>
        <v>0</v>
      </c>
      <c r="S10" s="4"/>
      <c r="T10" s="5">
        <f t="shared" si="7"/>
        <v>0</v>
      </c>
    </row>
    <row r="11" spans="1:20" x14ac:dyDescent="0.25">
      <c r="B11" t="s">
        <v>30</v>
      </c>
      <c r="C11" s="2">
        <v>1</v>
      </c>
      <c r="E11" s="3"/>
      <c r="F11" s="4">
        <f t="shared" si="0"/>
        <v>0</v>
      </c>
      <c r="G11" s="4"/>
      <c r="H11" s="5">
        <f t="shared" si="1"/>
        <v>0</v>
      </c>
      <c r="I11" s="3"/>
      <c r="J11" s="4">
        <f t="shared" si="2"/>
        <v>0</v>
      </c>
      <c r="K11" s="4"/>
      <c r="L11" s="5">
        <f t="shared" si="3"/>
        <v>0</v>
      </c>
      <c r="M11" s="3"/>
      <c r="N11" s="4">
        <f t="shared" si="4"/>
        <v>0</v>
      </c>
      <c r="O11" s="4"/>
      <c r="P11" s="5">
        <f t="shared" si="5"/>
        <v>0</v>
      </c>
      <c r="Q11" s="3"/>
      <c r="R11" s="4">
        <f t="shared" si="6"/>
        <v>0</v>
      </c>
      <c r="S11" s="4"/>
      <c r="T11" s="5">
        <f t="shared" si="7"/>
        <v>0</v>
      </c>
    </row>
    <row r="12" spans="1:20" x14ac:dyDescent="0.25">
      <c r="B12" t="s">
        <v>31</v>
      </c>
      <c r="C12" s="2">
        <v>1</v>
      </c>
      <c r="E12" s="3"/>
      <c r="F12" s="4">
        <f t="shared" si="0"/>
        <v>0</v>
      </c>
      <c r="G12" s="4"/>
      <c r="H12" s="5">
        <f t="shared" si="1"/>
        <v>0</v>
      </c>
      <c r="I12" s="3"/>
      <c r="J12" s="4">
        <f t="shared" si="2"/>
        <v>0</v>
      </c>
      <c r="K12" s="4"/>
      <c r="L12" s="5">
        <f t="shared" si="3"/>
        <v>0</v>
      </c>
      <c r="M12" s="3"/>
      <c r="N12" s="4">
        <f t="shared" si="4"/>
        <v>0</v>
      </c>
      <c r="O12" s="4"/>
      <c r="P12" s="5">
        <f t="shared" si="5"/>
        <v>0</v>
      </c>
      <c r="Q12" s="3"/>
      <c r="R12" s="4">
        <f t="shared" si="6"/>
        <v>0</v>
      </c>
      <c r="S12" s="4"/>
      <c r="T12" s="5">
        <f t="shared" si="7"/>
        <v>0</v>
      </c>
    </row>
    <row r="13" spans="1:20" x14ac:dyDescent="0.25">
      <c r="B13" t="s">
        <v>32</v>
      </c>
      <c r="C13" s="2">
        <v>1</v>
      </c>
      <c r="E13" s="3"/>
      <c r="F13" s="4">
        <f t="shared" si="0"/>
        <v>0</v>
      </c>
      <c r="G13" s="4"/>
      <c r="H13" s="5">
        <f t="shared" si="1"/>
        <v>0</v>
      </c>
      <c r="I13" s="3"/>
      <c r="J13" s="4">
        <f t="shared" si="2"/>
        <v>0</v>
      </c>
      <c r="K13" s="4"/>
      <c r="L13" s="5">
        <f t="shared" si="3"/>
        <v>0</v>
      </c>
      <c r="M13" s="3"/>
      <c r="N13" s="4">
        <f t="shared" si="4"/>
        <v>0</v>
      </c>
      <c r="O13" s="4"/>
      <c r="P13" s="5">
        <f t="shared" si="5"/>
        <v>0</v>
      </c>
      <c r="Q13" s="3"/>
      <c r="R13" s="4">
        <f t="shared" si="6"/>
        <v>0</v>
      </c>
      <c r="S13" s="4"/>
      <c r="T13" s="5">
        <f t="shared" si="7"/>
        <v>0</v>
      </c>
    </row>
    <row r="14" spans="1:20" ht="18.75" x14ac:dyDescent="0.3">
      <c r="C14" s="2" t="s">
        <v>34</v>
      </c>
      <c r="D14" t="s">
        <v>15</v>
      </c>
      <c r="E14" s="6"/>
      <c r="F14" s="7">
        <f>SUM(F5:F13)</f>
        <v>3.5</v>
      </c>
      <c r="G14" s="7"/>
      <c r="H14" s="8">
        <f>SUM(H5:H13)</f>
        <v>0</v>
      </c>
      <c r="I14" s="6"/>
      <c r="J14" s="7">
        <f>SUM(J5:J13)</f>
        <v>5</v>
      </c>
      <c r="K14" s="7"/>
      <c r="L14" s="8">
        <f>SUM(L5:L13)</f>
        <v>0</v>
      </c>
      <c r="M14" s="6"/>
      <c r="N14" s="7">
        <f>SUM(N5:N13)</f>
        <v>5</v>
      </c>
      <c r="O14" s="7"/>
      <c r="P14" s="8">
        <f>SUM(P5:P13)</f>
        <v>0</v>
      </c>
      <c r="Q14" s="6"/>
      <c r="R14" s="7">
        <f>SUM(R5:R13)</f>
        <v>0</v>
      </c>
      <c r="S14" s="7"/>
      <c r="T14" s="8">
        <f>SUM(T5:T13)</f>
        <v>0</v>
      </c>
    </row>
    <row r="15" spans="1:20" ht="18.75" x14ac:dyDescent="0.3">
      <c r="C15" s="2" t="s">
        <v>8</v>
      </c>
      <c r="E15" s="15">
        <f>F14+H14</f>
        <v>3.5</v>
      </c>
      <c r="F15" s="16"/>
      <c r="G15" s="16"/>
      <c r="H15" s="17"/>
      <c r="I15" s="15">
        <f>J14+L14</f>
        <v>5</v>
      </c>
      <c r="J15" s="16"/>
      <c r="K15" s="16"/>
      <c r="L15" s="17"/>
      <c r="M15" s="15">
        <f>N14+P14</f>
        <v>5</v>
      </c>
      <c r="N15" s="16"/>
      <c r="O15" s="16"/>
      <c r="P15" s="17"/>
      <c r="Q15" s="15">
        <f>R14+T14</f>
        <v>0</v>
      </c>
      <c r="R15" s="16"/>
      <c r="S15" s="16"/>
      <c r="T15" s="17"/>
    </row>
    <row r="16" spans="1:20" x14ac:dyDescent="0.25">
      <c r="A16" t="s">
        <v>4</v>
      </c>
      <c r="E16" s="3"/>
      <c r="F16" s="4"/>
      <c r="G16" s="4"/>
      <c r="H16" s="5"/>
      <c r="I16" s="3"/>
      <c r="J16" s="4"/>
      <c r="K16" s="4"/>
      <c r="L16" s="5"/>
      <c r="M16" s="3"/>
      <c r="N16" s="4"/>
      <c r="O16" s="4"/>
      <c r="P16" s="5"/>
      <c r="Q16" s="3"/>
      <c r="R16" s="4"/>
      <c r="S16" s="4"/>
      <c r="T16" s="5"/>
    </row>
    <row r="17" spans="1:20" x14ac:dyDescent="0.25">
      <c r="A17" t="s">
        <v>5</v>
      </c>
      <c r="E17" s="3"/>
      <c r="F17" s="4"/>
      <c r="G17" s="4"/>
      <c r="H17" s="5"/>
      <c r="I17" s="3"/>
      <c r="J17" s="4"/>
      <c r="K17" s="4"/>
      <c r="L17" s="5"/>
      <c r="M17" s="3"/>
      <c r="N17" s="4"/>
      <c r="O17" s="4"/>
      <c r="P17" s="5"/>
      <c r="Q17" s="3"/>
      <c r="R17" s="4"/>
      <c r="S17" s="4"/>
      <c r="T17" s="5"/>
    </row>
    <row r="18" spans="1:20" x14ac:dyDescent="0.25">
      <c r="B18" t="s">
        <v>33</v>
      </c>
      <c r="C18" s="2">
        <v>1</v>
      </c>
      <c r="E18" s="3">
        <v>1</v>
      </c>
      <c r="F18" s="4">
        <f>E18*$C18</f>
        <v>1</v>
      </c>
      <c r="G18" s="4"/>
      <c r="H18" s="5">
        <f>G18*$C18</f>
        <v>0</v>
      </c>
      <c r="I18" s="3"/>
      <c r="J18" s="4">
        <f>I18*$C18</f>
        <v>0</v>
      </c>
      <c r="K18" s="4"/>
      <c r="L18" s="5">
        <f>K18*$C18</f>
        <v>0</v>
      </c>
      <c r="M18" s="3"/>
      <c r="N18" s="4">
        <f>M18*$C18</f>
        <v>0</v>
      </c>
      <c r="O18" s="4"/>
      <c r="P18" s="5">
        <f>O18*$C18</f>
        <v>0</v>
      </c>
      <c r="Q18" s="3"/>
      <c r="R18" s="4">
        <f>Q18*$C18</f>
        <v>0</v>
      </c>
      <c r="S18" s="4"/>
      <c r="T18" s="5">
        <f>S18*$C18</f>
        <v>0</v>
      </c>
    </row>
    <row r="19" spans="1:20" x14ac:dyDescent="0.25">
      <c r="B19" t="s">
        <v>35</v>
      </c>
      <c r="C19" s="2">
        <v>2</v>
      </c>
      <c r="E19" s="3"/>
      <c r="F19" s="4">
        <f t="shared" ref="F19:F20" si="8">E19*$C19</f>
        <v>0</v>
      </c>
      <c r="G19" s="4"/>
      <c r="H19" s="5">
        <f t="shared" ref="H19:H20" si="9">G19*$C19</f>
        <v>0</v>
      </c>
      <c r="I19" s="3"/>
      <c r="J19" s="4">
        <f t="shared" ref="J19:J20" si="10">I19*$C19</f>
        <v>0</v>
      </c>
      <c r="K19" s="4"/>
      <c r="L19" s="5">
        <f t="shared" ref="L19:L20" si="11">K19*$C19</f>
        <v>0</v>
      </c>
      <c r="M19" s="3"/>
      <c r="N19" s="4">
        <f t="shared" ref="N19:N20" si="12">M19*$C19</f>
        <v>0</v>
      </c>
      <c r="O19" s="4"/>
      <c r="P19" s="5">
        <f t="shared" ref="P19:P20" si="13">O19*$C19</f>
        <v>0</v>
      </c>
      <c r="Q19" s="3"/>
      <c r="R19" s="4">
        <f t="shared" ref="R19:R20" si="14">Q19*$C19</f>
        <v>0</v>
      </c>
      <c r="S19" s="4"/>
      <c r="T19" s="5">
        <f t="shared" ref="T19:T20" si="15">S19*$C19</f>
        <v>0</v>
      </c>
    </row>
    <row r="20" spans="1:20" x14ac:dyDescent="0.25">
      <c r="B20" t="s">
        <v>36</v>
      </c>
      <c r="C20" s="2">
        <v>2</v>
      </c>
      <c r="E20" s="3">
        <v>0</v>
      </c>
      <c r="F20" s="4">
        <f t="shared" si="8"/>
        <v>0</v>
      </c>
      <c r="G20" s="4"/>
      <c r="H20" s="5">
        <f t="shared" si="9"/>
        <v>0</v>
      </c>
      <c r="I20" s="3">
        <v>0</v>
      </c>
      <c r="J20" s="4">
        <f t="shared" si="10"/>
        <v>0</v>
      </c>
      <c r="K20" s="4"/>
      <c r="L20" s="5">
        <f t="shared" si="11"/>
        <v>0</v>
      </c>
      <c r="M20" s="3"/>
      <c r="N20" s="4">
        <f t="shared" si="12"/>
        <v>0</v>
      </c>
      <c r="O20" s="4"/>
      <c r="P20" s="5">
        <f t="shared" si="13"/>
        <v>0</v>
      </c>
      <c r="Q20" s="3"/>
      <c r="R20" s="4">
        <f t="shared" si="14"/>
        <v>0</v>
      </c>
      <c r="S20" s="4"/>
      <c r="T20" s="5">
        <f t="shared" si="15"/>
        <v>0</v>
      </c>
    </row>
    <row r="21" spans="1:20" x14ac:dyDescent="0.25">
      <c r="B21" t="s">
        <v>37</v>
      </c>
      <c r="C21" s="2">
        <v>1</v>
      </c>
      <c r="E21" s="3">
        <v>1</v>
      </c>
      <c r="F21" s="4">
        <f t="shared" ref="F21:F24" si="16">E21*$C21</f>
        <v>1</v>
      </c>
      <c r="G21" s="4"/>
      <c r="H21" s="5">
        <f t="shared" ref="H21:H24" si="17">G21*$C21</f>
        <v>0</v>
      </c>
      <c r="I21" s="3">
        <v>1</v>
      </c>
      <c r="J21" s="4">
        <f t="shared" ref="J21:J24" si="18">I21*$C21</f>
        <v>1</v>
      </c>
      <c r="K21" s="4"/>
      <c r="L21" s="5">
        <f t="shared" ref="L21:L24" si="19">K21*$C21</f>
        <v>0</v>
      </c>
      <c r="M21" s="3"/>
      <c r="N21" s="4">
        <f t="shared" ref="N21:N24" si="20">M21*$C21</f>
        <v>0</v>
      </c>
      <c r="O21" s="4"/>
      <c r="P21" s="5">
        <f t="shared" ref="P21:P24" si="21">O21*$C21</f>
        <v>0</v>
      </c>
      <c r="Q21" s="3"/>
      <c r="R21" s="4">
        <f t="shared" ref="R21:R24" si="22">Q21*$C21</f>
        <v>0</v>
      </c>
      <c r="S21" s="4"/>
      <c r="T21" s="5">
        <f t="shared" ref="T21:T24" si="23">S21*$C21</f>
        <v>0</v>
      </c>
    </row>
    <row r="22" spans="1:20" x14ac:dyDescent="0.25">
      <c r="B22" t="s">
        <v>38</v>
      </c>
      <c r="C22" s="2">
        <v>1</v>
      </c>
      <c r="E22" s="3"/>
      <c r="F22" s="4">
        <f t="shared" si="16"/>
        <v>0</v>
      </c>
      <c r="G22" s="4"/>
      <c r="H22" s="5">
        <f t="shared" si="17"/>
        <v>0</v>
      </c>
      <c r="I22" s="3"/>
      <c r="J22" s="4">
        <f t="shared" si="18"/>
        <v>0</v>
      </c>
      <c r="K22" s="4"/>
      <c r="L22" s="5">
        <f t="shared" si="19"/>
        <v>0</v>
      </c>
      <c r="M22" s="3"/>
      <c r="N22" s="4">
        <f t="shared" si="20"/>
        <v>0</v>
      </c>
      <c r="O22" s="4"/>
      <c r="P22" s="5">
        <f t="shared" si="21"/>
        <v>0</v>
      </c>
      <c r="Q22" s="3"/>
      <c r="R22" s="4">
        <f t="shared" si="22"/>
        <v>0</v>
      </c>
      <c r="S22" s="4"/>
      <c r="T22" s="5">
        <f t="shared" si="23"/>
        <v>0</v>
      </c>
    </row>
    <row r="23" spans="1:20" x14ac:dyDescent="0.25">
      <c r="B23" t="s">
        <v>39</v>
      </c>
      <c r="C23" s="2">
        <v>1</v>
      </c>
      <c r="E23" s="3"/>
      <c r="F23" s="14">
        <f t="shared" si="16"/>
        <v>0</v>
      </c>
      <c r="G23" s="4"/>
      <c r="H23" s="5">
        <f t="shared" si="17"/>
        <v>0</v>
      </c>
      <c r="I23" s="3"/>
      <c r="J23" s="14">
        <f t="shared" si="18"/>
        <v>0</v>
      </c>
      <c r="K23" s="4"/>
      <c r="L23" s="5">
        <f t="shared" si="19"/>
        <v>0</v>
      </c>
      <c r="M23" s="3"/>
      <c r="N23" s="14">
        <f t="shared" si="20"/>
        <v>0</v>
      </c>
      <c r="O23" s="4"/>
      <c r="P23" s="5">
        <f t="shared" si="21"/>
        <v>0</v>
      </c>
      <c r="Q23" s="3"/>
      <c r="R23" s="14">
        <f t="shared" si="22"/>
        <v>0</v>
      </c>
      <c r="S23" s="4"/>
      <c r="T23" s="5">
        <f t="shared" si="23"/>
        <v>0</v>
      </c>
    </row>
    <row r="24" spans="1:20" x14ac:dyDescent="0.25">
      <c r="C24" s="2">
        <v>2</v>
      </c>
      <c r="D24" t="s">
        <v>17</v>
      </c>
      <c r="E24" s="3">
        <v>1</v>
      </c>
      <c r="F24" s="4">
        <f t="shared" si="16"/>
        <v>2</v>
      </c>
      <c r="G24" s="4"/>
      <c r="H24" s="5">
        <f t="shared" si="17"/>
        <v>0</v>
      </c>
      <c r="I24" s="3">
        <v>1</v>
      </c>
      <c r="J24" s="4">
        <f t="shared" si="18"/>
        <v>2</v>
      </c>
      <c r="K24" s="4"/>
      <c r="L24" s="5">
        <f t="shared" si="19"/>
        <v>0</v>
      </c>
      <c r="M24" s="3"/>
      <c r="N24" s="4">
        <f t="shared" si="20"/>
        <v>0</v>
      </c>
      <c r="O24" s="4"/>
      <c r="P24" s="5">
        <f t="shared" si="21"/>
        <v>0</v>
      </c>
      <c r="Q24" s="3"/>
      <c r="R24" s="4">
        <f t="shared" si="22"/>
        <v>0</v>
      </c>
      <c r="S24" s="4"/>
      <c r="T24" s="5">
        <f t="shared" si="23"/>
        <v>0</v>
      </c>
    </row>
    <row r="25" spans="1:20" ht="18.75" x14ac:dyDescent="0.3">
      <c r="C25" s="2" t="s">
        <v>34</v>
      </c>
      <c r="D25" t="s">
        <v>15</v>
      </c>
      <c r="E25" s="9"/>
      <c r="F25" s="7">
        <f>SUM(F18:F24)</f>
        <v>4</v>
      </c>
      <c r="G25" s="10"/>
      <c r="H25" s="8">
        <f>SUM(H18:H24)</f>
        <v>0</v>
      </c>
      <c r="I25" s="9"/>
      <c r="J25" s="7">
        <f>SUM(J18:J24)</f>
        <v>3</v>
      </c>
      <c r="K25" s="10"/>
      <c r="L25" s="8">
        <f>SUM(L18:L24)</f>
        <v>0</v>
      </c>
      <c r="M25" s="9"/>
      <c r="N25" s="7">
        <f>SUM(N18:N24)</f>
        <v>0</v>
      </c>
      <c r="O25" s="10"/>
      <c r="P25" s="8">
        <f>SUM(P18:P24)</f>
        <v>0</v>
      </c>
      <c r="Q25" s="9"/>
      <c r="R25" s="7">
        <f>SUM(R18:R24)</f>
        <v>0</v>
      </c>
      <c r="S25" s="10"/>
      <c r="T25" s="8">
        <f>SUM(T18:T24)</f>
        <v>0</v>
      </c>
    </row>
    <row r="26" spans="1:20" ht="18.75" x14ac:dyDescent="0.3">
      <c r="C26" s="2" t="s">
        <v>8</v>
      </c>
      <c r="E26" s="15">
        <f>F25+H25</f>
        <v>4</v>
      </c>
      <c r="F26" s="16"/>
      <c r="G26" s="16"/>
      <c r="H26" s="17"/>
      <c r="I26" s="15">
        <f>J25+L25</f>
        <v>3</v>
      </c>
      <c r="J26" s="16"/>
      <c r="K26" s="16"/>
      <c r="L26" s="17"/>
      <c r="M26" s="15">
        <f>N25+P25</f>
        <v>0</v>
      </c>
      <c r="N26" s="16"/>
      <c r="O26" s="16"/>
      <c r="P26" s="17"/>
      <c r="Q26" s="15">
        <f>R25+T25</f>
        <v>0</v>
      </c>
      <c r="R26" s="16"/>
      <c r="S26" s="16"/>
      <c r="T26" s="17"/>
    </row>
    <row r="27" spans="1:20" x14ac:dyDescent="0.25">
      <c r="E27" s="11"/>
      <c r="F27" s="12"/>
      <c r="G27" s="12"/>
      <c r="H27" s="13"/>
      <c r="I27" s="11"/>
      <c r="J27" s="12"/>
      <c r="K27" s="12"/>
      <c r="L27" s="13"/>
      <c r="M27" s="11"/>
      <c r="N27" s="12"/>
      <c r="O27" s="12"/>
      <c r="P27" s="13"/>
      <c r="Q27" s="11"/>
      <c r="R27" s="12"/>
      <c r="S27" s="12"/>
      <c r="T27" s="13"/>
    </row>
    <row r="28" spans="1:20" ht="18.75" x14ac:dyDescent="0.3">
      <c r="C28" s="2" t="s">
        <v>40</v>
      </c>
      <c r="D28" t="s">
        <v>16</v>
      </c>
      <c r="E28" s="6"/>
      <c r="F28" s="7">
        <f>F25+F14</f>
        <v>7.5</v>
      </c>
      <c r="G28" s="7"/>
      <c r="H28" s="8">
        <f>H25+H14</f>
        <v>0</v>
      </c>
      <c r="I28" s="6"/>
      <c r="J28" s="7">
        <f>J25+J14</f>
        <v>8</v>
      </c>
      <c r="K28" s="7"/>
      <c r="L28" s="8">
        <f>L25+L14</f>
        <v>0</v>
      </c>
      <c r="M28" s="6"/>
      <c r="N28" s="7">
        <f>N25+N14</f>
        <v>5</v>
      </c>
      <c r="O28" s="7"/>
      <c r="P28" s="8">
        <f>P25+P14</f>
        <v>0</v>
      </c>
      <c r="Q28" s="6"/>
      <c r="R28" s="7">
        <f>R25+R14</f>
        <v>0</v>
      </c>
      <c r="S28" s="7"/>
      <c r="T28" s="8">
        <f>T25+T14</f>
        <v>0</v>
      </c>
    </row>
    <row r="29" spans="1:20" ht="18.75" x14ac:dyDescent="0.3">
      <c r="C29" s="2" t="s">
        <v>16</v>
      </c>
      <c r="E29" s="15">
        <f>F28+H28</f>
        <v>7.5</v>
      </c>
      <c r="F29" s="16"/>
      <c r="G29" s="16"/>
      <c r="H29" s="17"/>
      <c r="I29" s="15">
        <f>J28+L28</f>
        <v>8</v>
      </c>
      <c r="J29" s="16"/>
      <c r="K29" s="16"/>
      <c r="L29" s="17"/>
      <c r="M29" s="15">
        <f>N28+P28</f>
        <v>5</v>
      </c>
      <c r="N29" s="16"/>
      <c r="O29" s="16"/>
      <c r="P29" s="17"/>
      <c r="Q29" s="15">
        <f>R28+T28</f>
        <v>0</v>
      </c>
      <c r="R29" s="16"/>
      <c r="S29" s="16"/>
      <c r="T29" s="17"/>
    </row>
  </sheetData>
  <mergeCells count="32">
    <mergeCell ref="E1:H1"/>
    <mergeCell ref="E15:H15"/>
    <mergeCell ref="E26:H26"/>
    <mergeCell ref="E29:H29"/>
    <mergeCell ref="E2:F2"/>
    <mergeCell ref="G2:H2"/>
    <mergeCell ref="E3:F3"/>
    <mergeCell ref="G3:H3"/>
    <mergeCell ref="I15:L15"/>
    <mergeCell ref="I26:L26"/>
    <mergeCell ref="I29:L29"/>
    <mergeCell ref="I1:L1"/>
    <mergeCell ref="I2:J2"/>
    <mergeCell ref="K2:L2"/>
    <mergeCell ref="I3:J3"/>
    <mergeCell ref="K3:L3"/>
    <mergeCell ref="M15:P15"/>
    <mergeCell ref="M26:P26"/>
    <mergeCell ref="M29:P29"/>
    <mergeCell ref="M1:P1"/>
    <mergeCell ref="M2:N2"/>
    <mergeCell ref="O2:P2"/>
    <mergeCell ref="M3:N3"/>
    <mergeCell ref="O3:P3"/>
    <mergeCell ref="Q15:T15"/>
    <mergeCell ref="Q26:T26"/>
    <mergeCell ref="Q29:T29"/>
    <mergeCell ref="Q1:T1"/>
    <mergeCell ref="Q2:R2"/>
    <mergeCell ref="S2:T2"/>
    <mergeCell ref="Q3:R3"/>
    <mergeCell ref="S3:T3"/>
  </mergeCells>
  <dataValidations count="1">
    <dataValidation type="list" allowBlank="1" showInputMessage="1" showErrorMessage="1" sqref="E2:T2">
      <formula1>niveau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2" id="{BE32B3E7-9197-41D4-B7CC-8DA006CF05E4}">
            <xm:f>OR(AND(E2=Donnees!$B$1,F14&gt;=Donnees!$B$2,G2=""),AND(E2=Donnees!$C$1,F14&gt;=Donnees!$C$2,G2=""))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F14</xm:sqref>
        </x14:conditionalFormatting>
        <x14:conditionalFormatting xmlns:xm="http://schemas.microsoft.com/office/excel/2006/main">
          <x14:cfRule type="expression" priority="269" id="{B1D3DFC7-47DC-4021-8F45-DC2AB434D72C}">
            <xm:f>OR(AND(G2=Donnees!$B$1,H14&gt;=Donnees!$B$2,E2=""),AND(G2=Donnees!$C$1,H14&gt;=Donnees!$C$2,E2=""))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H14</xm:sqref>
        </x14:conditionalFormatting>
        <x14:conditionalFormatting xmlns:xm="http://schemas.microsoft.com/office/excel/2006/main">
          <x14:cfRule type="expression" priority="268" id="{B23072D4-6A53-402E-9B61-2D89B3E303C5}">
            <xm:f>AND(E2&lt;&gt;"",E15&gt;=Donnees!$E$2,G2&lt;&gt;"")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E15</xm:sqref>
        </x14:conditionalFormatting>
        <x14:conditionalFormatting xmlns:xm="http://schemas.microsoft.com/office/excel/2006/main">
          <x14:cfRule type="expression" priority="267" id="{E76C4C37-17AB-43F3-8641-4DB68B24A38A}">
            <xm:f>OR(AND(E2=Donnees!$B$1,F25&gt;=Donnees!$B$3,G2=""),AND(E2=Donnees!$C$1,F25&gt;=Donnees!$C$3,G2=""))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F25</xm:sqref>
        </x14:conditionalFormatting>
        <x14:conditionalFormatting xmlns:xm="http://schemas.microsoft.com/office/excel/2006/main">
          <x14:cfRule type="expression" priority="266" id="{D95905BF-FD44-41C0-8C65-9363F1BCA778}">
            <xm:f>OR(AND(G2=Donnees!$B$1,H25&gt;=Donnees!$B$3,E2=""),AND(G2=Donnees!$C$1,H25&gt;=Donnees!$C$3,E2=""))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H25</xm:sqref>
        </x14:conditionalFormatting>
        <x14:conditionalFormatting xmlns:xm="http://schemas.microsoft.com/office/excel/2006/main">
          <x14:cfRule type="expression" priority="265" id="{9257F272-899B-41EB-88A9-807891870BAA}">
            <xm:f>AND(E2&lt;&gt;"",E26&gt;=Donnees!$E$3,G2&lt;&gt;"")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E26</xm:sqref>
        </x14:conditionalFormatting>
        <x14:conditionalFormatting xmlns:xm="http://schemas.microsoft.com/office/excel/2006/main">
          <x14:cfRule type="expression" priority="264" id="{B2F70BAE-A56B-4355-B612-67AD7C298E87}">
            <xm:f>OR(AND(E2=Donnees!$B$1,F28&gt;=Donnees!$B$4,G2=""),AND(E2=Donnees!$C$1,F28&gt;=Donnees!$C$4,G2=""))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F28</xm:sqref>
        </x14:conditionalFormatting>
        <x14:conditionalFormatting xmlns:xm="http://schemas.microsoft.com/office/excel/2006/main">
          <x14:cfRule type="expression" priority="263" id="{7EE82630-2FF9-443D-A004-4368F6099571}">
            <xm:f>OR(AND(G2=Donnees!$B$1,H28&gt;=Donnees!$B$4,E2=""),AND(G2=Donnees!$C$1,H28&gt;=Donnees!$C$4,E2=""))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H28</xm:sqref>
        </x14:conditionalFormatting>
        <x14:conditionalFormatting xmlns:xm="http://schemas.microsoft.com/office/excel/2006/main">
          <x14:cfRule type="expression" priority="262" id="{8D4D49DA-1159-4A1C-AE98-9E378E46723A}">
            <xm:f>AND(E2&lt;&gt;"",E29&gt;=Donnees!$E$4,G2&lt;&gt;"")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E29</xm:sqref>
        </x14:conditionalFormatting>
        <x14:conditionalFormatting xmlns:xm="http://schemas.microsoft.com/office/excel/2006/main">
          <x14:cfRule type="expression" priority="261" id="{DEC31FF5-767E-43FD-9F13-3FADAF5C3BA7}">
            <xm:f>OR(AND(I2=Donnees!$B$1,J14&gt;=Donnees!$B$2,K2=""),AND(I2=Donnees!$C$1,J14&gt;=Donnees!$C$2,K2=""))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J14</xm:sqref>
        </x14:conditionalFormatting>
        <x14:conditionalFormatting xmlns:xm="http://schemas.microsoft.com/office/excel/2006/main">
          <x14:cfRule type="expression" priority="260" id="{61C01125-D9DB-45C7-9933-98A9E58B5C62}">
            <xm:f>OR(AND(K2=Donnees!$B$1,L14&gt;=Donnees!$B$2,I2=""),AND(K2=Donnees!$C$1,L14&gt;=Donnees!$C$2,I2=""))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L14</xm:sqref>
        </x14:conditionalFormatting>
        <x14:conditionalFormatting xmlns:xm="http://schemas.microsoft.com/office/excel/2006/main">
          <x14:cfRule type="expression" priority="259" id="{27F4B418-EB61-48AF-93F1-80BAEB03AD65}">
            <xm:f>AND(I2&lt;&gt;"",I15&gt;=Donnees!$E$2,K2&lt;&gt;"")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I15</xm:sqref>
        </x14:conditionalFormatting>
        <x14:conditionalFormatting xmlns:xm="http://schemas.microsoft.com/office/excel/2006/main">
          <x14:cfRule type="expression" priority="258" id="{760DDDFE-3CB9-4E1D-9F94-C355742238D4}">
            <xm:f>OR(AND(I2=Donnees!$B$1,J25&gt;=Donnees!$B$3,K2=""),AND(I2=Donnees!$C$1,J25&gt;=Donnees!$C$3,K2=""))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J25</xm:sqref>
        </x14:conditionalFormatting>
        <x14:conditionalFormatting xmlns:xm="http://schemas.microsoft.com/office/excel/2006/main">
          <x14:cfRule type="expression" priority="257" id="{2501ABAD-C893-4AFB-97C1-3B1E0D80635D}">
            <xm:f>OR(AND(K2=Donnees!$B$1,L25&gt;=Donnees!$B$3,I2=""),AND(K2=Donnees!$C$1,L25&gt;=Donnees!$C$3,I2=""))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L25</xm:sqref>
        </x14:conditionalFormatting>
        <x14:conditionalFormatting xmlns:xm="http://schemas.microsoft.com/office/excel/2006/main">
          <x14:cfRule type="expression" priority="256" id="{9A47CDC2-4A56-4529-9DBD-2FB8B54B1B5A}">
            <xm:f>AND(I2&lt;&gt;"",I26&gt;=Donnees!$E$3,K2&lt;&gt;"")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I26</xm:sqref>
        </x14:conditionalFormatting>
        <x14:conditionalFormatting xmlns:xm="http://schemas.microsoft.com/office/excel/2006/main">
          <x14:cfRule type="expression" priority="255" id="{158BA9A6-8E49-48BE-AA3C-F2C074D1CC2F}">
            <xm:f>OR(AND(I2=Donnees!$B$1,J28&gt;=Donnees!$B$4,K2=""),AND(I2=Donnees!$C$1,J28&gt;=Donnees!$C$4,K2=""))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J28</xm:sqref>
        </x14:conditionalFormatting>
        <x14:conditionalFormatting xmlns:xm="http://schemas.microsoft.com/office/excel/2006/main">
          <x14:cfRule type="expression" priority="254" id="{72B3BCDD-2AE7-492B-AA92-37E1321C3811}">
            <xm:f>OR(AND(K2=Donnees!$B$1,L28&gt;=Donnees!$B$4,I2=""),AND(K2=Donnees!$C$1,L28&gt;=Donnees!$C$4,I2=""))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L28</xm:sqref>
        </x14:conditionalFormatting>
        <x14:conditionalFormatting xmlns:xm="http://schemas.microsoft.com/office/excel/2006/main">
          <x14:cfRule type="expression" priority="253" id="{8B4D9F67-3C8B-4916-886F-1FD6BCA578AA}">
            <xm:f>AND(I2&lt;&gt;"",I29&gt;=Donnees!$E$4,K2&lt;&gt;"")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I29</xm:sqref>
        </x14:conditionalFormatting>
        <x14:conditionalFormatting xmlns:xm="http://schemas.microsoft.com/office/excel/2006/main">
          <x14:cfRule type="expression" priority="252" id="{DC61C06E-C7A8-41A7-BEA8-E31806D60883}">
            <xm:f>OR(AND(M2=Donnees!$B$1,N14&gt;=Donnees!$B$2,O2=""),AND(M2=Donnees!$C$1,N14&gt;=Donnees!$C$2,O2=""))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N14</xm:sqref>
        </x14:conditionalFormatting>
        <x14:conditionalFormatting xmlns:xm="http://schemas.microsoft.com/office/excel/2006/main">
          <x14:cfRule type="expression" priority="251" id="{7D047C3D-A643-430A-9ACF-17B620A43E4F}">
            <xm:f>OR(AND(O2=Donnees!$B$1,P14&gt;=Donnees!$B$2,M2=""),AND(O2=Donnees!$C$1,P14&gt;=Donnees!$C$2,M2=""))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P14</xm:sqref>
        </x14:conditionalFormatting>
        <x14:conditionalFormatting xmlns:xm="http://schemas.microsoft.com/office/excel/2006/main">
          <x14:cfRule type="expression" priority="250" id="{8CD30D2C-9B4D-432D-9ECC-C5A3EB80131F}">
            <xm:f>AND(M2&lt;&gt;"",M15&gt;=Donnees!$E$2,O2&lt;&gt;"")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M15</xm:sqref>
        </x14:conditionalFormatting>
        <x14:conditionalFormatting xmlns:xm="http://schemas.microsoft.com/office/excel/2006/main">
          <x14:cfRule type="expression" priority="249" id="{7DF650FF-4B4E-4426-8B99-22B2CCC11E6C}">
            <xm:f>OR(AND(M2=Donnees!$B$1,N25&gt;=Donnees!$B$3,O2=""),AND(M2=Donnees!$C$1,N25&gt;=Donnees!$C$3,O2=""))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N25</xm:sqref>
        </x14:conditionalFormatting>
        <x14:conditionalFormatting xmlns:xm="http://schemas.microsoft.com/office/excel/2006/main">
          <x14:cfRule type="expression" priority="248" id="{A10C34F7-0F81-4437-BA6A-7A2D99D10BC3}">
            <xm:f>OR(AND(O2=Donnees!$B$1,P25&gt;=Donnees!$B$3,M2=""),AND(O2=Donnees!$C$1,P25&gt;=Donnees!$C$3,M2=""))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P25</xm:sqref>
        </x14:conditionalFormatting>
        <x14:conditionalFormatting xmlns:xm="http://schemas.microsoft.com/office/excel/2006/main">
          <x14:cfRule type="expression" priority="247" id="{A5541286-3F42-4879-9048-E9EAB1188DC4}">
            <xm:f>AND(M2&lt;&gt;"",M26&gt;=Donnees!$E$3,O2&lt;&gt;"")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M26</xm:sqref>
        </x14:conditionalFormatting>
        <x14:conditionalFormatting xmlns:xm="http://schemas.microsoft.com/office/excel/2006/main">
          <x14:cfRule type="expression" priority="246" id="{E0FF3B49-63DE-4016-A945-8602C695796F}">
            <xm:f>OR(AND(M2=Donnees!$B$1,N28&gt;=Donnees!$B$4,O2=""),AND(M2=Donnees!$C$1,N28&gt;=Donnees!$C$4,O2=""))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N28</xm:sqref>
        </x14:conditionalFormatting>
        <x14:conditionalFormatting xmlns:xm="http://schemas.microsoft.com/office/excel/2006/main">
          <x14:cfRule type="expression" priority="245" id="{A62E2B90-E977-435A-8F4F-5FA08E19AA3E}">
            <xm:f>OR(AND(O2=Donnees!$B$1,P28&gt;=Donnees!$B$4,M2=""),AND(O2=Donnees!$C$1,P28&gt;=Donnees!$C$4,M2=""))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P28</xm:sqref>
        </x14:conditionalFormatting>
        <x14:conditionalFormatting xmlns:xm="http://schemas.microsoft.com/office/excel/2006/main">
          <x14:cfRule type="expression" priority="244" id="{5625C925-7EAD-42E2-8235-971C8578B681}">
            <xm:f>AND(M2&lt;&gt;"",M29&gt;=Donnees!$E$4,O2&lt;&gt;"")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M29</xm:sqref>
        </x14:conditionalFormatting>
        <x14:conditionalFormatting xmlns:xm="http://schemas.microsoft.com/office/excel/2006/main">
          <x14:cfRule type="expression" priority="243" id="{D2AE35E8-B360-4A04-9B1F-D19A381AD459}">
            <xm:f>OR(AND(Q2=Donnees!$B$1,R14&gt;=Donnees!$B$2,S2=""),AND(Q2=Donnees!$C$1,R14&gt;=Donnees!$C$2,S2=""))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R14</xm:sqref>
        </x14:conditionalFormatting>
        <x14:conditionalFormatting xmlns:xm="http://schemas.microsoft.com/office/excel/2006/main">
          <x14:cfRule type="expression" priority="242" id="{00AE6D8C-71E9-4113-A437-B27DB80AA00B}">
            <xm:f>OR(AND(S2=Donnees!$B$1,T14&gt;=Donnees!$B$2,Q2=""),AND(S2=Donnees!$C$1,T14&gt;=Donnees!$C$2,Q2=""))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T14</xm:sqref>
        </x14:conditionalFormatting>
        <x14:conditionalFormatting xmlns:xm="http://schemas.microsoft.com/office/excel/2006/main">
          <x14:cfRule type="expression" priority="241" id="{F0B67A5C-405F-4D00-8879-2189D0933D87}">
            <xm:f>AND(Q2&lt;&gt;"",Q15&gt;=Donnees!$E$2,S2&lt;&gt;"")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Q15</xm:sqref>
        </x14:conditionalFormatting>
        <x14:conditionalFormatting xmlns:xm="http://schemas.microsoft.com/office/excel/2006/main">
          <x14:cfRule type="expression" priority="240" id="{DBCB2F4D-EC99-43A9-9161-77631DEC540C}">
            <xm:f>OR(AND(Q2=Donnees!$B$1,R25&gt;=Donnees!$B$3,S2=""),AND(Q2=Donnees!$C$1,R25&gt;=Donnees!$C$3,S2=""))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R25</xm:sqref>
        </x14:conditionalFormatting>
        <x14:conditionalFormatting xmlns:xm="http://schemas.microsoft.com/office/excel/2006/main">
          <x14:cfRule type="expression" priority="239" id="{BA71B7FE-BAED-46AF-8AEE-B0AEB3E38413}">
            <xm:f>OR(AND(S2=Donnees!$B$1,T25&gt;=Donnees!$B$3,Q2=""),AND(S2=Donnees!$C$1,T25&gt;=Donnees!$C$3,Q2=""))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T25</xm:sqref>
        </x14:conditionalFormatting>
        <x14:conditionalFormatting xmlns:xm="http://schemas.microsoft.com/office/excel/2006/main">
          <x14:cfRule type="expression" priority="238" id="{FA96B0AA-32AC-4DA0-BB3A-9090785F34F4}">
            <xm:f>AND(Q2&lt;&gt;"",Q26&gt;=Donnees!$E$3,S2&lt;&gt;"")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expression" priority="237" id="{F1B40DDD-7A0C-4B41-89A4-1C0B0B2D6533}">
            <xm:f>OR(AND(Q2=Donnees!$B$1,R28&gt;=Donnees!$B$4,S2=""),AND(Q2=Donnees!$C$1,R28&gt;=Donnees!$C$4,S2=""))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R28</xm:sqref>
        </x14:conditionalFormatting>
        <x14:conditionalFormatting xmlns:xm="http://schemas.microsoft.com/office/excel/2006/main">
          <x14:cfRule type="expression" priority="236" id="{6ACF1D0F-DACF-468C-A3C8-0379799A6F6C}">
            <xm:f>OR(AND(S2=Donnees!$B$1,T28&gt;=Donnees!$B$4,Q2=""),AND(S2=Donnees!$C$1,T28&gt;=Donnees!$C$4,Q2=""))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T28</xm:sqref>
        </x14:conditionalFormatting>
        <x14:conditionalFormatting xmlns:xm="http://schemas.microsoft.com/office/excel/2006/main">
          <x14:cfRule type="expression" priority="235" id="{8646BE1B-1556-4A48-BAEE-8C9555F54BD7}">
            <xm:f>AND(Q2&lt;&gt;"",Q29&gt;=Donnees!$E$4,S2&lt;&gt;"")</xm:f>
            <x14:dxf>
              <font>
                <color theme="9" tint="-0.24994659260841701"/>
              </font>
              <fill>
                <patternFill>
                  <bgColor theme="9" tint="0.59996337778862885"/>
                </patternFill>
              </fill>
            </x14:dxf>
          </x14:cfRule>
          <xm:sqref>Q29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F10" sqref="F10"/>
    </sheetView>
  </sheetViews>
  <sheetFormatPr baseColWidth="10" defaultRowHeight="15" x14ac:dyDescent="0.25"/>
  <sheetData>
    <row r="1" spans="1:6" x14ac:dyDescent="0.25">
      <c r="B1" s="2" t="s">
        <v>22</v>
      </c>
      <c r="C1" s="2" t="s">
        <v>23</v>
      </c>
      <c r="D1" s="2"/>
      <c r="E1" t="s">
        <v>12</v>
      </c>
    </row>
    <row r="2" spans="1:6" x14ac:dyDescent="0.25">
      <c r="A2" t="s">
        <v>9</v>
      </c>
      <c r="B2" s="2">
        <v>4</v>
      </c>
      <c r="C2" s="2">
        <v>2.5</v>
      </c>
      <c r="D2" s="2"/>
      <c r="E2" s="1">
        <v>6.5</v>
      </c>
    </row>
    <row r="3" spans="1:6" x14ac:dyDescent="0.25">
      <c r="A3" t="s">
        <v>10</v>
      </c>
      <c r="B3" s="2">
        <v>1</v>
      </c>
      <c r="C3" s="2">
        <v>1</v>
      </c>
      <c r="D3" s="2"/>
      <c r="E3">
        <v>2</v>
      </c>
    </row>
    <row r="4" spans="1:6" x14ac:dyDescent="0.25">
      <c r="A4" t="s">
        <v>11</v>
      </c>
      <c r="B4" s="2">
        <v>8</v>
      </c>
      <c r="C4" s="2">
        <v>5</v>
      </c>
      <c r="D4" s="2"/>
      <c r="E4">
        <v>12</v>
      </c>
    </row>
    <row r="10" spans="1:6" x14ac:dyDescent="0.25">
      <c r="C10" t="b">
        <f>OR(AND(Club!F2=Donnees!$B$1,Club!G14&gt;=Donnees!$B$2,Club!H2=""),AND(Club!F2=Donnees!$C$1,Club!G14&gt;=Donnees!$C$2,Club!H2=""))</f>
        <v>0</v>
      </c>
      <c r="D10" t="b">
        <f>OR(AND(Club!H2=Donnees!$B$1,Club!I14&gt;=Donnees!$B$2,Club!F2=""),AND(Club!H2=Donnees!$C$1,Club!I14&gt;=Donnees!$C$2,Club!F2=""))</f>
        <v>0</v>
      </c>
      <c r="E10" t="b">
        <f>OR(AND(Club!J2=Donnees!$B$1,Club!K14&gt;=Donnees!$B$2,Club!L2=""),AND(Club!J2=Donnees!$C$1,Club!K14&gt;=Donnees!$C$2,Club!L2=""))</f>
        <v>0</v>
      </c>
      <c r="F10" t="b">
        <f>OR(AND(Club!L2=Donnees!$B$1,Club!M14&gt;=Donnees!$B$2,Club!J2=""),AND(Club!L2=Donnees!$C$1,Club!M14&gt;=Donnees!$C$2,Club!J2=""))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Club</vt:lpstr>
      <vt:lpstr>Donnees</vt:lpstr>
      <vt:lpstr>min_licence_prenat</vt:lpstr>
      <vt:lpstr>min_licence_region</vt:lpstr>
      <vt:lpstr>min_sportif_prenat</vt:lpstr>
      <vt:lpstr>min_sportif_region</vt:lpstr>
      <vt:lpstr>min_total_prenat</vt:lpstr>
      <vt:lpstr>min_total_region</vt:lpstr>
      <vt:lpstr>niveau</vt:lpstr>
      <vt:lpstr>prenat</vt:lpstr>
      <vt:lpstr>region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Gwenaelle Roirand</dc:creator>
  <cp:lastModifiedBy>Gwenaelle Roirand</cp:lastModifiedBy>
  <cp:lastPrinted>2019-03-13T06:59:49Z</cp:lastPrinted>
  <dcterms:created xsi:type="dcterms:W3CDTF">2019-03-10T06:46:20Z</dcterms:created>
  <dcterms:modified xsi:type="dcterms:W3CDTF">2019-03-13T07:18:15Z</dcterms:modified>
</cp:coreProperties>
</file>