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Feuil1" sheetId="1" r:id="rId1"/>
    <sheet name="calculer" sheetId="2" r:id="rId2"/>
    <sheet name="éclairé" sheetId="3" r:id="rId3"/>
  </sheets>
  <calcPr calcId="144525"/>
</workbook>
</file>

<file path=xl/calcChain.xml><?xml version="1.0" encoding="utf-8"?>
<calcChain xmlns="http://schemas.openxmlformats.org/spreadsheetml/2006/main">
  <c r="M4" i="3" l="1"/>
  <c r="M5" i="3" s="1"/>
  <c r="M6" i="3" s="1"/>
  <c r="M7" i="3" s="1"/>
  <c r="M8" i="3" s="1"/>
  <c r="M9" i="3" s="1"/>
  <c r="M10" i="3" s="1"/>
  <c r="M11" i="3" s="1"/>
  <c r="J4" i="3"/>
  <c r="J5" i="3" s="1"/>
  <c r="J6" i="3" s="1"/>
  <c r="J7" i="3" s="1"/>
  <c r="J8" i="3" s="1"/>
  <c r="J9" i="3" s="1"/>
  <c r="J10" i="3" s="1"/>
  <c r="J11" i="3" s="1"/>
  <c r="G4" i="3"/>
  <c r="G5" i="3" s="1"/>
  <c r="D3" i="3"/>
  <c r="P3" i="3" s="1"/>
  <c r="D4" i="3" l="1"/>
  <c r="P4" i="3" s="1"/>
  <c r="G6" i="3"/>
  <c r="D5" i="3"/>
  <c r="P5" i="3" s="1"/>
  <c r="J69" i="1"/>
  <c r="J70" i="1" s="1"/>
  <c r="J71" i="1" s="1"/>
  <c r="J72" i="1" s="1"/>
  <c r="J73" i="1" s="1"/>
  <c r="J74" i="1" s="1"/>
  <c r="J75" i="1" s="1"/>
  <c r="J76" i="1" s="1"/>
  <c r="H69" i="1"/>
  <c r="H70" i="1" s="1"/>
  <c r="H71" i="1" s="1"/>
  <c r="H72" i="1" s="1"/>
  <c r="H73" i="1" s="1"/>
  <c r="H74" i="1" s="1"/>
  <c r="H75" i="1" s="1"/>
  <c r="H76" i="1" s="1"/>
  <c r="F69" i="1"/>
  <c r="F70" i="1" s="1"/>
  <c r="D68" i="1"/>
  <c r="L68" i="1" s="1"/>
  <c r="J52" i="1"/>
  <c r="J53" i="1" s="1"/>
  <c r="J54" i="1" s="1"/>
  <c r="J55" i="1" s="1"/>
  <c r="J56" i="1" s="1"/>
  <c r="J57" i="1" s="1"/>
  <c r="J58" i="1" s="1"/>
  <c r="J59" i="1" s="1"/>
  <c r="H52" i="1"/>
  <c r="H53" i="1" s="1"/>
  <c r="H54" i="1" s="1"/>
  <c r="H55" i="1" s="1"/>
  <c r="H56" i="1" s="1"/>
  <c r="H57" i="1" s="1"/>
  <c r="H58" i="1" s="1"/>
  <c r="H59" i="1" s="1"/>
  <c r="F52" i="1"/>
  <c r="F53" i="1" s="1"/>
  <c r="D52" i="1"/>
  <c r="L52" i="1" s="1"/>
  <c r="D51" i="1"/>
  <c r="L51" i="1" s="1"/>
  <c r="J37" i="1"/>
  <c r="J38" i="1" s="1"/>
  <c r="J39" i="1" s="1"/>
  <c r="J40" i="1" s="1"/>
  <c r="J41" i="1" s="1"/>
  <c r="J42" i="1" s="1"/>
  <c r="J43" i="1" s="1"/>
  <c r="J44" i="1" s="1"/>
  <c r="H37" i="1"/>
  <c r="H38" i="1" s="1"/>
  <c r="H39" i="1" s="1"/>
  <c r="H40" i="1" s="1"/>
  <c r="H41" i="1" s="1"/>
  <c r="H42" i="1" s="1"/>
  <c r="H43" i="1" s="1"/>
  <c r="H44" i="1" s="1"/>
  <c r="F37" i="1"/>
  <c r="F38" i="1" s="1"/>
  <c r="D36" i="1"/>
  <c r="L36" i="1" s="1"/>
  <c r="G7" i="3" l="1"/>
  <c r="D6" i="3"/>
  <c r="P6" i="3" s="1"/>
  <c r="F39" i="1"/>
  <c r="D38" i="1"/>
  <c r="L38" i="1" s="1"/>
  <c r="F54" i="1"/>
  <c r="D53" i="1"/>
  <c r="L53" i="1" s="1"/>
  <c r="F71" i="1"/>
  <c r="D70" i="1"/>
  <c r="L70" i="1" s="1"/>
  <c r="D37" i="1"/>
  <c r="L37" i="1" s="1"/>
  <c r="D69" i="1"/>
  <c r="L69" i="1" s="1"/>
  <c r="J4" i="1"/>
  <c r="J5" i="1" s="1"/>
  <c r="J6" i="1" s="1"/>
  <c r="J7" i="1" s="1"/>
  <c r="J8" i="1" s="1"/>
  <c r="J9" i="1" s="1"/>
  <c r="J10" i="1" s="1"/>
  <c r="J11" i="1" s="1"/>
  <c r="H4" i="1"/>
  <c r="H5" i="1" s="1"/>
  <c r="H6" i="1" s="1"/>
  <c r="H7" i="1" s="1"/>
  <c r="H8" i="1" s="1"/>
  <c r="H9" i="1" s="1"/>
  <c r="H10" i="1" s="1"/>
  <c r="H11" i="1" s="1"/>
  <c r="F4" i="1"/>
  <c r="D3" i="1"/>
  <c r="L3" i="1" s="1"/>
  <c r="G8" i="3" l="1"/>
  <c r="D7" i="3"/>
  <c r="P7" i="3" s="1"/>
  <c r="F72" i="1"/>
  <c r="D71" i="1"/>
  <c r="L71" i="1" s="1"/>
  <c r="F55" i="1"/>
  <c r="D54" i="1"/>
  <c r="L54" i="1" s="1"/>
  <c r="F40" i="1"/>
  <c r="D39" i="1"/>
  <c r="L39" i="1" s="1"/>
  <c r="D4" i="1"/>
  <c r="L4" i="1" s="1"/>
  <c r="F5" i="1"/>
  <c r="G9" i="3" l="1"/>
  <c r="D8" i="3"/>
  <c r="P8" i="3" s="1"/>
  <c r="F41" i="1"/>
  <c r="D40" i="1"/>
  <c r="L40" i="1" s="1"/>
  <c r="F56" i="1"/>
  <c r="D55" i="1"/>
  <c r="L55" i="1" s="1"/>
  <c r="F73" i="1"/>
  <c r="D72" i="1"/>
  <c r="L72" i="1" s="1"/>
  <c r="D5" i="1"/>
  <c r="L5" i="1" s="1"/>
  <c r="F6" i="1"/>
  <c r="G10" i="3" l="1"/>
  <c r="D9" i="3"/>
  <c r="P9" i="3" s="1"/>
  <c r="F74" i="1"/>
  <c r="D73" i="1"/>
  <c r="L73" i="1" s="1"/>
  <c r="F57" i="1"/>
  <c r="D56" i="1"/>
  <c r="L56" i="1" s="1"/>
  <c r="F42" i="1"/>
  <c r="D41" i="1"/>
  <c r="L41" i="1" s="1"/>
  <c r="F7" i="1"/>
  <c r="D6" i="1"/>
  <c r="L6" i="1" s="1"/>
  <c r="G11" i="3" l="1"/>
  <c r="D11" i="3" s="1"/>
  <c r="P11" i="3" s="1"/>
  <c r="D10" i="3"/>
  <c r="P10" i="3" s="1"/>
  <c r="F43" i="1"/>
  <c r="D42" i="1"/>
  <c r="L42" i="1" s="1"/>
  <c r="F58" i="1"/>
  <c r="D57" i="1"/>
  <c r="L57" i="1" s="1"/>
  <c r="F75" i="1"/>
  <c r="D74" i="1"/>
  <c r="L74" i="1" s="1"/>
  <c r="F8" i="1"/>
  <c r="D7" i="1"/>
  <c r="L7" i="1" s="1"/>
  <c r="F76" i="1" l="1"/>
  <c r="D76" i="1" s="1"/>
  <c r="L76" i="1" s="1"/>
  <c r="D75" i="1"/>
  <c r="L75" i="1" s="1"/>
  <c r="F59" i="1"/>
  <c r="D59" i="1" s="1"/>
  <c r="L59" i="1" s="1"/>
  <c r="D58" i="1"/>
  <c r="L58" i="1" s="1"/>
  <c r="F44" i="1"/>
  <c r="D44" i="1" s="1"/>
  <c r="L44" i="1" s="1"/>
  <c r="D43" i="1"/>
  <c r="L43" i="1" s="1"/>
  <c r="F9" i="1"/>
  <c r="D8" i="1"/>
  <c r="L8" i="1" s="1"/>
  <c r="F10" i="1" l="1"/>
  <c r="D9" i="1"/>
  <c r="L9" i="1" s="1"/>
  <c r="F11" i="1" l="1"/>
  <c r="D11" i="1" s="1"/>
  <c r="L11" i="1" s="1"/>
  <c r="D10" i="1"/>
  <c r="L10" i="1" s="1"/>
</calcChain>
</file>

<file path=xl/sharedStrings.xml><?xml version="1.0" encoding="utf-8"?>
<sst xmlns="http://schemas.openxmlformats.org/spreadsheetml/2006/main" count="171" uniqueCount="36">
  <si>
    <t>%</t>
  </si>
  <si>
    <t>A</t>
  </si>
  <si>
    <t>B</t>
  </si>
  <si>
    <t>C</t>
  </si>
  <si>
    <t>D</t>
  </si>
  <si>
    <t>E</t>
  </si>
  <si>
    <t>le logiciel  affiche le nombre total de variantes (solutions) trouvées pour le cas étudié sur une petite  interface.</t>
  </si>
  <si>
    <t>on visualise toutes les variantes données comme solutions au problème posé. On affiche tous les résultats souhaités sur une interface (tableau)</t>
  </si>
  <si>
    <t>macro 1</t>
  </si>
  <si>
    <t>macro  2</t>
  </si>
  <si>
    <t>macro 3</t>
  </si>
  <si>
    <t xml:space="preserve">% </t>
  </si>
  <si>
    <t xml:space="preserve">                                      E</t>
  </si>
  <si>
    <t>A,B,C,D= les matières premières utilisées pour fabriquer (F)</t>
  </si>
  <si>
    <t xml:space="preserve">exp 01:  </t>
  </si>
  <si>
    <t xml:space="preserve">exp 02:  </t>
  </si>
  <si>
    <t xml:space="preserve"> A(71%)+B(26%)+C(1%)+D(2%)                 </t>
  </si>
  <si>
    <t xml:space="preserve">A(75%)+B(17,5%)+C(5%)+D(2,5%)                 </t>
  </si>
  <si>
    <t xml:space="preserve"> A(0-100%)+B(0-100%)+C(0-100%)+D(0-100%)   </t>
  </si>
  <si>
    <t xml:space="preserve"> A(74%)+B(22%)+C(3%)+D(1%)                 </t>
  </si>
  <si>
    <t xml:space="preserve">exp 03:  </t>
  </si>
  <si>
    <t>L'objectif est de fabriquer une grande variété  de produits(E)</t>
  </si>
  <si>
    <r>
      <rPr>
        <b/>
        <sz val="14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= produit principal</t>
    </r>
  </si>
  <si>
    <t>Cl</t>
  </si>
  <si>
    <t>S</t>
  </si>
  <si>
    <t>F</t>
  </si>
  <si>
    <t>M</t>
  </si>
  <si>
    <t>N</t>
  </si>
  <si>
    <t>K</t>
  </si>
  <si>
    <t>chimique</t>
  </si>
  <si>
    <t>composition</t>
  </si>
  <si>
    <t xml:space="preserve"> 3,5 &gt;   L4/(L5+L6)  &gt; 2</t>
  </si>
  <si>
    <t xml:space="preserve"> 2,5 &gt; L5/L6  &gt; 1,3 </t>
  </si>
  <si>
    <t xml:space="preserve">les formule des contraintes   : </t>
  </si>
  <si>
    <t xml:space="preserve">          3.5 &gt;   S/(A+F)  &gt; 2  </t>
  </si>
  <si>
    <t xml:space="preserve">        2.5  &gt;   A/F  &gt; 1.3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</si>
</sst>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rgb="FF545454"/>
      <name val="Arial"/>
      <family val="2"/>
    </font>
    <font>
      <b/>
      <sz val="16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 applyProtection="1">
      <alignment horizontal="left"/>
      <protection locked="0"/>
    </xf>
    <xf numFmtId="2" fontId="1" fillId="4" borderId="1" xfId="0" applyNumberFormat="1" applyFont="1" applyFill="1" applyBorder="1" applyAlignment="1" applyProtection="1">
      <alignment horizontal="left"/>
      <protection locked="0"/>
    </xf>
    <xf numFmtId="0" fontId="3" fillId="0" borderId="0" xfId="0" applyFont="1"/>
    <xf numFmtId="0" fontId="3" fillId="0" borderId="4" xfId="0" applyFont="1" applyBorder="1"/>
    <xf numFmtId="0" fontId="3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Border="1"/>
    <xf numFmtId="0" fontId="5" fillId="0" borderId="0" xfId="0" applyFont="1"/>
    <xf numFmtId="2" fontId="1" fillId="3" borderId="1" xfId="0" applyNumberFormat="1" applyFont="1" applyFill="1" applyBorder="1" applyAlignment="1" applyProtection="1">
      <alignment horizontal="left"/>
      <protection locked="0"/>
    </xf>
    <xf numFmtId="2" fontId="2" fillId="3" borderId="1" xfId="0" applyNumberFormat="1" applyFont="1" applyFill="1" applyBorder="1" applyAlignment="1" applyProtection="1">
      <alignment horizontal="left"/>
      <protection locked="0"/>
    </xf>
    <xf numFmtId="2" fontId="1" fillId="5" borderId="1" xfId="0" applyNumberFormat="1" applyFont="1" applyFill="1" applyBorder="1" applyAlignment="1" applyProtection="1">
      <alignment horizontal="left"/>
      <protection locked="0"/>
    </xf>
    <xf numFmtId="2" fontId="1" fillId="2" borderId="1" xfId="0" applyNumberFormat="1" applyFont="1" applyFill="1" applyBorder="1" applyAlignment="1" applyProtection="1">
      <alignment horizontal="left"/>
      <protection locked="0"/>
    </xf>
    <xf numFmtId="2" fontId="2" fillId="6" borderId="1" xfId="0" applyNumberFormat="1" applyFont="1" applyFill="1" applyBorder="1" applyAlignment="1" applyProtection="1">
      <alignment horizontal="left"/>
      <protection locked="0"/>
    </xf>
    <xf numFmtId="2" fontId="6" fillId="2" borderId="1" xfId="0" applyNumberFormat="1" applyFont="1" applyFill="1" applyBorder="1" applyAlignment="1" applyProtection="1">
      <alignment horizontal="left"/>
      <protection locked="0"/>
    </xf>
    <xf numFmtId="2" fontId="6" fillId="5" borderId="1" xfId="0" applyNumberFormat="1" applyFont="1" applyFill="1" applyBorder="1" applyAlignment="1" applyProtection="1">
      <alignment horizontal="left"/>
      <protection locked="0"/>
    </xf>
    <xf numFmtId="2" fontId="6" fillId="6" borderId="1" xfId="0" applyNumberFormat="1" applyFont="1" applyFill="1" applyBorder="1" applyAlignment="1" applyProtection="1">
      <alignment horizontal="left"/>
      <protection locked="0"/>
    </xf>
    <xf numFmtId="0" fontId="7" fillId="0" borderId="0" xfId="0" applyFont="1" applyAlignment="1">
      <alignment horizontal="center"/>
    </xf>
    <xf numFmtId="0" fontId="9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  <protection locked="0"/>
    </xf>
    <xf numFmtId="2" fontId="2" fillId="4" borderId="1" xfId="0" applyNumberFormat="1" applyFont="1" applyFill="1" applyBorder="1" applyAlignment="1" applyProtection="1">
      <alignment horizontal="left"/>
    </xf>
    <xf numFmtId="2" fontId="1" fillId="3" borderId="1" xfId="0" applyNumberFormat="1" applyFont="1" applyFill="1" applyBorder="1" applyAlignment="1" applyProtection="1">
      <alignment horizontal="center"/>
      <protection locked="0"/>
    </xf>
    <xf numFmtId="2" fontId="2" fillId="3" borderId="1" xfId="0" applyNumberFormat="1" applyFont="1" applyFill="1" applyBorder="1" applyAlignment="1" applyProtection="1">
      <alignment horizontal="center"/>
      <protection locked="0"/>
    </xf>
    <xf numFmtId="2" fontId="1" fillId="5" borderId="1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2" fillId="6" borderId="1" xfId="0" applyNumberFormat="1" applyFont="1" applyFill="1" applyBorder="1" applyAlignment="1" applyProtection="1">
      <alignment horizontal="center"/>
      <protection locked="0"/>
    </xf>
    <xf numFmtId="2" fontId="1" fillId="4" borderId="1" xfId="0" applyNumberFormat="1" applyFont="1" applyFill="1" applyBorder="1" applyAlignment="1" applyProtection="1">
      <alignment horizontal="center"/>
      <protection locked="0"/>
    </xf>
    <xf numFmtId="2" fontId="6" fillId="5" borderId="1" xfId="0" applyNumberFormat="1" applyFont="1" applyFill="1" applyBorder="1" applyAlignment="1" applyProtection="1">
      <alignment horizontal="center"/>
      <protection locked="0"/>
    </xf>
    <xf numFmtId="2" fontId="6" fillId="2" borderId="1" xfId="0" applyNumberFormat="1" applyFont="1" applyFill="1" applyBorder="1" applyAlignment="1" applyProtection="1">
      <alignment horizontal="center"/>
      <protection locked="0"/>
    </xf>
    <xf numFmtId="2" fontId="6" fillId="6" borderId="1" xfId="0" applyNumberFormat="1" applyFont="1" applyFill="1" applyBorder="1" applyAlignment="1" applyProtection="1">
      <alignment horizontal="center"/>
      <protection locked="0"/>
    </xf>
    <xf numFmtId="2" fontId="1" fillId="0" borderId="0" xfId="0" applyNumberFormat="1" applyFont="1" applyAlignment="1" applyProtection="1">
      <alignment horizontal="left"/>
      <protection locked="0"/>
    </xf>
    <xf numFmtId="2" fontId="2" fillId="3" borderId="1" xfId="0" applyNumberFormat="1" applyFont="1" applyFill="1" applyBorder="1" applyAlignment="1" applyProtection="1">
      <alignment horizontal="center"/>
    </xf>
    <xf numFmtId="2" fontId="2" fillId="5" borderId="1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2" fontId="2" fillId="4" borderId="1" xfId="0" applyNumberFormat="1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left"/>
      <protection locked="0"/>
    </xf>
    <xf numFmtId="2" fontId="2" fillId="5" borderId="1" xfId="0" applyNumberFormat="1" applyFont="1" applyFill="1" applyBorder="1" applyAlignment="1" applyProtection="1">
      <alignment horizontal="center"/>
    </xf>
    <xf numFmtId="2" fontId="2" fillId="2" borderId="1" xfId="0" applyNumberFormat="1" applyFont="1" applyFill="1" applyBorder="1" applyAlignment="1" applyProtection="1">
      <alignment horizontal="center"/>
    </xf>
    <xf numFmtId="2" fontId="2" fillId="6" borderId="1" xfId="0" applyNumberFormat="1" applyFont="1" applyFill="1" applyBorder="1" applyAlignment="1" applyProtection="1">
      <alignment horizontal="center"/>
    </xf>
    <xf numFmtId="2" fontId="2" fillId="2" borderId="2" xfId="0" applyNumberFormat="1" applyFont="1" applyFill="1" applyBorder="1" applyAlignment="1" applyProtection="1">
      <alignment horizontal="center"/>
    </xf>
    <xf numFmtId="2" fontId="2" fillId="6" borderId="3" xfId="0" applyNumberFormat="1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  <protection locked="0"/>
    </xf>
    <xf numFmtId="0" fontId="11" fillId="0" borderId="0" xfId="0" applyFont="1"/>
    <xf numFmtId="0" fontId="12" fillId="0" borderId="0" xfId="0" applyFont="1"/>
    <xf numFmtId="0" fontId="3" fillId="0" borderId="0" xfId="0" applyFont="1" applyAlignment="1"/>
    <xf numFmtId="2" fontId="2" fillId="3" borderId="1" xfId="0" applyNumberFormat="1" applyFont="1" applyFill="1" applyBorder="1" applyAlignment="1" applyProtection="1">
      <alignment horizontal="left"/>
    </xf>
    <xf numFmtId="2" fontId="2" fillId="5" borderId="1" xfId="0" applyNumberFormat="1" applyFont="1" applyFill="1" applyBorder="1" applyAlignment="1" applyProtection="1">
      <alignment horizontal="left"/>
      <protection locked="0"/>
    </xf>
    <xf numFmtId="2" fontId="2" fillId="2" borderId="1" xfId="0" applyNumberFormat="1" applyFont="1" applyFill="1" applyBorder="1" applyAlignment="1" applyProtection="1">
      <alignment horizontal="left"/>
      <protection locked="0"/>
    </xf>
    <xf numFmtId="2" fontId="2" fillId="5" borderId="1" xfId="0" applyNumberFormat="1" applyFont="1" applyFill="1" applyBorder="1" applyAlignment="1" applyProtection="1">
      <alignment horizontal="left"/>
    </xf>
    <xf numFmtId="2" fontId="2" fillId="2" borderId="1" xfId="0" applyNumberFormat="1" applyFont="1" applyFill="1" applyBorder="1" applyAlignment="1" applyProtection="1">
      <alignment horizontal="left"/>
    </xf>
    <xf numFmtId="2" fontId="2" fillId="6" borderId="1" xfId="0" applyNumberFormat="1" applyFont="1" applyFill="1" applyBorder="1" applyAlignment="1" applyProtection="1">
      <alignment horizontal="left"/>
    </xf>
    <xf numFmtId="0" fontId="3" fillId="0" borderId="1" xfId="0" applyFont="1" applyBorder="1"/>
    <xf numFmtId="2" fontId="2" fillId="2" borderId="2" xfId="0" applyNumberFormat="1" applyFont="1" applyFill="1" applyBorder="1" applyAlignment="1" applyProtection="1">
      <alignment horizontal="left"/>
      <protection locked="0"/>
    </xf>
    <xf numFmtId="2" fontId="1" fillId="2" borderId="2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4" fillId="0" borderId="5" xfId="0" applyFont="1" applyBorder="1"/>
    <xf numFmtId="0" fontId="14" fillId="0" borderId="6" xfId="0" applyFont="1" applyBorder="1"/>
    <xf numFmtId="0" fontId="0" fillId="0" borderId="7" xfId="0" applyBorder="1"/>
    <xf numFmtId="0" fontId="13" fillId="0" borderId="0" xfId="0" applyFont="1"/>
    <xf numFmtId="0" fontId="9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85726</xdr:colOff>
      <xdr:row>17</xdr:row>
      <xdr:rowOff>123824</xdr:rowOff>
    </xdr:from>
    <xdr:to>
      <xdr:col>8</xdr:col>
      <xdr:colOff>9526</xdr:colOff>
      <xdr:row>17</xdr:row>
      <xdr:rowOff>190499</xdr:rowOff>
    </xdr:to>
    <xdr:sp macro="" textlink="">
      <xdr:nvSpPr>
        <xdr:cNvPr id="52" name="Flèche droite à entaille 51"/>
        <xdr:cNvSpPr/>
      </xdr:nvSpPr>
      <xdr:spPr>
        <a:xfrm>
          <a:off x="3371851" y="3476624"/>
          <a:ext cx="2705100" cy="66675"/>
        </a:xfrm>
        <a:prstGeom prst="notchedRightArrow">
          <a:avLst/>
        </a:prstGeom>
        <a:solidFill>
          <a:srgbClr val="FF0000"/>
        </a:solidFill>
        <a:ln w="19050"/>
        <a:effectLst>
          <a:glow rad="101600">
            <a:schemeClr val="accent2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76200</xdr:colOff>
      <xdr:row>30</xdr:row>
      <xdr:rowOff>104776</xdr:rowOff>
    </xdr:from>
    <xdr:to>
      <xdr:col>7</xdr:col>
      <xdr:colOff>419099</xdr:colOff>
      <xdr:row>30</xdr:row>
      <xdr:rowOff>150495</xdr:rowOff>
    </xdr:to>
    <xdr:sp macro="" textlink="">
      <xdr:nvSpPr>
        <xdr:cNvPr id="80" name="Flèche droite à entaille 79"/>
        <xdr:cNvSpPr/>
      </xdr:nvSpPr>
      <xdr:spPr>
        <a:xfrm>
          <a:off x="3895725" y="4410076"/>
          <a:ext cx="952499" cy="45719"/>
        </a:xfrm>
        <a:prstGeom prst="notchedRightArrow">
          <a:avLst/>
        </a:prstGeom>
        <a:solidFill>
          <a:srgbClr val="FF0000"/>
        </a:solidFill>
        <a:ln w="19050"/>
        <a:effectLst>
          <a:glow rad="101600">
            <a:schemeClr val="accent2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76200</xdr:colOff>
      <xdr:row>46</xdr:row>
      <xdr:rowOff>104776</xdr:rowOff>
    </xdr:from>
    <xdr:to>
      <xdr:col>7</xdr:col>
      <xdr:colOff>419099</xdr:colOff>
      <xdr:row>46</xdr:row>
      <xdr:rowOff>150495</xdr:rowOff>
    </xdr:to>
    <xdr:sp macro="" textlink="">
      <xdr:nvSpPr>
        <xdr:cNvPr id="82" name="Flèche droite à entaille 81"/>
        <xdr:cNvSpPr/>
      </xdr:nvSpPr>
      <xdr:spPr>
        <a:xfrm>
          <a:off x="3895725" y="7524751"/>
          <a:ext cx="952499" cy="45719"/>
        </a:xfrm>
        <a:prstGeom prst="notchedRightArrow">
          <a:avLst/>
        </a:prstGeom>
        <a:solidFill>
          <a:srgbClr val="FF0000"/>
        </a:solidFill>
        <a:ln w="19050"/>
        <a:effectLst>
          <a:glow rad="101600">
            <a:schemeClr val="accent2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57150</xdr:colOff>
      <xdr:row>62</xdr:row>
      <xdr:rowOff>85726</xdr:rowOff>
    </xdr:from>
    <xdr:to>
      <xdr:col>7</xdr:col>
      <xdr:colOff>419099</xdr:colOff>
      <xdr:row>62</xdr:row>
      <xdr:rowOff>150496</xdr:rowOff>
    </xdr:to>
    <xdr:sp macro="" textlink="">
      <xdr:nvSpPr>
        <xdr:cNvPr id="84" name="Flèche droite à entaille 83"/>
        <xdr:cNvSpPr/>
      </xdr:nvSpPr>
      <xdr:spPr>
        <a:xfrm>
          <a:off x="3876675" y="10620376"/>
          <a:ext cx="971549" cy="64770"/>
        </a:xfrm>
        <a:prstGeom prst="notchedRightArrow">
          <a:avLst/>
        </a:prstGeom>
        <a:solidFill>
          <a:srgbClr val="FF0000"/>
        </a:solidFill>
        <a:ln w="19050"/>
        <a:effectLst>
          <a:glow rad="101600">
            <a:schemeClr val="accent2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7</xdr:row>
      <xdr:rowOff>28575</xdr:rowOff>
    </xdr:from>
    <xdr:to>
      <xdr:col>2</xdr:col>
      <xdr:colOff>733425</xdr:colOff>
      <xdr:row>8</xdr:row>
      <xdr:rowOff>142875</xdr:rowOff>
    </xdr:to>
    <xdr:sp macro="" textlink="">
      <xdr:nvSpPr>
        <xdr:cNvPr id="2" name="Rectangle 1"/>
        <xdr:cNvSpPr/>
      </xdr:nvSpPr>
      <xdr:spPr>
        <a:xfrm>
          <a:off x="771525" y="1362075"/>
          <a:ext cx="1485900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2</xdr:col>
      <xdr:colOff>723900</xdr:colOff>
      <xdr:row>5</xdr:row>
      <xdr:rowOff>114300</xdr:rowOff>
    </xdr:to>
    <xdr:sp macro="" textlink="">
      <xdr:nvSpPr>
        <xdr:cNvPr id="6" name="Rectangle 5"/>
        <xdr:cNvSpPr/>
      </xdr:nvSpPr>
      <xdr:spPr>
        <a:xfrm>
          <a:off x="762000" y="762000"/>
          <a:ext cx="1485900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calculer</a:t>
          </a: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2</xdr:col>
      <xdr:colOff>723900</xdr:colOff>
      <xdr:row>13</xdr:row>
      <xdr:rowOff>114300</xdr:rowOff>
    </xdr:to>
    <xdr:sp macro="" textlink="">
      <xdr:nvSpPr>
        <xdr:cNvPr id="7" name="Rectangle 6"/>
        <xdr:cNvSpPr/>
      </xdr:nvSpPr>
      <xdr:spPr>
        <a:xfrm>
          <a:off x="762000" y="2286000"/>
          <a:ext cx="1485900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visualisation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647701</xdr:colOff>
      <xdr:row>13</xdr:row>
      <xdr:rowOff>123824</xdr:rowOff>
    </xdr:from>
    <xdr:to>
      <xdr:col>7</xdr:col>
      <xdr:colOff>504825</xdr:colOff>
      <xdr:row>13</xdr:row>
      <xdr:rowOff>169543</xdr:rowOff>
    </xdr:to>
    <xdr:sp macro="" textlink="">
      <xdr:nvSpPr>
        <xdr:cNvPr id="2" name="Flèche droite à entaille 1"/>
        <xdr:cNvSpPr/>
      </xdr:nvSpPr>
      <xdr:spPr>
        <a:xfrm>
          <a:off x="3695701" y="2666999"/>
          <a:ext cx="2143124" cy="45719"/>
        </a:xfrm>
        <a:prstGeom prst="notchedRightArrow">
          <a:avLst/>
        </a:prstGeom>
        <a:solidFill>
          <a:srgbClr val="FF0000"/>
        </a:solidFill>
        <a:ln w="19050"/>
        <a:effectLst>
          <a:glow rad="101600">
            <a:schemeClr val="accent2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8"/>
  <sheetViews>
    <sheetView tabSelected="1" topLeftCell="A4" workbookViewId="0">
      <selection activeCell="B28" sqref="B28"/>
    </sheetView>
  </sheetViews>
  <sheetFormatPr baseColWidth="10" defaultColWidth="9.140625" defaultRowHeight="15" x14ac:dyDescent="0.25"/>
  <cols>
    <col min="1" max="1" width="9.140625" style="3"/>
    <col min="2" max="2" width="15.28515625" style="3" customWidth="1"/>
    <col min="3" max="3" width="12.85546875" style="3" customWidth="1"/>
    <col min="4" max="4" width="10.85546875" style="3" customWidth="1"/>
    <col min="5" max="5" width="11.140625" style="3" customWidth="1"/>
    <col min="6" max="6" width="12.28515625" style="3" customWidth="1"/>
    <col min="7" max="18" width="9.140625" style="3"/>
    <col min="19" max="19" width="13.5703125" style="3" customWidth="1"/>
    <col min="20" max="16384" width="9.140625" style="3"/>
  </cols>
  <sheetData>
    <row r="1" spans="1:22" x14ac:dyDescent="0.25">
      <c r="A1" s="1"/>
      <c r="B1" s="51"/>
      <c r="C1" s="21" t="s">
        <v>1</v>
      </c>
      <c r="D1" s="22" t="s">
        <v>0</v>
      </c>
      <c r="E1" s="23" t="s">
        <v>2</v>
      </c>
      <c r="F1" s="23" t="s">
        <v>11</v>
      </c>
      <c r="G1" s="24" t="s">
        <v>3</v>
      </c>
      <c r="H1" s="24" t="s">
        <v>0</v>
      </c>
      <c r="I1" s="25" t="s">
        <v>4</v>
      </c>
      <c r="J1" s="25" t="s">
        <v>0</v>
      </c>
      <c r="K1" s="26"/>
      <c r="L1" s="26" t="s">
        <v>5</v>
      </c>
      <c r="P1" s="30"/>
      <c r="Q1" s="30"/>
      <c r="R1" s="1"/>
      <c r="S1" s="1"/>
      <c r="T1" s="1"/>
      <c r="U1" s="1"/>
    </row>
    <row r="2" spans="1:22" x14ac:dyDescent="0.25">
      <c r="A2" s="1"/>
      <c r="B2" s="51"/>
      <c r="C2" s="21"/>
      <c r="D2" s="22"/>
      <c r="E2" s="23"/>
      <c r="F2" s="23"/>
      <c r="G2" s="24"/>
      <c r="H2" s="24"/>
      <c r="I2" s="25"/>
      <c r="J2" s="25"/>
      <c r="K2" s="26"/>
      <c r="L2" s="26"/>
      <c r="P2" s="30"/>
      <c r="Q2" s="30"/>
      <c r="R2" s="1"/>
      <c r="S2" s="1"/>
      <c r="T2" s="1"/>
      <c r="U2" s="1"/>
    </row>
    <row r="3" spans="1:22" ht="20.25" x14ac:dyDescent="0.3">
      <c r="B3" s="52" t="s">
        <v>3</v>
      </c>
      <c r="C3" s="22">
        <v>53</v>
      </c>
      <c r="D3" s="31">
        <f>SUM(K3-(F3+H3+J3))</f>
        <v>76</v>
      </c>
      <c r="E3" s="32">
        <v>10.02</v>
      </c>
      <c r="F3" s="27">
        <v>20</v>
      </c>
      <c r="G3" s="33">
        <v>0.78</v>
      </c>
      <c r="H3" s="28">
        <v>3</v>
      </c>
      <c r="I3" s="25">
        <v>5.01</v>
      </c>
      <c r="J3" s="29">
        <v>1</v>
      </c>
      <c r="K3" s="34">
        <v>100</v>
      </c>
      <c r="L3" s="34">
        <f>SUM(C3*D3/100+E3*F3/100+G3*H3/100+I3*J3/100)</f>
        <v>42.357500000000002</v>
      </c>
      <c r="M3" s="52" t="s">
        <v>3</v>
      </c>
      <c r="P3" s="30"/>
      <c r="Q3" s="30"/>
      <c r="R3" s="1"/>
      <c r="S3" s="1"/>
      <c r="T3" s="35"/>
      <c r="U3" s="1"/>
    </row>
    <row r="4" spans="1:22" x14ac:dyDescent="0.25">
      <c r="B4" s="53" t="s">
        <v>24</v>
      </c>
      <c r="C4" s="22">
        <v>1.06</v>
      </c>
      <c r="D4" s="31">
        <f t="shared" ref="D4:D11" si="0">SUM(K4-(F4+H4+J4))</f>
        <v>76</v>
      </c>
      <c r="E4" s="32">
        <v>49.42</v>
      </c>
      <c r="F4" s="36">
        <f>SUM(F3+0)</f>
        <v>20</v>
      </c>
      <c r="G4" s="33">
        <v>91.2</v>
      </c>
      <c r="H4" s="37">
        <f>SUM(H3+0)</f>
        <v>3</v>
      </c>
      <c r="I4" s="25">
        <v>27.34</v>
      </c>
      <c r="J4" s="38">
        <f>SUM(J3+0)</f>
        <v>1</v>
      </c>
      <c r="K4" s="34">
        <v>100</v>
      </c>
      <c r="L4" s="34">
        <f>SUM(C4*D4/100+E4*F4/100+G4*H4/100+I4*J4/100)</f>
        <v>13.699000000000002</v>
      </c>
      <c r="M4" s="53" t="s">
        <v>24</v>
      </c>
      <c r="P4" s="30"/>
      <c r="S4" s="1"/>
      <c r="T4" s="1"/>
      <c r="U4" s="1"/>
    </row>
    <row r="5" spans="1:22" x14ac:dyDescent="0.25">
      <c r="B5" s="53" t="s">
        <v>1</v>
      </c>
      <c r="C5" s="22">
        <v>0.45</v>
      </c>
      <c r="D5" s="31">
        <f t="shared" si="0"/>
        <v>76</v>
      </c>
      <c r="E5" s="32">
        <v>13.91</v>
      </c>
      <c r="F5" s="36">
        <f t="shared" ref="F5:F11" si="1">SUM(F4+0)</f>
        <v>20</v>
      </c>
      <c r="G5" s="33">
        <v>2.41</v>
      </c>
      <c r="H5" s="37">
        <f t="shared" ref="H5:H11" si="2">SUM(H4+0)</f>
        <v>3</v>
      </c>
      <c r="I5" s="25">
        <v>4.83</v>
      </c>
      <c r="J5" s="38">
        <f t="shared" ref="J5:J11" si="3">SUM(J4+0)</f>
        <v>1</v>
      </c>
      <c r="K5" s="34">
        <v>100</v>
      </c>
      <c r="L5" s="34">
        <f t="shared" ref="L5:L11" si="4">SUM(C5*D5/100+E5*F5/100+G5*H5/100+I5*J5/100)</f>
        <v>3.2445999999999997</v>
      </c>
      <c r="M5" s="53" t="s">
        <v>1</v>
      </c>
    </row>
    <row r="6" spans="1:22" x14ac:dyDescent="0.25">
      <c r="B6" s="53" t="s">
        <v>25</v>
      </c>
      <c r="C6" s="22">
        <v>0.19</v>
      </c>
      <c r="D6" s="31">
        <f t="shared" si="0"/>
        <v>76</v>
      </c>
      <c r="E6" s="32">
        <v>7.67</v>
      </c>
      <c r="F6" s="36">
        <f t="shared" si="1"/>
        <v>20</v>
      </c>
      <c r="G6" s="33">
        <v>0.76</v>
      </c>
      <c r="H6" s="37">
        <f t="shared" si="2"/>
        <v>3</v>
      </c>
      <c r="I6" s="25">
        <v>47.8</v>
      </c>
      <c r="J6" s="38">
        <f t="shared" si="3"/>
        <v>1</v>
      </c>
      <c r="K6" s="34">
        <v>100</v>
      </c>
      <c r="L6" s="34">
        <f t="shared" si="4"/>
        <v>2.1791999999999998</v>
      </c>
      <c r="M6" s="53" t="s">
        <v>25</v>
      </c>
    </row>
    <row r="7" spans="1:22" x14ac:dyDescent="0.25">
      <c r="B7" s="53" t="s">
        <v>26</v>
      </c>
      <c r="C7" s="22">
        <v>0.24</v>
      </c>
      <c r="D7" s="31">
        <f t="shared" si="0"/>
        <v>76</v>
      </c>
      <c r="E7" s="32">
        <v>1.74</v>
      </c>
      <c r="F7" s="36">
        <f t="shared" si="1"/>
        <v>20</v>
      </c>
      <c r="G7" s="33">
        <v>0.65</v>
      </c>
      <c r="H7" s="39">
        <f t="shared" si="2"/>
        <v>3</v>
      </c>
      <c r="I7" s="25">
        <v>0.88</v>
      </c>
      <c r="J7" s="40">
        <f t="shared" si="3"/>
        <v>1</v>
      </c>
      <c r="K7" s="34">
        <v>100</v>
      </c>
      <c r="L7" s="34">
        <f t="shared" si="4"/>
        <v>0.55869999999999997</v>
      </c>
      <c r="M7" s="53" t="s">
        <v>26</v>
      </c>
    </row>
    <row r="8" spans="1:22" x14ac:dyDescent="0.25">
      <c r="B8" s="53" t="s">
        <v>27</v>
      </c>
      <c r="C8" s="22">
        <v>0</v>
      </c>
      <c r="D8" s="31">
        <f t="shared" si="0"/>
        <v>76</v>
      </c>
      <c r="E8" s="32">
        <v>0.11</v>
      </c>
      <c r="F8" s="36">
        <f t="shared" si="1"/>
        <v>20</v>
      </c>
      <c r="G8" s="33">
        <v>0.02</v>
      </c>
      <c r="H8" s="39">
        <f t="shared" si="2"/>
        <v>3</v>
      </c>
      <c r="I8" s="25">
        <v>0.22</v>
      </c>
      <c r="J8" s="40">
        <f t="shared" si="3"/>
        <v>1</v>
      </c>
      <c r="K8" s="34">
        <v>100</v>
      </c>
      <c r="L8" s="34">
        <f t="shared" si="4"/>
        <v>2.4800000000000003E-2</v>
      </c>
      <c r="M8" s="53" t="s">
        <v>27</v>
      </c>
    </row>
    <row r="9" spans="1:22" x14ac:dyDescent="0.25">
      <c r="B9" s="53" t="s">
        <v>28</v>
      </c>
      <c r="C9" s="22">
        <v>0</v>
      </c>
      <c r="D9" s="31">
        <f t="shared" si="0"/>
        <v>76</v>
      </c>
      <c r="E9" s="32">
        <v>2.81</v>
      </c>
      <c r="F9" s="36">
        <f t="shared" si="1"/>
        <v>20</v>
      </c>
      <c r="G9" s="33">
        <v>0.64</v>
      </c>
      <c r="H9" s="39">
        <f t="shared" si="2"/>
        <v>3</v>
      </c>
      <c r="I9" s="25">
        <v>0.64</v>
      </c>
      <c r="J9" s="40">
        <f t="shared" si="3"/>
        <v>1</v>
      </c>
      <c r="K9" s="34">
        <v>100</v>
      </c>
      <c r="L9" s="34">
        <f t="shared" si="4"/>
        <v>0.58760000000000001</v>
      </c>
      <c r="M9" s="53" t="s">
        <v>28</v>
      </c>
    </row>
    <row r="10" spans="1:22" x14ac:dyDescent="0.25">
      <c r="B10" s="53" t="s">
        <v>24</v>
      </c>
      <c r="C10" s="22">
        <v>0.05</v>
      </c>
      <c r="D10" s="31">
        <f t="shared" si="0"/>
        <v>76</v>
      </c>
      <c r="E10" s="32">
        <v>0.12</v>
      </c>
      <c r="F10" s="36">
        <f t="shared" si="1"/>
        <v>20</v>
      </c>
      <c r="G10" s="33">
        <v>0.01</v>
      </c>
      <c r="H10" s="39">
        <f t="shared" si="2"/>
        <v>3</v>
      </c>
      <c r="I10" s="25">
        <v>0.56000000000000005</v>
      </c>
      <c r="J10" s="40">
        <f t="shared" si="3"/>
        <v>1</v>
      </c>
      <c r="K10" s="34">
        <v>100</v>
      </c>
      <c r="L10" s="34">
        <f t="shared" si="4"/>
        <v>6.7900000000000016E-2</v>
      </c>
      <c r="M10" s="53" t="s">
        <v>24</v>
      </c>
      <c r="U10" s="1"/>
      <c r="V10" s="1"/>
    </row>
    <row r="11" spans="1:22" x14ac:dyDescent="0.25">
      <c r="B11" s="53" t="s">
        <v>23</v>
      </c>
      <c r="C11" s="22">
        <v>0</v>
      </c>
      <c r="D11" s="31">
        <f t="shared" si="0"/>
        <v>76</v>
      </c>
      <c r="E11" s="32">
        <v>0.01</v>
      </c>
      <c r="F11" s="36">
        <f t="shared" si="1"/>
        <v>20</v>
      </c>
      <c r="G11" s="33">
        <v>0</v>
      </c>
      <c r="H11" s="39">
        <f t="shared" si="2"/>
        <v>3</v>
      </c>
      <c r="I11" s="25">
        <v>0</v>
      </c>
      <c r="J11" s="40">
        <f t="shared" si="3"/>
        <v>1</v>
      </c>
      <c r="K11" s="34">
        <v>100</v>
      </c>
      <c r="L11" s="34">
        <f t="shared" si="4"/>
        <v>2E-3</v>
      </c>
      <c r="M11" s="53" t="s">
        <v>23</v>
      </c>
    </row>
    <row r="12" spans="1:22" x14ac:dyDescent="0.25">
      <c r="A12" s="1"/>
    </row>
    <row r="13" spans="1:22" x14ac:dyDescent="0.25">
      <c r="A13" s="1"/>
    </row>
    <row r="14" spans="1:22" x14ac:dyDescent="0.25">
      <c r="A14" s="1"/>
      <c r="B14" s="8"/>
      <c r="D14" s="1"/>
      <c r="E14" s="1"/>
      <c r="F14" s="1"/>
      <c r="G14" s="1"/>
      <c r="H14" s="1"/>
      <c r="I14" s="1"/>
      <c r="J14" s="41"/>
      <c r="K14" s="1"/>
      <c r="L14" s="1"/>
      <c r="M14" s="1"/>
    </row>
    <row r="15" spans="1:22" ht="18.75" x14ac:dyDescent="0.3">
      <c r="B15" s="3" t="s">
        <v>21</v>
      </c>
      <c r="F15" s="6"/>
    </row>
    <row r="18" spans="2:12" ht="21" x14ac:dyDescent="0.35">
      <c r="B18" s="3" t="s">
        <v>18</v>
      </c>
      <c r="I18" s="42" t="s">
        <v>5</v>
      </c>
      <c r="L18" s="42"/>
    </row>
    <row r="21" spans="2:12" ht="18.75" x14ac:dyDescent="0.3">
      <c r="B21" s="3" t="s">
        <v>22</v>
      </c>
    </row>
    <row r="22" spans="2:12" x14ac:dyDescent="0.25">
      <c r="B22" s="3" t="s">
        <v>13</v>
      </c>
    </row>
    <row r="23" spans="2:12" x14ac:dyDescent="0.25">
      <c r="B23" s="3" t="s">
        <v>33</v>
      </c>
      <c r="L23" s="43"/>
    </row>
    <row r="25" spans="2:12" ht="15.75" x14ac:dyDescent="0.25">
      <c r="B25" s="17" t="s">
        <v>34</v>
      </c>
      <c r="C25" s="18"/>
      <c r="D25" s="60" t="s">
        <v>31</v>
      </c>
      <c r="E25" s="5"/>
    </row>
    <row r="26" spans="2:12" ht="15.75" x14ac:dyDescent="0.25">
      <c r="B26" s="18" t="s">
        <v>35</v>
      </c>
      <c r="C26" s="17"/>
      <c r="D26" s="60" t="s">
        <v>32</v>
      </c>
      <c r="E26" s="5"/>
    </row>
    <row r="27" spans="2:12" ht="15.75" x14ac:dyDescent="0.25">
      <c r="B27" s="18"/>
      <c r="C27" s="17"/>
      <c r="D27" s="19"/>
      <c r="E27" s="44"/>
    </row>
    <row r="31" spans="2:12" x14ac:dyDescent="0.25">
      <c r="C31" s="3" t="s">
        <v>14</v>
      </c>
      <c r="D31" s="3" t="s">
        <v>19</v>
      </c>
      <c r="G31" s="3" t="s">
        <v>12</v>
      </c>
    </row>
    <row r="34" spans="2:12" x14ac:dyDescent="0.25">
      <c r="C34" s="9" t="s">
        <v>1</v>
      </c>
      <c r="D34" s="10" t="s">
        <v>0</v>
      </c>
      <c r="E34" s="11" t="s">
        <v>2</v>
      </c>
      <c r="F34" s="11" t="s">
        <v>11</v>
      </c>
      <c r="G34" s="12" t="s">
        <v>3</v>
      </c>
      <c r="H34" s="12" t="s">
        <v>0</v>
      </c>
      <c r="I34" s="13" t="s">
        <v>4</v>
      </c>
      <c r="J34" s="13" t="s">
        <v>0</v>
      </c>
      <c r="K34" s="2"/>
      <c r="L34" s="2" t="s">
        <v>5</v>
      </c>
    </row>
    <row r="35" spans="2:12" x14ac:dyDescent="0.25">
      <c r="C35" s="9"/>
      <c r="D35" s="10"/>
      <c r="E35" s="11"/>
      <c r="F35" s="11"/>
      <c r="G35" s="12"/>
      <c r="H35" s="12"/>
      <c r="I35" s="13"/>
      <c r="J35" s="13"/>
      <c r="K35" s="2"/>
      <c r="L35" s="2"/>
    </row>
    <row r="36" spans="2:12" ht="20.25" x14ac:dyDescent="0.3">
      <c r="B36" s="52" t="s">
        <v>3</v>
      </c>
      <c r="C36" s="10">
        <v>53</v>
      </c>
      <c r="D36" s="45">
        <f>SUM(K36-(F36+H36+J36))</f>
        <v>74</v>
      </c>
      <c r="E36" s="46">
        <v>10.02</v>
      </c>
      <c r="F36" s="15">
        <v>22</v>
      </c>
      <c r="G36" s="47">
        <v>0.78</v>
      </c>
      <c r="H36" s="14">
        <v>3</v>
      </c>
      <c r="I36" s="13">
        <v>5.01</v>
      </c>
      <c r="J36" s="16">
        <v>1</v>
      </c>
      <c r="K36" s="20">
        <v>100</v>
      </c>
      <c r="L36" s="20">
        <f>SUM(C36*D36/100+E36*F36/100+G36*H36/100+I36*J36/100)</f>
        <v>41.497900000000001</v>
      </c>
    </row>
    <row r="37" spans="2:12" x14ac:dyDescent="0.25">
      <c r="B37" s="53" t="s">
        <v>24</v>
      </c>
      <c r="C37" s="10">
        <v>1.06</v>
      </c>
      <c r="D37" s="45">
        <f t="shared" ref="D37:D44" si="5">SUM(K37-(F37+H37+J37))</f>
        <v>74</v>
      </c>
      <c r="E37" s="46">
        <v>49.42</v>
      </c>
      <c r="F37" s="48">
        <f>SUM(F36+0)</f>
        <v>22</v>
      </c>
      <c r="G37" s="47">
        <v>91.2</v>
      </c>
      <c r="H37" s="49">
        <f>SUM(H36+0)</f>
        <v>3</v>
      </c>
      <c r="I37" s="13">
        <v>27.34</v>
      </c>
      <c r="J37" s="50">
        <f>SUM(J36+0)</f>
        <v>1</v>
      </c>
      <c r="K37" s="20">
        <v>100</v>
      </c>
      <c r="L37" s="20">
        <f>SUM(C37*D37/100+E37*F37/100+G37*H37/100+I37*J37/100)</f>
        <v>14.666200000000002</v>
      </c>
    </row>
    <row r="38" spans="2:12" x14ac:dyDescent="0.25">
      <c r="B38" s="53" t="s">
        <v>1</v>
      </c>
      <c r="C38" s="10">
        <v>0.45</v>
      </c>
      <c r="D38" s="45">
        <f t="shared" si="5"/>
        <v>74</v>
      </c>
      <c r="E38" s="46">
        <v>13.91</v>
      </c>
      <c r="F38" s="48">
        <f t="shared" ref="F38:F44" si="6">SUM(F37+0)</f>
        <v>22</v>
      </c>
      <c r="G38" s="47">
        <v>2.41</v>
      </c>
      <c r="H38" s="49">
        <f t="shared" ref="H38:H44" si="7">SUM(H37+0)</f>
        <v>3</v>
      </c>
      <c r="I38" s="13">
        <v>4.83</v>
      </c>
      <c r="J38" s="50">
        <f t="shared" ref="J38:J44" si="8">SUM(J37+0)</f>
        <v>1</v>
      </c>
      <c r="K38" s="20">
        <v>100</v>
      </c>
      <c r="L38" s="20">
        <f>SUM(C38*D38/100+E38*F38/100+G38*H38/100+I38*J38/100)</f>
        <v>3.5137999999999998</v>
      </c>
    </row>
    <row r="39" spans="2:12" x14ac:dyDescent="0.25">
      <c r="B39" s="53" t="s">
        <v>25</v>
      </c>
      <c r="C39" s="10">
        <v>0.19</v>
      </c>
      <c r="D39" s="45">
        <f t="shared" si="5"/>
        <v>74</v>
      </c>
      <c r="E39" s="46">
        <v>7.67</v>
      </c>
      <c r="F39" s="48">
        <f t="shared" si="6"/>
        <v>22</v>
      </c>
      <c r="G39" s="47">
        <v>0.76</v>
      </c>
      <c r="H39" s="49">
        <f t="shared" si="7"/>
        <v>3</v>
      </c>
      <c r="I39" s="13">
        <v>47.8</v>
      </c>
      <c r="J39" s="50">
        <f t="shared" si="8"/>
        <v>1</v>
      </c>
      <c r="K39" s="20">
        <v>100</v>
      </c>
      <c r="L39" s="20">
        <f t="shared" ref="L39:L44" si="9">SUM(C39*D39/100+E39*F39/100+G39*H39/100+I39*J39/100)</f>
        <v>2.3288000000000002</v>
      </c>
    </row>
    <row r="40" spans="2:12" x14ac:dyDescent="0.25">
      <c r="B40" s="53" t="s">
        <v>26</v>
      </c>
      <c r="C40" s="10">
        <v>0.24</v>
      </c>
      <c r="D40" s="45">
        <f t="shared" si="5"/>
        <v>74</v>
      </c>
      <c r="E40" s="46">
        <v>1.74</v>
      </c>
      <c r="F40" s="48">
        <f t="shared" si="6"/>
        <v>22</v>
      </c>
      <c r="G40" s="47">
        <v>0.65</v>
      </c>
      <c r="H40" s="49">
        <f t="shared" si="7"/>
        <v>3</v>
      </c>
      <c r="I40" s="13">
        <v>0.88</v>
      </c>
      <c r="J40" s="50">
        <f t="shared" si="8"/>
        <v>1</v>
      </c>
      <c r="K40" s="20">
        <v>100</v>
      </c>
      <c r="L40" s="20">
        <f t="shared" si="9"/>
        <v>0.5887</v>
      </c>
    </row>
    <row r="41" spans="2:12" x14ac:dyDescent="0.25">
      <c r="B41" s="53" t="s">
        <v>27</v>
      </c>
      <c r="C41" s="10">
        <v>0</v>
      </c>
      <c r="D41" s="45">
        <f t="shared" si="5"/>
        <v>74</v>
      </c>
      <c r="E41" s="46">
        <v>0.11</v>
      </c>
      <c r="F41" s="48">
        <f t="shared" si="6"/>
        <v>22</v>
      </c>
      <c r="G41" s="47">
        <v>0.02</v>
      </c>
      <c r="H41" s="49">
        <f t="shared" si="7"/>
        <v>3</v>
      </c>
      <c r="I41" s="13">
        <v>0.22</v>
      </c>
      <c r="J41" s="50">
        <f t="shared" si="8"/>
        <v>1</v>
      </c>
      <c r="K41" s="20">
        <v>100</v>
      </c>
      <c r="L41" s="20">
        <f t="shared" si="9"/>
        <v>2.7E-2</v>
      </c>
    </row>
    <row r="42" spans="2:12" x14ac:dyDescent="0.25">
      <c r="B42" s="53" t="s">
        <v>28</v>
      </c>
      <c r="C42" s="10">
        <v>0</v>
      </c>
      <c r="D42" s="45">
        <f t="shared" si="5"/>
        <v>74</v>
      </c>
      <c r="E42" s="46">
        <v>2.81</v>
      </c>
      <c r="F42" s="48">
        <f t="shared" si="6"/>
        <v>22</v>
      </c>
      <c r="G42" s="47">
        <v>0.64</v>
      </c>
      <c r="H42" s="49">
        <f t="shared" si="7"/>
        <v>3</v>
      </c>
      <c r="I42" s="13">
        <v>0.64</v>
      </c>
      <c r="J42" s="50">
        <f t="shared" si="8"/>
        <v>1</v>
      </c>
      <c r="K42" s="20">
        <v>100</v>
      </c>
      <c r="L42" s="20">
        <f t="shared" si="9"/>
        <v>0.64379999999999993</v>
      </c>
    </row>
    <row r="43" spans="2:12" x14ac:dyDescent="0.25">
      <c r="B43" s="53" t="s">
        <v>24</v>
      </c>
      <c r="C43" s="10">
        <v>0.05</v>
      </c>
      <c r="D43" s="45">
        <f t="shared" si="5"/>
        <v>74</v>
      </c>
      <c r="E43" s="46">
        <v>0.12</v>
      </c>
      <c r="F43" s="48">
        <f t="shared" si="6"/>
        <v>22</v>
      </c>
      <c r="G43" s="47">
        <v>0.01</v>
      </c>
      <c r="H43" s="49">
        <f t="shared" si="7"/>
        <v>3</v>
      </c>
      <c r="I43" s="13">
        <v>0.56000000000000005</v>
      </c>
      <c r="J43" s="50">
        <f t="shared" si="8"/>
        <v>1</v>
      </c>
      <c r="K43" s="20">
        <v>100</v>
      </c>
      <c r="L43" s="20">
        <f t="shared" si="9"/>
        <v>6.93E-2</v>
      </c>
    </row>
    <row r="44" spans="2:12" x14ac:dyDescent="0.25">
      <c r="B44" s="53" t="s">
        <v>23</v>
      </c>
      <c r="C44" s="10">
        <v>0</v>
      </c>
      <c r="D44" s="45">
        <f t="shared" si="5"/>
        <v>74</v>
      </c>
      <c r="E44" s="46">
        <v>0.01</v>
      </c>
      <c r="F44" s="48">
        <f t="shared" si="6"/>
        <v>22</v>
      </c>
      <c r="G44" s="47">
        <v>0</v>
      </c>
      <c r="H44" s="49">
        <f t="shared" si="7"/>
        <v>3</v>
      </c>
      <c r="I44" s="13">
        <v>0</v>
      </c>
      <c r="J44" s="50">
        <f t="shared" si="8"/>
        <v>1</v>
      </c>
      <c r="K44" s="20">
        <v>100</v>
      </c>
      <c r="L44" s="20">
        <f t="shared" si="9"/>
        <v>2.2000000000000001E-3</v>
      </c>
    </row>
    <row r="47" spans="2:12" x14ac:dyDescent="0.25">
      <c r="C47" s="3" t="s">
        <v>15</v>
      </c>
      <c r="D47" s="3" t="s">
        <v>16</v>
      </c>
      <c r="G47" s="3" t="s">
        <v>12</v>
      </c>
    </row>
    <row r="49" spans="2:14" x14ac:dyDescent="0.25">
      <c r="C49" s="9" t="s">
        <v>1</v>
      </c>
      <c r="D49" s="10" t="s">
        <v>0</v>
      </c>
      <c r="E49" s="11" t="s">
        <v>2</v>
      </c>
      <c r="F49" s="11" t="s">
        <v>11</v>
      </c>
      <c r="G49" s="12" t="s">
        <v>3</v>
      </c>
      <c r="H49" s="12" t="s">
        <v>0</v>
      </c>
      <c r="I49" s="13" t="s">
        <v>4</v>
      </c>
      <c r="J49" s="13" t="s">
        <v>0</v>
      </c>
      <c r="K49" s="2"/>
      <c r="L49" s="2" t="s">
        <v>5</v>
      </c>
    </row>
    <row r="50" spans="2:14" x14ac:dyDescent="0.25">
      <c r="C50" s="9"/>
      <c r="D50" s="10"/>
      <c r="E50" s="11"/>
      <c r="F50" s="11"/>
      <c r="G50" s="12"/>
      <c r="H50" s="12"/>
      <c r="I50" s="13"/>
      <c r="J50" s="13"/>
      <c r="K50" s="2"/>
      <c r="L50" s="2"/>
    </row>
    <row r="51" spans="2:14" ht="20.25" x14ac:dyDescent="0.3">
      <c r="B51" s="52" t="s">
        <v>3</v>
      </c>
      <c r="C51" s="10">
        <v>53</v>
      </c>
      <c r="D51" s="45">
        <f>SUM(K51-(F51+H51+J51))</f>
        <v>71</v>
      </c>
      <c r="E51" s="46">
        <v>10.02</v>
      </c>
      <c r="F51" s="15">
        <v>26</v>
      </c>
      <c r="G51" s="47">
        <v>0.78</v>
      </c>
      <c r="H51" s="14">
        <v>1</v>
      </c>
      <c r="I51" s="13">
        <v>5.01</v>
      </c>
      <c r="J51" s="16">
        <v>2</v>
      </c>
      <c r="K51" s="20">
        <v>100</v>
      </c>
      <c r="L51" s="20">
        <f>SUM(C51*D51/100+E51*F51/100+G51*H51/100+I51*J51/100)</f>
        <v>40.34320000000001</v>
      </c>
      <c r="N51"/>
    </row>
    <row r="52" spans="2:14" x14ac:dyDescent="0.25">
      <c r="B52" s="53" t="s">
        <v>24</v>
      </c>
      <c r="C52" s="10">
        <v>1.06</v>
      </c>
      <c r="D52" s="45">
        <f t="shared" ref="D52:D59" si="10">SUM(K52-(F52+H52+J52))</f>
        <v>71</v>
      </c>
      <c r="E52" s="46">
        <v>49.42</v>
      </c>
      <c r="F52" s="48">
        <f>SUM(F51+0)</f>
        <v>26</v>
      </c>
      <c r="G52" s="47">
        <v>91.2</v>
      </c>
      <c r="H52" s="49">
        <f>SUM(H51+0)</f>
        <v>1</v>
      </c>
      <c r="I52" s="13">
        <v>27.34</v>
      </c>
      <c r="J52" s="50">
        <f>SUM(J51+0)</f>
        <v>2</v>
      </c>
      <c r="K52" s="20">
        <v>100</v>
      </c>
      <c r="L52" s="20">
        <f>SUM(C52*D52/100+E52*F52/100+G52*H52/100+I52*J52/100)</f>
        <v>15.060600000000001</v>
      </c>
    </row>
    <row r="53" spans="2:14" x14ac:dyDescent="0.25">
      <c r="B53" s="53" t="s">
        <v>1</v>
      </c>
      <c r="C53" s="10">
        <v>0.45</v>
      </c>
      <c r="D53" s="45">
        <f t="shared" si="10"/>
        <v>71</v>
      </c>
      <c r="E53" s="46">
        <v>13.91</v>
      </c>
      <c r="F53" s="48">
        <f t="shared" ref="F53:F59" si="11">SUM(F52+0)</f>
        <v>26</v>
      </c>
      <c r="G53" s="47">
        <v>2.41</v>
      </c>
      <c r="H53" s="49">
        <f t="shared" ref="H53:H59" si="12">SUM(H52+0)</f>
        <v>1</v>
      </c>
      <c r="I53" s="13">
        <v>4.83</v>
      </c>
      <c r="J53" s="50">
        <f t="shared" ref="J53:J59" si="13">SUM(J52+0)</f>
        <v>2</v>
      </c>
      <c r="K53" s="20">
        <v>100</v>
      </c>
      <c r="L53" s="20">
        <f t="shared" ref="L53:L59" si="14">SUM(C53*D53/100+E53*F53/100+G53*H53/100+I53*J53/100)</f>
        <v>4.0568</v>
      </c>
    </row>
    <row r="54" spans="2:14" x14ac:dyDescent="0.25">
      <c r="B54" s="53" t="s">
        <v>25</v>
      </c>
      <c r="C54" s="10">
        <v>0.19</v>
      </c>
      <c r="D54" s="45">
        <f t="shared" si="10"/>
        <v>71</v>
      </c>
      <c r="E54" s="46">
        <v>7.67</v>
      </c>
      <c r="F54" s="48">
        <f t="shared" si="11"/>
        <v>26</v>
      </c>
      <c r="G54" s="47">
        <v>0.76</v>
      </c>
      <c r="H54" s="49">
        <f t="shared" si="12"/>
        <v>1</v>
      </c>
      <c r="I54" s="13">
        <v>47.8</v>
      </c>
      <c r="J54" s="50">
        <f t="shared" si="13"/>
        <v>2</v>
      </c>
      <c r="K54" s="20">
        <v>100</v>
      </c>
      <c r="L54" s="20">
        <f t="shared" si="14"/>
        <v>3.0926999999999998</v>
      </c>
    </row>
    <row r="55" spans="2:14" x14ac:dyDescent="0.25">
      <c r="B55" s="53" t="s">
        <v>26</v>
      </c>
      <c r="C55" s="10">
        <v>0.24</v>
      </c>
      <c r="D55" s="45">
        <f t="shared" si="10"/>
        <v>71</v>
      </c>
      <c r="E55" s="46">
        <v>1.74</v>
      </c>
      <c r="F55" s="48">
        <f t="shared" si="11"/>
        <v>26</v>
      </c>
      <c r="G55" s="47">
        <v>0.65</v>
      </c>
      <c r="H55" s="49">
        <f t="shared" si="12"/>
        <v>1</v>
      </c>
      <c r="I55" s="13">
        <v>0.88</v>
      </c>
      <c r="J55" s="50">
        <f t="shared" si="13"/>
        <v>2</v>
      </c>
      <c r="K55" s="20">
        <v>100</v>
      </c>
      <c r="L55" s="20">
        <f t="shared" si="14"/>
        <v>0.64689999999999992</v>
      </c>
    </row>
    <row r="56" spans="2:14" x14ac:dyDescent="0.25">
      <c r="B56" s="53" t="s">
        <v>27</v>
      </c>
      <c r="C56" s="10">
        <v>0</v>
      </c>
      <c r="D56" s="45">
        <f t="shared" si="10"/>
        <v>71</v>
      </c>
      <c r="E56" s="46">
        <v>0.11</v>
      </c>
      <c r="F56" s="48">
        <f t="shared" si="11"/>
        <v>26</v>
      </c>
      <c r="G56" s="47">
        <v>0.02</v>
      </c>
      <c r="H56" s="49">
        <f t="shared" si="12"/>
        <v>1</v>
      </c>
      <c r="I56" s="13">
        <v>0.22</v>
      </c>
      <c r="J56" s="50">
        <f t="shared" si="13"/>
        <v>2</v>
      </c>
      <c r="K56" s="20">
        <v>100</v>
      </c>
      <c r="L56" s="20">
        <f t="shared" si="14"/>
        <v>3.32E-2</v>
      </c>
    </row>
    <row r="57" spans="2:14" x14ac:dyDescent="0.25">
      <c r="B57" s="53" t="s">
        <v>28</v>
      </c>
      <c r="C57" s="10">
        <v>0</v>
      </c>
      <c r="D57" s="45">
        <f t="shared" si="10"/>
        <v>71</v>
      </c>
      <c r="E57" s="46">
        <v>2.81</v>
      </c>
      <c r="F57" s="48">
        <f t="shared" si="11"/>
        <v>26</v>
      </c>
      <c r="G57" s="47">
        <v>0.64</v>
      </c>
      <c r="H57" s="49">
        <f t="shared" si="12"/>
        <v>1</v>
      </c>
      <c r="I57" s="13">
        <v>0.64</v>
      </c>
      <c r="J57" s="50">
        <f t="shared" si="13"/>
        <v>2</v>
      </c>
      <c r="K57" s="20">
        <v>100</v>
      </c>
      <c r="L57" s="20">
        <f t="shared" si="14"/>
        <v>0.74980000000000002</v>
      </c>
    </row>
    <row r="58" spans="2:14" x14ac:dyDescent="0.25">
      <c r="B58" s="53" t="s">
        <v>24</v>
      </c>
      <c r="C58" s="10">
        <v>0.05</v>
      </c>
      <c r="D58" s="45">
        <f t="shared" si="10"/>
        <v>71</v>
      </c>
      <c r="E58" s="46">
        <v>0.12</v>
      </c>
      <c r="F58" s="48">
        <f t="shared" si="11"/>
        <v>26</v>
      </c>
      <c r="G58" s="47">
        <v>0.01</v>
      </c>
      <c r="H58" s="49">
        <f t="shared" si="12"/>
        <v>1</v>
      </c>
      <c r="I58" s="13">
        <v>0.56000000000000005</v>
      </c>
      <c r="J58" s="50">
        <f t="shared" si="13"/>
        <v>2</v>
      </c>
      <c r="K58" s="20">
        <v>100</v>
      </c>
      <c r="L58" s="20">
        <f t="shared" si="14"/>
        <v>7.8000000000000014E-2</v>
      </c>
    </row>
    <row r="59" spans="2:14" x14ac:dyDescent="0.25">
      <c r="B59" s="53" t="s">
        <v>23</v>
      </c>
      <c r="C59" s="10">
        <v>0</v>
      </c>
      <c r="D59" s="45">
        <f t="shared" si="10"/>
        <v>71</v>
      </c>
      <c r="E59" s="46">
        <v>0.01</v>
      </c>
      <c r="F59" s="48">
        <f t="shared" si="11"/>
        <v>26</v>
      </c>
      <c r="G59" s="47">
        <v>0</v>
      </c>
      <c r="H59" s="49">
        <f t="shared" si="12"/>
        <v>1</v>
      </c>
      <c r="I59" s="13">
        <v>0</v>
      </c>
      <c r="J59" s="50">
        <f t="shared" si="13"/>
        <v>2</v>
      </c>
      <c r="K59" s="20">
        <v>100</v>
      </c>
      <c r="L59" s="20">
        <f t="shared" si="14"/>
        <v>2.5999999999999999E-3</v>
      </c>
    </row>
    <row r="63" spans="2:14" x14ac:dyDescent="0.25">
      <c r="C63" s="3" t="s">
        <v>20</v>
      </c>
      <c r="D63" s="3" t="s">
        <v>17</v>
      </c>
      <c r="G63" s="3" t="s">
        <v>12</v>
      </c>
    </row>
    <row r="64" spans="2:14" x14ac:dyDescent="0.25">
      <c r="B64" s="5"/>
    </row>
    <row r="65" spans="1:12" x14ac:dyDescent="0.25">
      <c r="B65" s="5"/>
    </row>
    <row r="66" spans="1:12" x14ac:dyDescent="0.25">
      <c r="A66" s="7"/>
      <c r="B66" s="5"/>
      <c r="C66" s="9" t="s">
        <v>1</v>
      </c>
      <c r="D66" s="10" t="s">
        <v>0</v>
      </c>
      <c r="E66" s="11" t="s">
        <v>2</v>
      </c>
      <c r="F66" s="11" t="s">
        <v>11</v>
      </c>
      <c r="G66" s="12" t="s">
        <v>3</v>
      </c>
      <c r="H66" s="12" t="s">
        <v>0</v>
      </c>
      <c r="I66" s="13" t="s">
        <v>4</v>
      </c>
      <c r="J66" s="13" t="s">
        <v>0</v>
      </c>
      <c r="K66" s="2"/>
      <c r="L66" s="2" t="s">
        <v>5</v>
      </c>
    </row>
    <row r="67" spans="1:12" x14ac:dyDescent="0.25">
      <c r="A67" s="7"/>
      <c r="C67" s="9"/>
      <c r="D67" s="10"/>
      <c r="E67" s="11"/>
      <c r="F67" s="11"/>
      <c r="G67" s="12"/>
      <c r="H67" s="12"/>
      <c r="I67" s="13"/>
      <c r="J67" s="13"/>
      <c r="K67" s="2"/>
      <c r="L67" s="2"/>
    </row>
    <row r="68" spans="1:12" ht="20.25" x14ac:dyDescent="0.3">
      <c r="A68" s="7"/>
      <c r="B68" s="52" t="s">
        <v>3</v>
      </c>
      <c r="C68" s="10">
        <v>53</v>
      </c>
      <c r="D68" s="45">
        <f>SUM(K68-(F68+H68+J68))</f>
        <v>75</v>
      </c>
      <c r="E68" s="46">
        <v>10.02</v>
      </c>
      <c r="F68" s="15">
        <v>17.5</v>
      </c>
      <c r="G68" s="47">
        <v>0.78</v>
      </c>
      <c r="H68" s="14">
        <v>5</v>
      </c>
      <c r="I68" s="13">
        <v>5.01</v>
      </c>
      <c r="J68" s="16">
        <v>2.5</v>
      </c>
      <c r="K68" s="20">
        <v>100</v>
      </c>
      <c r="L68" s="20">
        <f>SUM(C68*D68/100+E68*F68/100+G68*H68/100+I68*J68/100)</f>
        <v>41.667750000000005</v>
      </c>
    </row>
    <row r="69" spans="1:12" x14ac:dyDescent="0.25">
      <c r="A69" s="7"/>
      <c r="B69" s="53" t="s">
        <v>24</v>
      </c>
      <c r="C69" s="10">
        <v>1.06</v>
      </c>
      <c r="D69" s="45">
        <f t="shared" ref="D69:D76" si="15">SUM(K69-(F69+H69+J69))</f>
        <v>75</v>
      </c>
      <c r="E69" s="46">
        <v>49.42</v>
      </c>
      <c r="F69" s="48">
        <f>SUM(F68+0)</f>
        <v>17.5</v>
      </c>
      <c r="G69" s="47">
        <v>91.2</v>
      </c>
      <c r="H69" s="49">
        <f>SUM(H68+0)</f>
        <v>5</v>
      </c>
      <c r="I69" s="13">
        <v>27.34</v>
      </c>
      <c r="J69" s="50">
        <f>SUM(J68+0)</f>
        <v>2.5</v>
      </c>
      <c r="K69" s="20">
        <v>100</v>
      </c>
      <c r="L69" s="20">
        <f>SUM(C69*D69/100+E69*F69/100+G69*H69/100+I69*J69/100)</f>
        <v>14.686999999999999</v>
      </c>
    </row>
    <row r="70" spans="1:12" x14ac:dyDescent="0.25">
      <c r="A70" s="4"/>
      <c r="B70" s="53" t="s">
        <v>1</v>
      </c>
      <c r="C70" s="10">
        <v>0.45</v>
      </c>
      <c r="D70" s="45">
        <f t="shared" si="15"/>
        <v>75</v>
      </c>
      <c r="E70" s="46">
        <v>13.91</v>
      </c>
      <c r="F70" s="48">
        <f t="shared" ref="F70:F76" si="16">SUM(F69+0)</f>
        <v>17.5</v>
      </c>
      <c r="G70" s="47">
        <v>2.41</v>
      </c>
      <c r="H70" s="49">
        <f t="shared" ref="H70:H76" si="17">SUM(H69+0)</f>
        <v>5</v>
      </c>
      <c r="I70" s="13">
        <v>4.83</v>
      </c>
      <c r="J70" s="50">
        <f t="shared" ref="J70:J76" si="18">SUM(J69+0)</f>
        <v>2.5</v>
      </c>
      <c r="K70" s="20">
        <v>100</v>
      </c>
      <c r="L70" s="20">
        <f t="shared" ref="L70:L76" si="19">SUM(C70*D70/100+E70*F70/100+G70*H70/100+I70*J70/100)</f>
        <v>3.0129999999999999</v>
      </c>
    </row>
    <row r="71" spans="1:12" x14ac:dyDescent="0.25">
      <c r="A71" s="4"/>
      <c r="B71" s="53" t="s">
        <v>25</v>
      </c>
      <c r="C71" s="10">
        <v>0.19</v>
      </c>
      <c r="D71" s="45">
        <f t="shared" si="15"/>
        <v>75</v>
      </c>
      <c r="E71" s="46">
        <v>7.67</v>
      </c>
      <c r="F71" s="48">
        <f t="shared" si="16"/>
        <v>17.5</v>
      </c>
      <c r="G71" s="47">
        <v>0.76</v>
      </c>
      <c r="H71" s="49">
        <f t="shared" si="17"/>
        <v>5</v>
      </c>
      <c r="I71" s="13">
        <v>47.8</v>
      </c>
      <c r="J71" s="50">
        <f t="shared" si="18"/>
        <v>2.5</v>
      </c>
      <c r="K71" s="20">
        <v>100</v>
      </c>
      <c r="L71" s="20">
        <f t="shared" si="19"/>
        <v>2.7177500000000001</v>
      </c>
    </row>
    <row r="72" spans="1:12" x14ac:dyDescent="0.25">
      <c r="A72" s="4"/>
      <c r="B72" s="53" t="s">
        <v>26</v>
      </c>
      <c r="C72" s="10">
        <v>0.24</v>
      </c>
      <c r="D72" s="45">
        <f t="shared" si="15"/>
        <v>75</v>
      </c>
      <c r="E72" s="46">
        <v>1.74</v>
      </c>
      <c r="F72" s="48">
        <f t="shared" si="16"/>
        <v>17.5</v>
      </c>
      <c r="G72" s="47">
        <v>0.65</v>
      </c>
      <c r="H72" s="49">
        <f t="shared" si="17"/>
        <v>5</v>
      </c>
      <c r="I72" s="13">
        <v>0.88</v>
      </c>
      <c r="J72" s="50">
        <f t="shared" si="18"/>
        <v>2.5</v>
      </c>
      <c r="K72" s="20">
        <v>100</v>
      </c>
      <c r="L72" s="20">
        <f t="shared" si="19"/>
        <v>0.53900000000000003</v>
      </c>
    </row>
    <row r="73" spans="1:12" x14ac:dyDescent="0.25">
      <c r="A73" s="4"/>
      <c r="B73" s="53" t="s">
        <v>27</v>
      </c>
      <c r="C73" s="10">
        <v>0</v>
      </c>
      <c r="D73" s="45">
        <f t="shared" si="15"/>
        <v>75</v>
      </c>
      <c r="E73" s="46">
        <v>0.11</v>
      </c>
      <c r="F73" s="48">
        <f t="shared" si="16"/>
        <v>17.5</v>
      </c>
      <c r="G73" s="47">
        <v>0.02</v>
      </c>
      <c r="H73" s="49">
        <f t="shared" si="17"/>
        <v>5</v>
      </c>
      <c r="I73" s="13">
        <v>0.22</v>
      </c>
      <c r="J73" s="50">
        <f t="shared" si="18"/>
        <v>2.5</v>
      </c>
      <c r="K73" s="20">
        <v>100</v>
      </c>
      <c r="L73" s="20">
        <f t="shared" si="19"/>
        <v>2.5750000000000002E-2</v>
      </c>
    </row>
    <row r="74" spans="1:12" x14ac:dyDescent="0.25">
      <c r="A74" s="4"/>
      <c r="B74" s="53" t="s">
        <v>28</v>
      </c>
      <c r="C74" s="10">
        <v>0</v>
      </c>
      <c r="D74" s="45">
        <f t="shared" si="15"/>
        <v>75</v>
      </c>
      <c r="E74" s="46">
        <v>2.81</v>
      </c>
      <c r="F74" s="48">
        <f t="shared" si="16"/>
        <v>17.5</v>
      </c>
      <c r="G74" s="47">
        <v>0.64</v>
      </c>
      <c r="H74" s="49">
        <f t="shared" si="17"/>
        <v>5</v>
      </c>
      <c r="I74" s="13">
        <v>0.64</v>
      </c>
      <c r="J74" s="50">
        <f t="shared" si="18"/>
        <v>2.5</v>
      </c>
      <c r="K74" s="20">
        <v>100</v>
      </c>
      <c r="L74" s="20">
        <f t="shared" si="19"/>
        <v>0.53975000000000006</v>
      </c>
    </row>
    <row r="75" spans="1:12" x14ac:dyDescent="0.25">
      <c r="A75" s="4"/>
      <c r="B75" s="53" t="s">
        <v>24</v>
      </c>
      <c r="C75" s="10">
        <v>0.05</v>
      </c>
      <c r="D75" s="45">
        <f t="shared" si="15"/>
        <v>75</v>
      </c>
      <c r="E75" s="46">
        <v>0.12</v>
      </c>
      <c r="F75" s="48">
        <f t="shared" si="16"/>
        <v>17.5</v>
      </c>
      <c r="G75" s="47">
        <v>0.01</v>
      </c>
      <c r="H75" s="49">
        <f t="shared" si="17"/>
        <v>5</v>
      </c>
      <c r="I75" s="13">
        <v>0.56000000000000005</v>
      </c>
      <c r="J75" s="50">
        <f t="shared" si="18"/>
        <v>2.5</v>
      </c>
      <c r="K75" s="20">
        <v>100</v>
      </c>
      <c r="L75" s="20">
        <f t="shared" si="19"/>
        <v>7.2999999999999995E-2</v>
      </c>
    </row>
    <row r="76" spans="1:12" x14ac:dyDescent="0.25">
      <c r="A76" s="4"/>
      <c r="B76" s="53" t="s">
        <v>23</v>
      </c>
      <c r="C76" s="10">
        <v>0</v>
      </c>
      <c r="D76" s="45">
        <f t="shared" si="15"/>
        <v>75</v>
      </c>
      <c r="E76" s="46">
        <v>0.01</v>
      </c>
      <c r="F76" s="48">
        <f t="shared" si="16"/>
        <v>17.5</v>
      </c>
      <c r="G76" s="47">
        <v>0</v>
      </c>
      <c r="H76" s="49">
        <f t="shared" si="17"/>
        <v>5</v>
      </c>
      <c r="I76" s="13">
        <v>0</v>
      </c>
      <c r="J76" s="50">
        <f t="shared" si="18"/>
        <v>2.5</v>
      </c>
      <c r="K76" s="20">
        <v>100</v>
      </c>
      <c r="L76" s="20">
        <f t="shared" si="19"/>
        <v>1.7500000000000003E-3</v>
      </c>
    </row>
    <row r="118" spans="2:4" x14ac:dyDescent="0.25">
      <c r="B118" s="5"/>
      <c r="C118" s="5"/>
      <c r="D118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14"/>
  <sheetViews>
    <sheetView workbookViewId="0">
      <selection activeCell="K18" sqref="K18"/>
    </sheetView>
  </sheetViews>
  <sheetFormatPr baseColWidth="10" defaultRowHeight="15" x14ac:dyDescent="0.25"/>
  <sheetData>
    <row r="5" spans="1:4" x14ac:dyDescent="0.25">
      <c r="A5" t="s">
        <v>8</v>
      </c>
    </row>
    <row r="8" spans="1:4" x14ac:dyDescent="0.25">
      <c r="D8" t="s">
        <v>6</v>
      </c>
    </row>
    <row r="9" spans="1:4" x14ac:dyDescent="0.25">
      <c r="A9" t="s">
        <v>9</v>
      </c>
    </row>
    <row r="13" spans="1:4" x14ac:dyDescent="0.25">
      <c r="D13" t="s">
        <v>7</v>
      </c>
    </row>
    <row r="14" spans="1:4" x14ac:dyDescent="0.25">
      <c r="A14" t="s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9"/>
  <sheetViews>
    <sheetView workbookViewId="0">
      <selection activeCell="L24" sqref="L24"/>
    </sheetView>
  </sheetViews>
  <sheetFormatPr baseColWidth="10" defaultRowHeight="15" x14ac:dyDescent="0.25"/>
  <cols>
    <col min="15" max="15" width="11.42578125" customWidth="1"/>
  </cols>
  <sheetData>
    <row r="1" spans="2:16" x14ac:dyDescent="0.25">
      <c r="B1" s="56" t="s">
        <v>30</v>
      </c>
      <c r="C1" s="21" t="s">
        <v>1</v>
      </c>
      <c r="D1" s="22" t="s">
        <v>0</v>
      </c>
      <c r="E1" s="56" t="s">
        <v>30</v>
      </c>
      <c r="F1" s="23" t="s">
        <v>2</v>
      </c>
      <c r="G1" s="23" t="s">
        <v>11</v>
      </c>
      <c r="H1" s="56" t="s">
        <v>30</v>
      </c>
      <c r="I1" s="24" t="s">
        <v>3</v>
      </c>
      <c r="J1" s="24" t="s">
        <v>0</v>
      </c>
      <c r="K1" s="56" t="s">
        <v>30</v>
      </c>
      <c r="L1" s="25" t="s">
        <v>4</v>
      </c>
      <c r="M1" s="25" t="s">
        <v>0</v>
      </c>
      <c r="N1" s="26"/>
      <c r="O1" s="56" t="s">
        <v>30</v>
      </c>
      <c r="P1" s="26" t="s">
        <v>5</v>
      </c>
    </row>
    <row r="2" spans="2:16" x14ac:dyDescent="0.25">
      <c r="B2" s="57" t="s">
        <v>29</v>
      </c>
      <c r="C2" s="21"/>
      <c r="D2" s="22"/>
      <c r="E2" s="57" t="s">
        <v>29</v>
      </c>
      <c r="F2" s="23"/>
      <c r="G2" s="23"/>
      <c r="H2" s="57" t="s">
        <v>29</v>
      </c>
      <c r="I2" s="24"/>
      <c r="J2" s="24"/>
      <c r="K2" s="57" t="s">
        <v>29</v>
      </c>
      <c r="L2" s="25"/>
      <c r="M2" s="25"/>
      <c r="N2" s="26"/>
      <c r="O2" s="57" t="s">
        <v>29</v>
      </c>
      <c r="P2" s="26"/>
    </row>
    <row r="3" spans="2:16" ht="20.25" x14ac:dyDescent="0.3">
      <c r="B3" s="52" t="s">
        <v>3</v>
      </c>
      <c r="C3" s="22">
        <v>53</v>
      </c>
      <c r="D3" s="31">
        <f t="shared" ref="D3:D11" si="0">SUM(N3-(G3+J3+M3))</f>
        <v>76</v>
      </c>
      <c r="E3" s="52" t="s">
        <v>3</v>
      </c>
      <c r="F3" s="32">
        <v>10.02</v>
      </c>
      <c r="G3" s="27">
        <v>20</v>
      </c>
      <c r="H3" s="52" t="s">
        <v>3</v>
      </c>
      <c r="I3" s="33">
        <v>0.78</v>
      </c>
      <c r="J3" s="28">
        <v>3</v>
      </c>
      <c r="K3" s="52" t="s">
        <v>3</v>
      </c>
      <c r="L3" s="25">
        <v>5.01</v>
      </c>
      <c r="M3" s="29">
        <v>1</v>
      </c>
      <c r="N3" s="34">
        <v>100</v>
      </c>
      <c r="O3" s="52" t="s">
        <v>3</v>
      </c>
      <c r="P3" s="34">
        <f t="shared" ref="P3:P11" si="1">SUM(C3*D3/100+F3*G3/100+I3*J3/100+L3*M3/100)</f>
        <v>42.357500000000002</v>
      </c>
    </row>
    <row r="4" spans="2:16" x14ac:dyDescent="0.25">
      <c r="B4" s="53" t="s">
        <v>24</v>
      </c>
      <c r="C4" s="22">
        <v>1.06</v>
      </c>
      <c r="D4" s="31">
        <f t="shared" si="0"/>
        <v>76</v>
      </c>
      <c r="E4" s="53" t="s">
        <v>24</v>
      </c>
      <c r="F4" s="32">
        <v>49.42</v>
      </c>
      <c r="G4" s="36">
        <f>SUM(G3+0)</f>
        <v>20</v>
      </c>
      <c r="H4" s="53" t="s">
        <v>24</v>
      </c>
      <c r="I4" s="33">
        <v>91.2</v>
      </c>
      <c r="J4" s="37">
        <f>SUM(J3+0)</f>
        <v>3</v>
      </c>
      <c r="K4" s="53" t="s">
        <v>24</v>
      </c>
      <c r="L4" s="25">
        <v>27.34</v>
      </c>
      <c r="M4" s="38">
        <f>SUM(M3+0)</f>
        <v>1</v>
      </c>
      <c r="N4" s="34">
        <v>100</v>
      </c>
      <c r="O4" s="53" t="s">
        <v>24</v>
      </c>
      <c r="P4" s="34">
        <f t="shared" si="1"/>
        <v>13.699000000000002</v>
      </c>
    </row>
    <row r="5" spans="2:16" x14ac:dyDescent="0.25">
      <c r="B5" s="53" t="s">
        <v>1</v>
      </c>
      <c r="C5" s="22">
        <v>0.45</v>
      </c>
      <c r="D5" s="31">
        <f t="shared" si="0"/>
        <v>76</v>
      </c>
      <c r="E5" s="53" t="s">
        <v>1</v>
      </c>
      <c r="F5" s="32">
        <v>13.91</v>
      </c>
      <c r="G5" s="36">
        <f t="shared" ref="G5:G11" si="2">SUM(G4+0)</f>
        <v>20</v>
      </c>
      <c r="H5" s="53" t="s">
        <v>1</v>
      </c>
      <c r="I5" s="33">
        <v>2.41</v>
      </c>
      <c r="J5" s="37">
        <f t="shared" ref="J5:J11" si="3">SUM(J4+0)</f>
        <v>3</v>
      </c>
      <c r="K5" s="53" t="s">
        <v>1</v>
      </c>
      <c r="L5" s="25">
        <v>4.83</v>
      </c>
      <c r="M5" s="38">
        <f t="shared" ref="M5:M11" si="4">SUM(M4+0)</f>
        <v>1</v>
      </c>
      <c r="N5" s="34">
        <v>100</v>
      </c>
      <c r="O5" s="53" t="s">
        <v>1</v>
      </c>
      <c r="P5" s="34">
        <f t="shared" si="1"/>
        <v>3.2445999999999997</v>
      </c>
    </row>
    <row r="6" spans="2:16" x14ac:dyDescent="0.25">
      <c r="B6" s="53" t="s">
        <v>25</v>
      </c>
      <c r="C6" s="22">
        <v>0.19</v>
      </c>
      <c r="D6" s="31">
        <f t="shared" si="0"/>
        <v>76</v>
      </c>
      <c r="E6" s="53" t="s">
        <v>25</v>
      </c>
      <c r="F6" s="32">
        <v>7.67</v>
      </c>
      <c r="G6" s="36">
        <f t="shared" si="2"/>
        <v>20</v>
      </c>
      <c r="H6" s="53" t="s">
        <v>25</v>
      </c>
      <c r="I6" s="33">
        <v>0.76</v>
      </c>
      <c r="J6" s="37">
        <f t="shared" si="3"/>
        <v>3</v>
      </c>
      <c r="K6" s="53" t="s">
        <v>25</v>
      </c>
      <c r="L6" s="25">
        <v>47.8</v>
      </c>
      <c r="M6" s="38">
        <f t="shared" si="4"/>
        <v>1</v>
      </c>
      <c r="N6" s="34">
        <v>100</v>
      </c>
      <c r="O6" s="53" t="s">
        <v>25</v>
      </c>
      <c r="P6" s="34">
        <f t="shared" si="1"/>
        <v>2.1791999999999998</v>
      </c>
    </row>
    <row r="7" spans="2:16" x14ac:dyDescent="0.25">
      <c r="B7" s="53" t="s">
        <v>26</v>
      </c>
      <c r="C7" s="22">
        <v>0.24</v>
      </c>
      <c r="D7" s="31">
        <f t="shared" si="0"/>
        <v>76</v>
      </c>
      <c r="E7" s="53" t="s">
        <v>26</v>
      </c>
      <c r="F7" s="32">
        <v>1.74</v>
      </c>
      <c r="G7" s="36">
        <f t="shared" si="2"/>
        <v>20</v>
      </c>
      <c r="H7" s="53" t="s">
        <v>26</v>
      </c>
      <c r="I7" s="33">
        <v>0.65</v>
      </c>
      <c r="J7" s="39">
        <f t="shared" si="3"/>
        <v>3</v>
      </c>
      <c r="K7" s="53" t="s">
        <v>26</v>
      </c>
      <c r="L7" s="25">
        <v>0.88</v>
      </c>
      <c r="M7" s="40">
        <f t="shared" si="4"/>
        <v>1</v>
      </c>
      <c r="N7" s="34">
        <v>100</v>
      </c>
      <c r="O7" s="53" t="s">
        <v>26</v>
      </c>
      <c r="P7" s="34">
        <f t="shared" si="1"/>
        <v>0.55869999999999997</v>
      </c>
    </row>
    <row r="8" spans="2:16" x14ac:dyDescent="0.25">
      <c r="B8" s="53" t="s">
        <v>27</v>
      </c>
      <c r="C8" s="22">
        <v>0</v>
      </c>
      <c r="D8" s="31">
        <f t="shared" si="0"/>
        <v>76</v>
      </c>
      <c r="E8" s="53" t="s">
        <v>27</v>
      </c>
      <c r="F8" s="32">
        <v>0.11</v>
      </c>
      <c r="G8" s="36">
        <f t="shared" si="2"/>
        <v>20</v>
      </c>
      <c r="H8" s="53" t="s">
        <v>27</v>
      </c>
      <c r="I8" s="33">
        <v>0.02</v>
      </c>
      <c r="J8" s="39">
        <f t="shared" si="3"/>
        <v>3</v>
      </c>
      <c r="K8" s="53" t="s">
        <v>27</v>
      </c>
      <c r="L8" s="25">
        <v>0.22</v>
      </c>
      <c r="M8" s="40">
        <f t="shared" si="4"/>
        <v>1</v>
      </c>
      <c r="N8" s="34">
        <v>100</v>
      </c>
      <c r="O8" s="53" t="s">
        <v>27</v>
      </c>
      <c r="P8" s="34">
        <f t="shared" si="1"/>
        <v>2.4800000000000003E-2</v>
      </c>
    </row>
    <row r="9" spans="2:16" x14ac:dyDescent="0.25">
      <c r="B9" s="53" t="s">
        <v>28</v>
      </c>
      <c r="C9" s="22">
        <v>0</v>
      </c>
      <c r="D9" s="31">
        <f t="shared" si="0"/>
        <v>76</v>
      </c>
      <c r="E9" s="53" t="s">
        <v>28</v>
      </c>
      <c r="F9" s="32">
        <v>2.81</v>
      </c>
      <c r="G9" s="36">
        <f t="shared" si="2"/>
        <v>20</v>
      </c>
      <c r="H9" s="53" t="s">
        <v>28</v>
      </c>
      <c r="I9" s="33">
        <v>0.64</v>
      </c>
      <c r="J9" s="39">
        <f t="shared" si="3"/>
        <v>3</v>
      </c>
      <c r="K9" s="53" t="s">
        <v>28</v>
      </c>
      <c r="L9" s="25">
        <v>0.64</v>
      </c>
      <c r="M9" s="40">
        <f t="shared" si="4"/>
        <v>1</v>
      </c>
      <c r="N9" s="34">
        <v>100</v>
      </c>
      <c r="O9" s="53" t="s">
        <v>28</v>
      </c>
      <c r="P9" s="34">
        <f t="shared" si="1"/>
        <v>0.58760000000000001</v>
      </c>
    </row>
    <row r="10" spans="2:16" x14ac:dyDescent="0.25">
      <c r="B10" s="53" t="s">
        <v>24</v>
      </c>
      <c r="C10" s="22">
        <v>0.05</v>
      </c>
      <c r="D10" s="31">
        <f t="shared" si="0"/>
        <v>76</v>
      </c>
      <c r="E10" s="53" t="s">
        <v>24</v>
      </c>
      <c r="F10" s="32">
        <v>0.12</v>
      </c>
      <c r="G10" s="36">
        <f t="shared" si="2"/>
        <v>20</v>
      </c>
      <c r="H10" s="53" t="s">
        <v>24</v>
      </c>
      <c r="I10" s="33">
        <v>0.01</v>
      </c>
      <c r="J10" s="39">
        <f t="shared" si="3"/>
        <v>3</v>
      </c>
      <c r="K10" s="53" t="s">
        <v>24</v>
      </c>
      <c r="L10" s="25">
        <v>0.56000000000000005</v>
      </c>
      <c r="M10" s="40">
        <f t="shared" si="4"/>
        <v>1</v>
      </c>
      <c r="N10" s="34">
        <v>100</v>
      </c>
      <c r="O10" s="53" t="s">
        <v>24</v>
      </c>
      <c r="P10" s="34">
        <f t="shared" si="1"/>
        <v>6.7900000000000016E-2</v>
      </c>
    </row>
    <row r="11" spans="2:16" x14ac:dyDescent="0.25">
      <c r="B11" s="53" t="s">
        <v>23</v>
      </c>
      <c r="C11" s="22">
        <v>0</v>
      </c>
      <c r="D11" s="31">
        <f t="shared" si="0"/>
        <v>76</v>
      </c>
      <c r="E11" s="53" t="s">
        <v>23</v>
      </c>
      <c r="F11" s="32">
        <v>0.01</v>
      </c>
      <c r="G11" s="36">
        <f t="shared" si="2"/>
        <v>20</v>
      </c>
      <c r="H11" s="53" t="s">
        <v>23</v>
      </c>
      <c r="I11" s="33">
        <v>0</v>
      </c>
      <c r="J11" s="39">
        <f t="shared" si="3"/>
        <v>3</v>
      </c>
      <c r="K11" s="53" t="s">
        <v>23</v>
      </c>
      <c r="L11" s="25">
        <v>0</v>
      </c>
      <c r="M11" s="40">
        <f t="shared" si="4"/>
        <v>1</v>
      </c>
      <c r="N11" s="34">
        <v>100</v>
      </c>
      <c r="O11" s="53" t="s">
        <v>23</v>
      </c>
      <c r="P11" s="34">
        <f t="shared" si="1"/>
        <v>2E-3</v>
      </c>
    </row>
    <row r="12" spans="2:16" x14ac:dyDescent="0.25"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</row>
    <row r="14" spans="2:16" ht="21" x14ac:dyDescent="0.35">
      <c r="B14" s="3" t="s">
        <v>18</v>
      </c>
      <c r="C14" s="3"/>
      <c r="D14" s="3"/>
      <c r="E14" s="3"/>
      <c r="F14" s="3"/>
      <c r="G14" s="3"/>
      <c r="H14" s="3"/>
      <c r="I14" s="42" t="s">
        <v>5</v>
      </c>
    </row>
    <row r="16" spans="2:16" x14ac:dyDescent="0.25">
      <c r="C16" s="54"/>
      <c r="D16" s="54"/>
      <c r="E16" s="54"/>
      <c r="F16" s="54"/>
    </row>
    <row r="17" spans="3:6" x14ac:dyDescent="0.25">
      <c r="C17" s="54"/>
      <c r="D17" s="54"/>
      <c r="E17" s="54"/>
      <c r="F17" s="54"/>
    </row>
    <row r="18" spans="3:6" x14ac:dyDescent="0.25">
      <c r="F18" s="54"/>
    </row>
    <row r="19" spans="3:6" x14ac:dyDescent="0.25">
      <c r="F19" s="55"/>
    </row>
    <row r="20" spans="3:6" x14ac:dyDescent="0.25">
      <c r="F20" s="54"/>
    </row>
    <row r="21" spans="3:6" x14ac:dyDescent="0.25">
      <c r="F21" s="54"/>
    </row>
    <row r="22" spans="3:6" x14ac:dyDescent="0.25">
      <c r="F22" s="54"/>
    </row>
    <row r="23" spans="3:6" x14ac:dyDescent="0.25">
      <c r="F23" s="54"/>
    </row>
    <row r="24" spans="3:6" x14ac:dyDescent="0.25">
      <c r="F24" s="54"/>
    </row>
    <row r="25" spans="3:6" x14ac:dyDescent="0.25">
      <c r="F25" s="54"/>
    </row>
    <row r="39" spans="4:4" x14ac:dyDescent="0.25">
      <c r="D39" s="5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calculer</vt:lpstr>
      <vt:lpstr>éclairé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2019-03-18T11:33:20Z</dcterms:modified>
</cp:coreProperties>
</file>