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as\Documents\"/>
    </mc:Choice>
  </mc:AlternateContent>
  <xr:revisionPtr revIDLastSave="0" documentId="13_ncr:1_{5F9E8780-CF03-4363-BE85-05C6D11F55C8}" xr6:coauthVersionLast="41" xr6:coauthVersionMax="41" xr10:uidLastSave="{00000000-0000-0000-0000-000000000000}"/>
  <bookViews>
    <workbookView xWindow="-120" yWindow="-120" windowWidth="20730" windowHeight="11160" xr2:uid="{9D11A387-5FF0-49AE-91D3-A4A72DAAFE0B}"/>
  </bookViews>
  <sheets>
    <sheet name="MiseR" sheetId="1" r:id="rId1"/>
    <sheet name="Objectif" sheetId="2" r:id="rId2"/>
  </sheets>
  <externalReferences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4" i="1" l="1"/>
  <c r="E14" i="1" s="1"/>
  <c r="H14" i="1" s="1"/>
  <c r="A14" i="1"/>
  <c r="A13" i="1"/>
  <c r="A12" i="1"/>
  <c r="D12" i="1" s="1"/>
  <c r="D11" i="1"/>
  <c r="G11" i="1" s="1"/>
  <c r="B11" i="1"/>
  <c r="L11" i="1" s="1"/>
  <c r="M11" i="1" s="1"/>
  <c r="A11" i="1"/>
  <c r="A10" i="1"/>
  <c r="D9" i="1"/>
  <c r="G9" i="1" s="1"/>
  <c r="B9" i="1"/>
  <c r="A9" i="1"/>
  <c r="A8" i="1"/>
  <c r="D7" i="1"/>
  <c r="E7" i="1" s="1"/>
  <c r="H7" i="1" s="1"/>
  <c r="A7" i="1"/>
  <c r="A6" i="1"/>
  <c r="A5" i="1"/>
  <c r="A4" i="1"/>
  <c r="D4" i="1" s="1"/>
  <c r="D3" i="1"/>
  <c r="G3" i="1" s="1"/>
  <c r="B3" i="1"/>
  <c r="L3" i="1" s="1"/>
  <c r="M3" i="1" s="1"/>
  <c r="A3" i="1"/>
  <c r="K7" i="1" l="1"/>
  <c r="I7" i="1"/>
  <c r="G12" i="1"/>
  <c r="F12" i="1" s="1"/>
  <c r="E12" i="1"/>
  <c r="H12" i="1" s="1"/>
  <c r="J7" i="1"/>
  <c r="G4" i="1"/>
  <c r="F4" i="1" s="1"/>
  <c r="E4" i="1"/>
  <c r="H4" i="1" s="1"/>
  <c r="F3" i="1"/>
  <c r="I14" i="1"/>
  <c r="D6" i="1"/>
  <c r="G7" i="1"/>
  <c r="F7" i="1" s="1"/>
  <c r="B8" i="1"/>
  <c r="E9" i="1"/>
  <c r="H9" i="1" s="1"/>
  <c r="B5" i="1"/>
  <c r="L5" i="1" s="1"/>
  <c r="M5" i="1" s="1"/>
  <c r="E3" i="1"/>
  <c r="H3" i="1" s="1"/>
  <c r="B10" i="1"/>
  <c r="L10" i="1" s="1"/>
  <c r="M10" i="1" s="1"/>
  <c r="E11" i="1"/>
  <c r="H11" i="1" s="1"/>
  <c r="D5" i="1"/>
  <c r="B7" i="1"/>
  <c r="L7" i="1" s="1"/>
  <c r="M7" i="1" s="1"/>
  <c r="F11" i="1"/>
  <c r="D13" i="1"/>
  <c r="G14" i="1"/>
  <c r="K14" i="1" s="1"/>
  <c r="J14" i="1" s="1"/>
  <c r="F9" i="1"/>
  <c r="D8" i="1"/>
  <c r="B4" i="1"/>
  <c r="L4" i="1" s="1"/>
  <c r="M4" i="1" s="1"/>
  <c r="D10" i="1"/>
  <c r="B12" i="1"/>
  <c r="L12" i="1" s="1"/>
  <c r="M12" i="1" s="1"/>
  <c r="B6" i="1"/>
  <c r="L6" i="1" s="1"/>
  <c r="M6" i="1" s="1"/>
  <c r="B14" i="1"/>
  <c r="L14" i="1" s="1"/>
  <c r="M14" i="1" s="1"/>
  <c r="B13" i="1"/>
  <c r="L13" i="1" s="1"/>
  <c r="M13" i="1" s="1"/>
  <c r="K12" i="1" l="1"/>
  <c r="I12" i="1"/>
  <c r="F14" i="1"/>
  <c r="I11" i="1"/>
  <c r="K11" i="1"/>
  <c r="J11" i="1" s="1"/>
  <c r="K9" i="1"/>
  <c r="J9" i="1" s="1"/>
  <c r="I9" i="1"/>
  <c r="L9" i="1" s="1"/>
  <c r="M9" i="1" s="1"/>
  <c r="G8" i="1"/>
  <c r="F8" i="1" s="1"/>
  <c r="E8" i="1"/>
  <c r="H8" i="1" s="1"/>
  <c r="G6" i="1"/>
  <c r="F6" i="1" s="1"/>
  <c r="E6" i="1"/>
  <c r="H6" i="1" s="1"/>
  <c r="J12" i="1"/>
  <c r="G5" i="1"/>
  <c r="F5" i="1"/>
  <c r="E5" i="1"/>
  <c r="H5" i="1" s="1"/>
  <c r="G13" i="1"/>
  <c r="F13" i="1" s="1"/>
  <c r="E13" i="1"/>
  <c r="H13" i="1" s="1"/>
  <c r="I3" i="1"/>
  <c r="K3" i="1"/>
  <c r="J3" i="1" s="1"/>
  <c r="K4" i="1"/>
  <c r="J4" i="1" s="1"/>
  <c r="I4" i="1"/>
  <c r="E10" i="1"/>
  <c r="H10" i="1" s="1"/>
  <c r="G10" i="1"/>
  <c r="F10" i="1" s="1"/>
  <c r="I6" i="1" l="1"/>
  <c r="K6" i="1"/>
  <c r="J6" i="1" s="1"/>
  <c r="K13" i="1"/>
  <c r="I13" i="1"/>
  <c r="J13" i="1"/>
  <c r="K8" i="1"/>
  <c r="J8" i="1" s="1"/>
  <c r="I8" i="1"/>
  <c r="L8" i="1" s="1"/>
  <c r="M8" i="1" s="1"/>
  <c r="I10" i="1"/>
  <c r="K10" i="1"/>
  <c r="J10" i="1" s="1"/>
  <c r="K5" i="1"/>
  <c r="J5" i="1" s="1"/>
  <c r="I5" i="1"/>
  <c r="C8" i="1" l="1"/>
  <c r="C4" i="1" l="1"/>
  <c r="C12" i="1"/>
  <c r="C9" i="1"/>
  <c r="C11" i="1"/>
  <c r="C7" i="1"/>
  <c r="C3" i="1" l="1"/>
  <c r="C13" i="1"/>
  <c r="C5" i="1"/>
  <c r="C6" i="1"/>
  <c r="C14" i="1"/>
  <c r="C10" i="1"/>
</calcChain>
</file>

<file path=xl/sharedStrings.xml><?xml version="1.0" encoding="utf-8"?>
<sst xmlns="http://schemas.openxmlformats.org/spreadsheetml/2006/main" count="65" uniqueCount="28">
  <si>
    <t>LOT 1</t>
  </si>
  <si>
    <t>LOT 2</t>
  </si>
  <si>
    <t>LOT 3</t>
  </si>
  <si>
    <t>Code Item</t>
  </si>
  <si>
    <t>Qté DLUO</t>
  </si>
  <si>
    <t xml:space="preserve">Qté palettes à rapatrier </t>
  </si>
  <si>
    <t>DLUO</t>
  </si>
  <si>
    <t>Nb dluo</t>
  </si>
  <si>
    <t>Quantité palette</t>
  </si>
  <si>
    <t>Emplacement</t>
  </si>
  <si>
    <t xml:space="preserve">Emplacement </t>
  </si>
  <si>
    <t>AH79P</t>
  </si>
  <si>
    <t>D1</t>
  </si>
  <si>
    <t>AH81D</t>
  </si>
  <si>
    <t>AH81S</t>
  </si>
  <si>
    <t>AH82B</t>
  </si>
  <si>
    <t>D7</t>
  </si>
  <si>
    <t>AH91Y</t>
  </si>
  <si>
    <t>D2</t>
  </si>
  <si>
    <t>AH96T</t>
  </si>
  <si>
    <t>D6</t>
  </si>
  <si>
    <t>AH97K</t>
  </si>
  <si>
    <t>D3</t>
  </si>
  <si>
    <t>AH97M</t>
  </si>
  <si>
    <t>AH98B</t>
  </si>
  <si>
    <t>AH98X</t>
  </si>
  <si>
    <t>AH99B</t>
  </si>
  <si>
    <t>AR33H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</si>
</sst>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3" fontId="0" fillId="0" borderId="17" xfId="0" applyNumberFormat="1" applyBorder="1"/>
    <xf numFmtId="1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/>
    <xf numFmtId="0" fontId="0" fillId="0" borderId="21" xfId="0" applyBorder="1" applyAlignment="1">
      <alignment horizontal="center"/>
    </xf>
    <xf numFmtId="14" fontId="0" fillId="0" borderId="22" xfId="0" applyNumberFormat="1" applyBorder="1"/>
    <xf numFmtId="0" fontId="0" fillId="0" borderId="21" xfId="0" applyBorder="1"/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3" fontId="0" fillId="0" borderId="25" xfId="0" applyNumberFormat="1" applyBorder="1"/>
    <xf numFmtId="14" fontId="0" fillId="0" borderId="23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/>
    <xf numFmtId="0" fontId="0" fillId="0" borderId="27" xfId="0" applyBorder="1" applyAlignment="1">
      <alignment horizontal="center"/>
    </xf>
    <xf numFmtId="14" fontId="0" fillId="0" borderId="28" xfId="0" applyNumberFormat="1" applyBorder="1"/>
    <xf numFmtId="0" fontId="0" fillId="0" borderId="27" xfId="0" applyBorder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3" fontId="0" fillId="0" borderId="31" xfId="0" applyNumberFormat="1" applyBorder="1"/>
    <xf numFmtId="14" fontId="0" fillId="0" borderId="29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/>
    <xf numFmtId="0" fontId="0" fillId="0" borderId="33" xfId="0" applyBorder="1" applyAlignment="1">
      <alignment horizontal="center"/>
    </xf>
    <xf numFmtId="14" fontId="0" fillId="0" borderId="34" xfId="0" applyNumberFormat="1" applyBorder="1"/>
    <xf numFmtId="0" fontId="0" fillId="0" borderId="33" xfId="0" applyBorder="1"/>
    <xf numFmtId="0" fontId="0" fillId="0" borderId="1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/>
    </xf>
    <xf numFmtId="3" fontId="0" fillId="0" borderId="27" xfId="0" applyNumberFormat="1" applyBorder="1"/>
    <xf numFmtId="3" fontId="0" fillId="0" borderId="33" xfId="0" applyNumberFormat="1" applyBorder="1"/>
    <xf numFmtId="0" fontId="0" fillId="0" borderId="9" xfId="0" applyBorder="1"/>
    <xf numFmtId="0" fontId="0" fillId="0" borderId="19" xfId="0" applyBorder="1" applyAlignment="1">
      <alignment horizontal="center" vertical="center"/>
    </xf>
    <xf numFmtId="14" fontId="0" fillId="0" borderId="23" xfId="0" applyNumberFormat="1" applyBorder="1"/>
    <xf numFmtId="14" fontId="0" fillId="0" borderId="29" xfId="0" applyNumberFormat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18" xfId="0" applyNumberFormat="1" applyBorder="1"/>
    <xf numFmtId="0" fontId="0" fillId="0" borderId="4" xfId="0" applyBorder="1" applyAlignment="1">
      <alignment horizontal="center" vertical="center"/>
    </xf>
    <xf numFmtId="0" fontId="0" fillId="2" borderId="25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3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EF/Outil%20rapatriement%20palett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TEF/Classeur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periodes|dates"/>
      <sheetName val="Fichier MARS EXPORT"/>
      <sheetName val="Fichier MARS FR CS "/>
      <sheetName val="Fichier MARS FR PAL"/>
      <sheetName val="Couverture 2 semaines EXPORT"/>
      <sheetName val="Couverture 2 semaines FR"/>
      <sheetName val="Rapatriement palettes 2semaine"/>
      <sheetName val="Mise en débord site"/>
      <sheetName val="Feuil1"/>
      <sheetName val="Feuil2"/>
      <sheetName val="Nombre de camions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C2" t="str">
            <v>AH79P</v>
          </cell>
          <cell r="F2">
            <v>0</v>
          </cell>
        </row>
        <row r="3">
          <cell r="C3" t="str">
            <v>AH81D</v>
          </cell>
          <cell r="F3">
            <v>0</v>
          </cell>
        </row>
        <row r="4">
          <cell r="C4" t="str">
            <v>AH81S</v>
          </cell>
          <cell r="F4">
            <v>0</v>
          </cell>
        </row>
        <row r="5">
          <cell r="C5" t="str">
            <v>AH82B</v>
          </cell>
          <cell r="F5">
            <v>0</v>
          </cell>
        </row>
        <row r="6">
          <cell r="C6" t="str">
            <v>AH91Y</v>
          </cell>
          <cell r="F6">
            <v>0</v>
          </cell>
        </row>
        <row r="7">
          <cell r="C7" t="str">
            <v>AH96T</v>
          </cell>
          <cell r="F7">
            <v>0</v>
          </cell>
        </row>
        <row r="8">
          <cell r="C8" t="str">
            <v>AH97K</v>
          </cell>
          <cell r="F8">
            <v>0</v>
          </cell>
        </row>
        <row r="9">
          <cell r="C9" t="str">
            <v>AH97M</v>
          </cell>
          <cell r="F9">
            <v>0</v>
          </cell>
        </row>
        <row r="10">
          <cell r="C10" t="str">
            <v>AH98B</v>
          </cell>
          <cell r="F10">
            <v>0</v>
          </cell>
        </row>
        <row r="11">
          <cell r="C11" t="str">
            <v>AH98X</v>
          </cell>
          <cell r="F11">
            <v>0</v>
          </cell>
        </row>
        <row r="12">
          <cell r="C12" t="str">
            <v>AH99B</v>
          </cell>
          <cell r="F12">
            <v>0</v>
          </cell>
        </row>
        <row r="13">
          <cell r="C13" t="str">
            <v>AR33H</v>
          </cell>
          <cell r="F13">
            <v>19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bords"/>
      <sheetName val="Reichstett"/>
    </sheetNames>
    <sheetDataSet>
      <sheetData sheetId="0">
        <row r="2">
          <cell r="A2" t="str">
            <v>AH79P</v>
          </cell>
          <cell r="B2" t="str">
            <v>MARFRAN896</v>
          </cell>
          <cell r="D2">
            <v>44227</v>
          </cell>
          <cell r="F2">
            <v>28</v>
          </cell>
          <cell r="G2" t="str">
            <v>D1</v>
          </cell>
          <cell r="I2" t="str">
            <v>N</v>
          </cell>
        </row>
        <row r="3">
          <cell r="A3" t="str">
            <v>AH79P</v>
          </cell>
          <cell r="B3" t="str">
            <v>MARFRAN896</v>
          </cell>
          <cell r="D3">
            <v>44227</v>
          </cell>
          <cell r="F3">
            <v>3</v>
          </cell>
          <cell r="G3" t="str">
            <v>D3</v>
          </cell>
          <cell r="I3" t="str">
            <v>N</v>
          </cell>
        </row>
        <row r="4">
          <cell r="A4" t="str">
            <v>AH81D</v>
          </cell>
          <cell r="B4" t="str">
            <v>MAREXPO896</v>
          </cell>
          <cell r="D4">
            <v>44227</v>
          </cell>
          <cell r="F4">
            <v>99</v>
          </cell>
          <cell r="G4" t="str">
            <v>D1</v>
          </cell>
          <cell r="I4" t="str">
            <v>N</v>
          </cell>
        </row>
        <row r="5">
          <cell r="A5" t="str">
            <v>AH81D</v>
          </cell>
          <cell r="B5" t="str">
            <v>MAREXPO896</v>
          </cell>
          <cell r="D5">
            <v>44227</v>
          </cell>
          <cell r="F5">
            <v>33</v>
          </cell>
          <cell r="G5" t="str">
            <v>D2</v>
          </cell>
          <cell r="I5" t="str">
            <v>N</v>
          </cell>
        </row>
        <row r="6">
          <cell r="A6" t="str">
            <v>AH81D</v>
          </cell>
          <cell r="B6" t="str">
            <v>MAREXPO896</v>
          </cell>
          <cell r="D6">
            <v>44227</v>
          </cell>
          <cell r="F6">
            <v>153</v>
          </cell>
          <cell r="G6" t="str">
            <v>D3</v>
          </cell>
          <cell r="I6" t="str">
            <v>N</v>
          </cell>
        </row>
        <row r="7">
          <cell r="A7" t="str">
            <v>AH81D</v>
          </cell>
          <cell r="B7" t="str">
            <v>MAREXPO896</v>
          </cell>
          <cell r="D7">
            <v>44227</v>
          </cell>
          <cell r="F7">
            <v>43</v>
          </cell>
          <cell r="G7" t="str">
            <v>D7</v>
          </cell>
          <cell r="I7" t="str">
            <v>N</v>
          </cell>
        </row>
        <row r="8">
          <cell r="A8" t="str">
            <v>AH81D</v>
          </cell>
          <cell r="B8" t="str">
            <v>MARFRAN896</v>
          </cell>
          <cell r="D8">
            <v>44165</v>
          </cell>
          <cell r="F8">
            <v>33</v>
          </cell>
          <cell r="G8" t="str">
            <v>D1</v>
          </cell>
          <cell r="I8" t="str">
            <v>N</v>
          </cell>
        </row>
        <row r="9">
          <cell r="A9" t="str">
            <v>AH81D</v>
          </cell>
          <cell r="B9" t="str">
            <v>MARFRAN896</v>
          </cell>
          <cell r="D9">
            <v>44165</v>
          </cell>
          <cell r="F9">
            <v>70</v>
          </cell>
          <cell r="G9" t="str">
            <v>D3</v>
          </cell>
          <cell r="I9" t="str">
            <v>N</v>
          </cell>
        </row>
        <row r="10">
          <cell r="A10" t="str">
            <v>AH81S</v>
          </cell>
          <cell r="B10" t="str">
            <v>MAREXPO896</v>
          </cell>
          <cell r="D10">
            <v>44227</v>
          </cell>
          <cell r="F10">
            <v>30</v>
          </cell>
          <cell r="G10" t="str">
            <v>D1</v>
          </cell>
          <cell r="I10" t="str">
            <v>N</v>
          </cell>
        </row>
        <row r="11">
          <cell r="A11" t="str">
            <v>AH82B</v>
          </cell>
          <cell r="B11" t="str">
            <v>MAREXPO896</v>
          </cell>
          <cell r="D11">
            <v>44227</v>
          </cell>
          <cell r="F11">
            <v>1</v>
          </cell>
          <cell r="G11" t="str">
            <v>D1</v>
          </cell>
          <cell r="I11" t="str">
            <v>N</v>
          </cell>
        </row>
        <row r="12">
          <cell r="A12" t="str">
            <v>AH82B</v>
          </cell>
          <cell r="B12" t="str">
            <v>MAREXPO896</v>
          </cell>
          <cell r="D12">
            <v>44227</v>
          </cell>
          <cell r="F12">
            <v>1</v>
          </cell>
          <cell r="G12" t="str">
            <v>D3</v>
          </cell>
          <cell r="I12" t="str">
            <v>N</v>
          </cell>
        </row>
        <row r="13">
          <cell r="A13" t="str">
            <v>AH82B</v>
          </cell>
          <cell r="B13" t="str">
            <v>MARFRAN896</v>
          </cell>
          <cell r="D13">
            <v>44227</v>
          </cell>
          <cell r="F13">
            <v>48</v>
          </cell>
          <cell r="G13" t="str">
            <v>D1</v>
          </cell>
          <cell r="I13" t="str">
            <v>N</v>
          </cell>
        </row>
        <row r="14">
          <cell r="A14" t="str">
            <v>AH82B</v>
          </cell>
          <cell r="B14" t="str">
            <v>MARFRAN896</v>
          </cell>
          <cell r="D14">
            <v>44227</v>
          </cell>
          <cell r="F14">
            <v>55</v>
          </cell>
          <cell r="G14" t="str">
            <v>D3</v>
          </cell>
          <cell r="I14" t="str">
            <v>N</v>
          </cell>
        </row>
        <row r="15">
          <cell r="A15" t="str">
            <v>AH91Y</v>
          </cell>
          <cell r="B15" t="str">
            <v>MARFRAN896</v>
          </cell>
          <cell r="D15">
            <v>44561</v>
          </cell>
          <cell r="F15">
            <v>12</v>
          </cell>
          <cell r="G15" t="str">
            <v>D7</v>
          </cell>
          <cell r="I15" t="str">
            <v>N</v>
          </cell>
        </row>
        <row r="16">
          <cell r="A16" t="str">
            <v>AH92X</v>
          </cell>
          <cell r="B16" t="str">
            <v>MAREXPO896</v>
          </cell>
          <cell r="D16">
            <v>44530</v>
          </cell>
          <cell r="F16">
            <v>26</v>
          </cell>
          <cell r="G16" t="str">
            <v>D2</v>
          </cell>
          <cell r="I16" t="str">
            <v>N</v>
          </cell>
        </row>
        <row r="17">
          <cell r="A17" t="str">
            <v>AH92X</v>
          </cell>
          <cell r="B17" t="str">
            <v>MAREXPO896</v>
          </cell>
          <cell r="D17">
            <v>44561</v>
          </cell>
          <cell r="F17">
            <v>7</v>
          </cell>
          <cell r="G17" t="str">
            <v>D2</v>
          </cell>
          <cell r="I17" t="str">
            <v>N</v>
          </cell>
        </row>
        <row r="18">
          <cell r="A18" t="str">
            <v>AH96C</v>
          </cell>
          <cell r="B18" t="str">
            <v>MAREXPO896</v>
          </cell>
          <cell r="D18">
            <v>44347</v>
          </cell>
          <cell r="F18">
            <v>3</v>
          </cell>
          <cell r="G18" t="str">
            <v>D1</v>
          </cell>
          <cell r="I18" t="str">
            <v>O</v>
          </cell>
        </row>
        <row r="19">
          <cell r="A19" t="str">
            <v>AH96C</v>
          </cell>
          <cell r="B19" t="str">
            <v>MAREXPO896</v>
          </cell>
          <cell r="D19">
            <v>44347</v>
          </cell>
          <cell r="F19">
            <v>1</v>
          </cell>
          <cell r="G19" t="str">
            <v>D3</v>
          </cell>
          <cell r="I19" t="str">
            <v>O</v>
          </cell>
        </row>
        <row r="20">
          <cell r="A20" t="str">
            <v>AH96C</v>
          </cell>
          <cell r="B20" t="str">
            <v>MAREXPO896</v>
          </cell>
          <cell r="D20">
            <v>44530</v>
          </cell>
          <cell r="F20">
            <v>31</v>
          </cell>
          <cell r="G20" t="str">
            <v>D1</v>
          </cell>
          <cell r="I20" t="str">
            <v>N</v>
          </cell>
        </row>
        <row r="21">
          <cell r="A21" t="str">
            <v>AH96C</v>
          </cell>
          <cell r="B21" t="str">
            <v>MAREXPO896</v>
          </cell>
          <cell r="D21">
            <v>44530</v>
          </cell>
          <cell r="F21">
            <v>33</v>
          </cell>
          <cell r="G21" t="str">
            <v>D2</v>
          </cell>
          <cell r="I21" t="str">
            <v>N</v>
          </cell>
        </row>
        <row r="22">
          <cell r="A22" t="str">
            <v>AH96C</v>
          </cell>
          <cell r="B22" t="str">
            <v>MAREXPO896</v>
          </cell>
          <cell r="D22">
            <v>44561</v>
          </cell>
          <cell r="F22">
            <v>134</v>
          </cell>
          <cell r="G22" t="str">
            <v>D1</v>
          </cell>
          <cell r="I22" t="str">
            <v>N</v>
          </cell>
        </row>
        <row r="23">
          <cell r="A23" t="str">
            <v>AH96C</v>
          </cell>
          <cell r="B23" t="str">
            <v>MAREXPO896</v>
          </cell>
          <cell r="D23">
            <v>44561</v>
          </cell>
          <cell r="F23">
            <v>66</v>
          </cell>
          <cell r="G23" t="str">
            <v>D2</v>
          </cell>
          <cell r="I23" t="str">
            <v>N</v>
          </cell>
        </row>
        <row r="24">
          <cell r="A24" t="str">
            <v>AH96C</v>
          </cell>
          <cell r="B24" t="str">
            <v>MAREXPO896</v>
          </cell>
          <cell r="D24">
            <v>44561</v>
          </cell>
          <cell r="F24">
            <v>55</v>
          </cell>
          <cell r="G24" t="str">
            <v>D3</v>
          </cell>
          <cell r="I24" t="str">
            <v>N</v>
          </cell>
        </row>
        <row r="25">
          <cell r="A25" t="str">
            <v>AH96C</v>
          </cell>
          <cell r="B25" t="str">
            <v>MAREXPO896</v>
          </cell>
          <cell r="D25">
            <v>44561</v>
          </cell>
          <cell r="F25">
            <v>99</v>
          </cell>
          <cell r="G25" t="str">
            <v>D6</v>
          </cell>
          <cell r="I25" t="str">
            <v>N</v>
          </cell>
        </row>
        <row r="26">
          <cell r="A26" t="str">
            <v>AH96T</v>
          </cell>
          <cell r="B26" t="str">
            <v>MAREXPO896</v>
          </cell>
          <cell r="D26">
            <v>44347</v>
          </cell>
          <cell r="F26">
            <v>2</v>
          </cell>
          <cell r="G26" t="str">
            <v>D1</v>
          </cell>
          <cell r="I26" t="str">
            <v>O</v>
          </cell>
        </row>
        <row r="27">
          <cell r="A27" t="str">
            <v>AH96T</v>
          </cell>
          <cell r="B27" t="str">
            <v>MAREXPO896</v>
          </cell>
          <cell r="D27">
            <v>44561</v>
          </cell>
          <cell r="F27">
            <v>1</v>
          </cell>
          <cell r="G27" t="str">
            <v>D6</v>
          </cell>
          <cell r="I27" t="str">
            <v>N</v>
          </cell>
        </row>
        <row r="28">
          <cell r="A28" t="str">
            <v>AH96T</v>
          </cell>
          <cell r="B28" t="str">
            <v>MAREXPO896</v>
          </cell>
          <cell r="D28">
            <v>44592</v>
          </cell>
          <cell r="F28">
            <v>66</v>
          </cell>
          <cell r="G28" t="str">
            <v>D2</v>
          </cell>
          <cell r="I28" t="str">
            <v>N</v>
          </cell>
        </row>
        <row r="29">
          <cell r="A29" t="str">
            <v>AH96T</v>
          </cell>
          <cell r="B29" t="str">
            <v>MARFRAN896</v>
          </cell>
          <cell r="D29">
            <v>44561</v>
          </cell>
          <cell r="F29">
            <v>132</v>
          </cell>
          <cell r="G29" t="str">
            <v>D2</v>
          </cell>
          <cell r="I29" t="str">
            <v>N</v>
          </cell>
        </row>
        <row r="30">
          <cell r="A30" t="str">
            <v>AH96T</v>
          </cell>
          <cell r="B30" t="str">
            <v>MARFRAN896</v>
          </cell>
          <cell r="D30">
            <v>44561</v>
          </cell>
          <cell r="F30">
            <v>99</v>
          </cell>
          <cell r="G30" t="str">
            <v>D3</v>
          </cell>
          <cell r="I30" t="str">
            <v>N</v>
          </cell>
        </row>
        <row r="31">
          <cell r="A31" t="str">
            <v>AH96T</v>
          </cell>
          <cell r="B31" t="str">
            <v>MARFRAN896</v>
          </cell>
          <cell r="D31">
            <v>44561</v>
          </cell>
          <cell r="F31">
            <v>32</v>
          </cell>
          <cell r="G31" t="str">
            <v>D6</v>
          </cell>
          <cell r="I31" t="str">
            <v>N</v>
          </cell>
        </row>
        <row r="32">
          <cell r="A32" t="str">
            <v>AH97K</v>
          </cell>
          <cell r="B32" t="str">
            <v>MARFRAN896</v>
          </cell>
          <cell r="D32">
            <v>44530</v>
          </cell>
          <cell r="F32">
            <v>97</v>
          </cell>
          <cell r="G32" t="str">
            <v>D6</v>
          </cell>
          <cell r="I32" t="str">
            <v>N</v>
          </cell>
        </row>
        <row r="33">
          <cell r="A33" t="str">
            <v>AH97K</v>
          </cell>
          <cell r="B33" t="str">
            <v>MARFRAN896</v>
          </cell>
          <cell r="D33">
            <v>44561</v>
          </cell>
          <cell r="F33">
            <v>4</v>
          </cell>
          <cell r="G33" t="str">
            <v>D3</v>
          </cell>
          <cell r="I33" t="str">
            <v>N</v>
          </cell>
        </row>
        <row r="34">
          <cell r="A34" t="str">
            <v>AH97K</v>
          </cell>
          <cell r="B34" t="str">
            <v>MARFRAN896</v>
          </cell>
          <cell r="D34">
            <v>44561</v>
          </cell>
          <cell r="F34">
            <v>130</v>
          </cell>
          <cell r="G34" t="str">
            <v>D6</v>
          </cell>
          <cell r="I34" t="str">
            <v>N</v>
          </cell>
        </row>
        <row r="35">
          <cell r="A35" t="str">
            <v>AH97M</v>
          </cell>
          <cell r="B35" t="str">
            <v>MARFRAN896</v>
          </cell>
          <cell r="D35">
            <v>44500</v>
          </cell>
          <cell r="F35">
            <v>19</v>
          </cell>
          <cell r="G35" t="str">
            <v>D2</v>
          </cell>
          <cell r="I35" t="str">
            <v>N</v>
          </cell>
        </row>
        <row r="36">
          <cell r="A36" t="str">
            <v>AH97M</v>
          </cell>
          <cell r="B36" t="str">
            <v>MARFRAN896</v>
          </cell>
          <cell r="D36">
            <v>44561</v>
          </cell>
          <cell r="F36">
            <v>47</v>
          </cell>
          <cell r="G36" t="str">
            <v>D2</v>
          </cell>
          <cell r="I36" t="str">
            <v>N</v>
          </cell>
        </row>
        <row r="37">
          <cell r="A37" t="str">
            <v>AJ35K</v>
          </cell>
          <cell r="B37" t="str">
            <v>MAREXPO896</v>
          </cell>
          <cell r="D37">
            <v>44561</v>
          </cell>
          <cell r="F37">
            <v>66</v>
          </cell>
          <cell r="G37" t="str">
            <v>D1</v>
          </cell>
          <cell r="I37" t="str">
            <v>N</v>
          </cell>
        </row>
        <row r="38">
          <cell r="A38" t="str">
            <v>AR33H</v>
          </cell>
          <cell r="B38" t="str">
            <v>MARFRAN896</v>
          </cell>
          <cell r="D38">
            <v>44377</v>
          </cell>
          <cell r="F38">
            <v>2</v>
          </cell>
          <cell r="G38" t="str">
            <v>D7</v>
          </cell>
          <cell r="I38" t="str">
            <v>N</v>
          </cell>
        </row>
        <row r="39">
          <cell r="A39" t="str">
            <v>AR33H</v>
          </cell>
          <cell r="B39" t="str">
            <v>MARFRAN896</v>
          </cell>
          <cell r="D39">
            <v>44561</v>
          </cell>
          <cell r="F39">
            <v>31</v>
          </cell>
          <cell r="G39" t="str">
            <v>D7</v>
          </cell>
          <cell r="I39" t="str">
            <v>N</v>
          </cell>
        </row>
        <row r="40">
          <cell r="A40" t="str">
            <v>AR69A</v>
          </cell>
          <cell r="B40" t="str">
            <v>MAREXPO896</v>
          </cell>
          <cell r="D40">
            <v>44561</v>
          </cell>
          <cell r="F40">
            <v>1</v>
          </cell>
          <cell r="G40" t="str">
            <v>D2</v>
          </cell>
          <cell r="I40" t="str">
            <v>N</v>
          </cell>
        </row>
        <row r="41">
          <cell r="A41" t="str">
            <v>AR69A</v>
          </cell>
          <cell r="B41" t="str">
            <v>MAREXPO896</v>
          </cell>
          <cell r="D41">
            <v>44561</v>
          </cell>
          <cell r="F41">
            <v>47</v>
          </cell>
          <cell r="G41" t="str">
            <v>D3</v>
          </cell>
          <cell r="I41" t="str">
            <v>N</v>
          </cell>
        </row>
        <row r="42">
          <cell r="A42" t="str">
            <v>AR69A</v>
          </cell>
          <cell r="B42" t="str">
            <v>MAREXPO896</v>
          </cell>
          <cell r="D42">
            <v>44561</v>
          </cell>
          <cell r="F42">
            <v>67</v>
          </cell>
          <cell r="G42" t="str">
            <v>D6</v>
          </cell>
          <cell r="I42" t="str">
            <v>N</v>
          </cell>
        </row>
        <row r="43">
          <cell r="A43" t="str">
            <v>AR69A</v>
          </cell>
          <cell r="B43" t="str">
            <v>MARFRAN896</v>
          </cell>
          <cell r="D43">
            <v>44439</v>
          </cell>
          <cell r="F43">
            <v>26</v>
          </cell>
          <cell r="G43" t="str">
            <v>D6</v>
          </cell>
          <cell r="I43" t="str">
            <v>N</v>
          </cell>
        </row>
        <row r="44">
          <cell r="A44" t="str">
            <v>AR69A</v>
          </cell>
          <cell r="B44" t="str">
            <v>MARFRAN896</v>
          </cell>
          <cell r="D44">
            <v>44500</v>
          </cell>
          <cell r="F44">
            <v>24</v>
          </cell>
          <cell r="G44" t="str">
            <v>D6</v>
          </cell>
          <cell r="I44" t="str">
            <v>N</v>
          </cell>
        </row>
        <row r="45">
          <cell r="A45" t="str">
            <v>AR69A</v>
          </cell>
          <cell r="B45" t="str">
            <v>MARFRAN896</v>
          </cell>
          <cell r="D45">
            <v>44500</v>
          </cell>
          <cell r="F45">
            <v>37</v>
          </cell>
          <cell r="G45" t="str">
            <v>D7</v>
          </cell>
          <cell r="I45" t="str">
            <v>N</v>
          </cell>
        </row>
        <row r="46">
          <cell r="A46" t="str">
            <v>AR69A</v>
          </cell>
          <cell r="B46" t="str">
            <v>MARFRAN896</v>
          </cell>
          <cell r="D46">
            <v>44530</v>
          </cell>
          <cell r="F46">
            <v>99</v>
          </cell>
          <cell r="G46" t="str">
            <v>D2</v>
          </cell>
          <cell r="I46" t="str">
            <v>N</v>
          </cell>
        </row>
        <row r="47">
          <cell r="A47" t="str">
            <v>AR69A</v>
          </cell>
          <cell r="B47" t="str">
            <v>MARFRAN896</v>
          </cell>
          <cell r="D47">
            <v>44530</v>
          </cell>
          <cell r="F47">
            <v>115</v>
          </cell>
          <cell r="G47" t="str">
            <v>D6</v>
          </cell>
          <cell r="I47" t="str">
            <v>N</v>
          </cell>
        </row>
        <row r="48">
          <cell r="A48" t="str">
            <v>AR69A</v>
          </cell>
          <cell r="B48" t="str">
            <v>MARFRAN896</v>
          </cell>
          <cell r="D48">
            <v>44530</v>
          </cell>
          <cell r="F48">
            <v>29</v>
          </cell>
          <cell r="G48" t="str">
            <v>D7</v>
          </cell>
          <cell r="I48" t="str">
            <v>N</v>
          </cell>
        </row>
        <row r="49">
          <cell r="A49" t="str">
            <v>AR69A</v>
          </cell>
          <cell r="B49" t="str">
            <v>MARFRAN896</v>
          </cell>
          <cell r="D49">
            <v>44561</v>
          </cell>
          <cell r="F49">
            <v>98</v>
          </cell>
          <cell r="G49" t="str">
            <v>D2</v>
          </cell>
          <cell r="I49" t="str">
            <v>N</v>
          </cell>
        </row>
        <row r="50">
          <cell r="A50" t="str">
            <v>AR69A</v>
          </cell>
          <cell r="B50" t="str">
            <v>MARFRAN896</v>
          </cell>
          <cell r="D50">
            <v>44561</v>
          </cell>
          <cell r="F50">
            <v>19</v>
          </cell>
          <cell r="G50" t="str">
            <v>D3</v>
          </cell>
          <cell r="I50" t="str">
            <v>N</v>
          </cell>
        </row>
        <row r="51">
          <cell r="A51" t="str">
            <v>AR69F</v>
          </cell>
          <cell r="B51" t="str">
            <v>MAREXPO896</v>
          </cell>
          <cell r="D51">
            <v>44227</v>
          </cell>
          <cell r="F51">
            <v>4</v>
          </cell>
          <cell r="G51" t="str">
            <v>D1</v>
          </cell>
          <cell r="I51" t="str">
            <v>N</v>
          </cell>
        </row>
        <row r="52">
          <cell r="A52" t="str">
            <v>AR69F</v>
          </cell>
          <cell r="B52" t="str">
            <v>MAREXPO896</v>
          </cell>
          <cell r="D52">
            <v>44227</v>
          </cell>
          <cell r="F52">
            <v>127</v>
          </cell>
          <cell r="G52" t="str">
            <v>D3</v>
          </cell>
          <cell r="I52" t="str">
            <v>N</v>
          </cell>
        </row>
        <row r="53">
          <cell r="A53" t="str">
            <v>AR69F</v>
          </cell>
          <cell r="B53" t="str">
            <v>MARFRAN896</v>
          </cell>
          <cell r="D53">
            <v>44135</v>
          </cell>
          <cell r="F53">
            <v>11</v>
          </cell>
          <cell r="G53" t="str">
            <v>D1</v>
          </cell>
          <cell r="I53" t="str">
            <v>N</v>
          </cell>
        </row>
        <row r="54">
          <cell r="A54" t="str">
            <v>AR69F</v>
          </cell>
          <cell r="B54" t="str">
            <v>MARFRAN896</v>
          </cell>
          <cell r="D54">
            <v>44165</v>
          </cell>
          <cell r="F54">
            <v>22</v>
          </cell>
          <cell r="G54" t="str">
            <v>D1</v>
          </cell>
          <cell r="I54" t="str">
            <v>N</v>
          </cell>
        </row>
        <row r="55">
          <cell r="A55" t="str">
            <v>AR76M</v>
          </cell>
          <cell r="B55" t="str">
            <v>MAREXPO896</v>
          </cell>
          <cell r="D55">
            <v>43890</v>
          </cell>
          <cell r="F55">
            <v>43.75</v>
          </cell>
          <cell r="G55" t="str">
            <v>D1</v>
          </cell>
          <cell r="I55" t="str">
            <v>O</v>
          </cell>
        </row>
        <row r="56">
          <cell r="A56" t="str">
            <v>AR76X</v>
          </cell>
          <cell r="B56" t="str">
            <v>MAREXPO896</v>
          </cell>
          <cell r="D56">
            <v>43890</v>
          </cell>
          <cell r="F56">
            <v>46.25</v>
          </cell>
          <cell r="G56" t="str">
            <v>D1</v>
          </cell>
          <cell r="I56" t="str">
            <v>O</v>
          </cell>
        </row>
        <row r="57">
          <cell r="A57" t="str">
            <v>AT90N</v>
          </cell>
          <cell r="B57" t="str">
            <v>MAREXPO896</v>
          </cell>
          <cell r="D57">
            <v>43982</v>
          </cell>
          <cell r="F57">
            <v>9</v>
          </cell>
          <cell r="G57" t="str">
            <v>D1</v>
          </cell>
          <cell r="I57" t="str">
            <v>O</v>
          </cell>
        </row>
        <row r="58">
          <cell r="A58" t="str">
            <v>AT90N</v>
          </cell>
          <cell r="B58" t="str">
            <v>MAREXPO896</v>
          </cell>
          <cell r="D58">
            <v>43982</v>
          </cell>
          <cell r="F58">
            <v>2</v>
          </cell>
          <cell r="G58" t="str">
            <v>D3</v>
          </cell>
          <cell r="I58" t="str">
            <v>O</v>
          </cell>
        </row>
        <row r="59">
          <cell r="A59" t="str">
            <v>AT90N</v>
          </cell>
          <cell r="B59" t="str">
            <v>MAREXPO896</v>
          </cell>
          <cell r="D59">
            <v>43982</v>
          </cell>
          <cell r="F59">
            <v>7</v>
          </cell>
          <cell r="G59" t="str">
            <v>D2</v>
          </cell>
          <cell r="I59" t="str">
            <v>O</v>
          </cell>
        </row>
        <row r="60">
          <cell r="A60" t="str">
            <v>AV43T</v>
          </cell>
          <cell r="B60" t="str">
            <v>MAREXPO896</v>
          </cell>
          <cell r="D60">
            <v>44074</v>
          </cell>
          <cell r="F60">
            <v>4</v>
          </cell>
          <cell r="G60" t="str">
            <v>D1</v>
          </cell>
          <cell r="I60" t="str">
            <v>O</v>
          </cell>
        </row>
        <row r="61">
          <cell r="A61" t="str">
            <v>AV43T</v>
          </cell>
          <cell r="B61" t="str">
            <v>MAREXPO896</v>
          </cell>
          <cell r="D61">
            <v>44074</v>
          </cell>
          <cell r="F61">
            <v>13</v>
          </cell>
          <cell r="G61" t="str">
            <v>D3</v>
          </cell>
          <cell r="I61" t="str">
            <v>O</v>
          </cell>
        </row>
        <row r="62">
          <cell r="A62" t="str">
            <v>AV43T</v>
          </cell>
          <cell r="B62" t="str">
            <v>MARFRAN896</v>
          </cell>
          <cell r="D62">
            <v>44196</v>
          </cell>
          <cell r="F62">
            <v>33</v>
          </cell>
          <cell r="G62" t="str">
            <v>D2</v>
          </cell>
          <cell r="I62" t="str">
            <v>N</v>
          </cell>
        </row>
        <row r="63">
          <cell r="A63" t="str">
            <v>AV44L</v>
          </cell>
          <cell r="B63" t="str">
            <v>MAREXPO896</v>
          </cell>
          <cell r="D63">
            <v>44074</v>
          </cell>
          <cell r="F63">
            <v>18</v>
          </cell>
          <cell r="G63" t="str">
            <v>D1</v>
          </cell>
          <cell r="I63" t="str">
            <v>O</v>
          </cell>
        </row>
        <row r="64">
          <cell r="A64" t="str">
            <v>AV44L</v>
          </cell>
          <cell r="B64" t="str">
            <v>MAREXPO896</v>
          </cell>
          <cell r="D64">
            <v>44074</v>
          </cell>
          <cell r="F64">
            <v>13</v>
          </cell>
          <cell r="G64" t="str">
            <v>D3</v>
          </cell>
          <cell r="I64" t="str">
            <v>O</v>
          </cell>
        </row>
        <row r="65">
          <cell r="A65" t="str">
            <v>AV44L</v>
          </cell>
          <cell r="B65" t="str">
            <v>MAREXPO896</v>
          </cell>
          <cell r="D65">
            <v>44196</v>
          </cell>
          <cell r="F65">
            <v>49</v>
          </cell>
          <cell r="G65" t="str">
            <v>D1</v>
          </cell>
          <cell r="I65" t="str">
            <v>N</v>
          </cell>
        </row>
        <row r="66">
          <cell r="A66" t="str">
            <v>AV44L</v>
          </cell>
          <cell r="B66" t="str">
            <v>MARFRAN896</v>
          </cell>
          <cell r="D66">
            <v>44165</v>
          </cell>
          <cell r="F66">
            <v>19</v>
          </cell>
          <cell r="G66" t="str">
            <v>D7</v>
          </cell>
          <cell r="I66" t="str">
            <v>N</v>
          </cell>
        </row>
        <row r="67">
          <cell r="A67" t="str">
            <v>AV44L</v>
          </cell>
          <cell r="B67" t="str">
            <v>MARFRAN896</v>
          </cell>
          <cell r="D67">
            <v>44196</v>
          </cell>
          <cell r="F67">
            <v>19</v>
          </cell>
          <cell r="G67" t="str">
            <v>D1</v>
          </cell>
          <cell r="I67" t="str">
            <v>N</v>
          </cell>
        </row>
        <row r="68">
          <cell r="A68" t="str">
            <v>AV44L</v>
          </cell>
          <cell r="B68" t="str">
            <v>MARFRAN896</v>
          </cell>
          <cell r="D68">
            <v>44196</v>
          </cell>
          <cell r="F68">
            <v>31</v>
          </cell>
          <cell r="G68" t="str">
            <v>D2</v>
          </cell>
          <cell r="I68" t="str">
            <v>N</v>
          </cell>
        </row>
        <row r="69">
          <cell r="A69" t="str">
            <v>AV44L</v>
          </cell>
          <cell r="B69" t="str">
            <v>MARFRAN896</v>
          </cell>
          <cell r="D69">
            <v>44196</v>
          </cell>
          <cell r="F69">
            <v>66</v>
          </cell>
          <cell r="G69" t="str">
            <v>D3</v>
          </cell>
          <cell r="I69" t="str">
            <v>N</v>
          </cell>
        </row>
        <row r="70">
          <cell r="A70" t="str">
            <v>AV44L</v>
          </cell>
          <cell r="B70" t="str">
            <v>MARFRAN896</v>
          </cell>
          <cell r="D70">
            <v>44196</v>
          </cell>
          <cell r="F70">
            <v>113</v>
          </cell>
          <cell r="G70" t="str">
            <v>D7</v>
          </cell>
          <cell r="I70" t="str">
            <v>N</v>
          </cell>
        </row>
        <row r="71">
          <cell r="A71" t="str">
            <v>AW28K</v>
          </cell>
          <cell r="B71" t="str">
            <v>MARFRAN896</v>
          </cell>
          <cell r="D71">
            <v>44500</v>
          </cell>
          <cell r="F71">
            <v>1</v>
          </cell>
          <cell r="G71" t="str">
            <v>D7</v>
          </cell>
          <cell r="I71" t="str">
            <v>N</v>
          </cell>
        </row>
        <row r="72">
          <cell r="A72" t="str">
            <v>AW28K</v>
          </cell>
          <cell r="B72" t="str">
            <v>MARFRAN896</v>
          </cell>
          <cell r="D72">
            <v>44530</v>
          </cell>
          <cell r="F72">
            <v>11</v>
          </cell>
          <cell r="G72" t="str">
            <v>D7</v>
          </cell>
          <cell r="I72" t="str">
            <v>N</v>
          </cell>
        </row>
        <row r="73">
          <cell r="A73" t="str">
            <v>AW28K</v>
          </cell>
          <cell r="B73" t="str">
            <v>MARFRAN896</v>
          </cell>
          <cell r="D73">
            <v>44561</v>
          </cell>
          <cell r="F73">
            <v>21</v>
          </cell>
          <cell r="G73" t="str">
            <v>D7</v>
          </cell>
          <cell r="I73" t="str">
            <v>N</v>
          </cell>
        </row>
        <row r="74">
          <cell r="A74" t="str">
            <v>AW65Y</v>
          </cell>
          <cell r="B74" t="str">
            <v>MAREXPO896</v>
          </cell>
          <cell r="D74">
            <v>44227</v>
          </cell>
          <cell r="F74">
            <v>45</v>
          </cell>
          <cell r="G74" t="str">
            <v>D1</v>
          </cell>
          <cell r="I74" t="str">
            <v>N</v>
          </cell>
        </row>
        <row r="75">
          <cell r="A75" t="str">
            <v>AW65Y</v>
          </cell>
          <cell r="B75" t="str">
            <v>MARFRAN896</v>
          </cell>
          <cell r="D75">
            <v>44227</v>
          </cell>
          <cell r="F75">
            <v>48</v>
          </cell>
          <cell r="G75" t="str">
            <v>D1</v>
          </cell>
          <cell r="I75" t="str">
            <v>N</v>
          </cell>
        </row>
        <row r="76">
          <cell r="A76" t="str">
            <v>AW65Y</v>
          </cell>
          <cell r="B76" t="str">
            <v>MARFRAN896</v>
          </cell>
          <cell r="D76">
            <v>44227</v>
          </cell>
          <cell r="F76">
            <v>165</v>
          </cell>
          <cell r="G76" t="str">
            <v>D7</v>
          </cell>
          <cell r="I76" t="str">
            <v>N</v>
          </cell>
        </row>
        <row r="77">
          <cell r="A77" t="str">
            <v>AW66C</v>
          </cell>
          <cell r="B77" t="str">
            <v>MAREXPO896</v>
          </cell>
          <cell r="D77">
            <v>44227</v>
          </cell>
          <cell r="F77">
            <v>51</v>
          </cell>
          <cell r="G77" t="str">
            <v>D1</v>
          </cell>
          <cell r="I77" t="str">
            <v>N</v>
          </cell>
        </row>
        <row r="78">
          <cell r="A78" t="str">
            <v>AW85H</v>
          </cell>
          <cell r="B78" t="str">
            <v>MARFRAN896</v>
          </cell>
          <cell r="D78">
            <v>44561</v>
          </cell>
          <cell r="F78">
            <v>33</v>
          </cell>
          <cell r="G78" t="str">
            <v>D2</v>
          </cell>
          <cell r="I78" t="str">
            <v>N</v>
          </cell>
        </row>
        <row r="79">
          <cell r="A79" t="str">
            <v>AW85P</v>
          </cell>
          <cell r="B79" t="str">
            <v>MARFRAN896</v>
          </cell>
          <cell r="D79">
            <v>44227</v>
          </cell>
          <cell r="F79">
            <v>35</v>
          </cell>
          <cell r="G79" t="str">
            <v>D3</v>
          </cell>
          <cell r="I79" t="str">
            <v>N</v>
          </cell>
        </row>
        <row r="80">
          <cell r="A80" t="str">
            <v>AY05A</v>
          </cell>
          <cell r="B80" t="str">
            <v>MAREXPO896</v>
          </cell>
          <cell r="D80">
            <v>44074</v>
          </cell>
          <cell r="F80">
            <v>2</v>
          </cell>
          <cell r="G80" t="str">
            <v>D3</v>
          </cell>
          <cell r="I80" t="str">
            <v>O</v>
          </cell>
        </row>
        <row r="81">
          <cell r="A81" t="str">
            <v>AY05C</v>
          </cell>
          <cell r="B81" t="str">
            <v>MAREXPO896</v>
          </cell>
          <cell r="D81">
            <v>43982</v>
          </cell>
          <cell r="F81">
            <v>91</v>
          </cell>
          <cell r="G81" t="str">
            <v>D1</v>
          </cell>
          <cell r="I81" t="str">
            <v>O</v>
          </cell>
        </row>
        <row r="82">
          <cell r="A82" t="str">
            <v>AY05C</v>
          </cell>
          <cell r="B82" t="str">
            <v>MAREXPO896</v>
          </cell>
          <cell r="D82">
            <v>43982</v>
          </cell>
          <cell r="F82">
            <v>58</v>
          </cell>
          <cell r="G82" t="str">
            <v>D2</v>
          </cell>
          <cell r="I82" t="str">
            <v>O</v>
          </cell>
        </row>
        <row r="83">
          <cell r="A83" t="str">
            <v>AY05C</v>
          </cell>
          <cell r="B83" t="str">
            <v>MAREXPO896</v>
          </cell>
          <cell r="D83">
            <v>43982</v>
          </cell>
          <cell r="F83">
            <v>92</v>
          </cell>
          <cell r="G83" t="str">
            <v>D3</v>
          </cell>
          <cell r="I83" t="str">
            <v>O</v>
          </cell>
        </row>
        <row r="84">
          <cell r="A84" t="str">
            <v>AY19M</v>
          </cell>
          <cell r="B84" t="str">
            <v>MARFRAN896</v>
          </cell>
          <cell r="D84">
            <v>44592</v>
          </cell>
          <cell r="F84">
            <v>99</v>
          </cell>
          <cell r="G84" t="str">
            <v>D7</v>
          </cell>
          <cell r="I84" t="str">
            <v>N</v>
          </cell>
        </row>
        <row r="85">
          <cell r="A85" t="str">
            <v>AY72A</v>
          </cell>
          <cell r="B85" t="str">
            <v>MAREXPO896</v>
          </cell>
          <cell r="D85">
            <v>43982</v>
          </cell>
          <cell r="F85">
            <v>20</v>
          </cell>
          <cell r="G85" t="str">
            <v>D2</v>
          </cell>
          <cell r="I85" t="str">
            <v>O</v>
          </cell>
        </row>
        <row r="86">
          <cell r="A86" t="str">
            <v>AY72A</v>
          </cell>
          <cell r="B86" t="str">
            <v>MAREXPO896</v>
          </cell>
          <cell r="D86">
            <v>43982</v>
          </cell>
          <cell r="F86">
            <v>43</v>
          </cell>
          <cell r="G86" t="str">
            <v>D1</v>
          </cell>
          <cell r="I86" t="str">
            <v>O</v>
          </cell>
        </row>
        <row r="87">
          <cell r="A87" t="str">
            <v>AY72A</v>
          </cell>
          <cell r="B87" t="str">
            <v>MAREXPO896</v>
          </cell>
          <cell r="D87">
            <v>43982</v>
          </cell>
          <cell r="F87">
            <v>24</v>
          </cell>
          <cell r="G87" t="str">
            <v>D3</v>
          </cell>
          <cell r="I87" t="str">
            <v>O</v>
          </cell>
        </row>
        <row r="88">
          <cell r="A88" t="str">
            <v>AY72A</v>
          </cell>
          <cell r="B88" t="str">
            <v>MAREXPO896</v>
          </cell>
          <cell r="D88">
            <v>44074</v>
          </cell>
          <cell r="F88">
            <v>4</v>
          </cell>
          <cell r="G88" t="str">
            <v>D1</v>
          </cell>
          <cell r="I88" t="str">
            <v>O</v>
          </cell>
        </row>
        <row r="89">
          <cell r="A89" t="str">
            <v>AY72A</v>
          </cell>
          <cell r="B89" t="str">
            <v>MAREXPO896</v>
          </cell>
          <cell r="D89">
            <v>44227</v>
          </cell>
          <cell r="F89">
            <v>11</v>
          </cell>
          <cell r="G89" t="str">
            <v>D7</v>
          </cell>
          <cell r="I89" t="str">
            <v>N</v>
          </cell>
        </row>
        <row r="90">
          <cell r="A90" t="str">
            <v>AY72A</v>
          </cell>
          <cell r="B90" t="str">
            <v>MARFRAN896</v>
          </cell>
          <cell r="D90">
            <v>44074</v>
          </cell>
          <cell r="F90">
            <v>12</v>
          </cell>
          <cell r="G90" t="str">
            <v>D7</v>
          </cell>
          <cell r="I90" t="str">
            <v>N</v>
          </cell>
        </row>
        <row r="91">
          <cell r="A91" t="str">
            <v>AY72A</v>
          </cell>
          <cell r="B91" t="str">
            <v>MARFRAN896</v>
          </cell>
          <cell r="D91">
            <v>44135</v>
          </cell>
          <cell r="F91">
            <v>5</v>
          </cell>
          <cell r="G91" t="str">
            <v>D7</v>
          </cell>
          <cell r="I91" t="str">
            <v>N</v>
          </cell>
        </row>
        <row r="92">
          <cell r="A92" t="str">
            <v>AY72A</v>
          </cell>
          <cell r="B92" t="str">
            <v>MARFRAN896</v>
          </cell>
          <cell r="D92">
            <v>44227</v>
          </cell>
          <cell r="F92">
            <v>5</v>
          </cell>
          <cell r="G92" t="str">
            <v>D7</v>
          </cell>
          <cell r="I92" t="str">
            <v>N</v>
          </cell>
        </row>
        <row r="93">
          <cell r="A93" t="str">
            <v>AY72H</v>
          </cell>
          <cell r="B93" t="str">
            <v>MAREXPO896</v>
          </cell>
          <cell r="D93">
            <v>44347</v>
          </cell>
          <cell r="F93">
            <v>8</v>
          </cell>
          <cell r="G93" t="str">
            <v>D1</v>
          </cell>
          <cell r="I93" t="str">
            <v>O</v>
          </cell>
        </row>
        <row r="94">
          <cell r="A94" t="str">
            <v>AY72H</v>
          </cell>
          <cell r="B94" t="str">
            <v>MAREXPO896</v>
          </cell>
          <cell r="D94">
            <v>44347</v>
          </cell>
          <cell r="F94">
            <v>2</v>
          </cell>
          <cell r="G94" t="str">
            <v>D2</v>
          </cell>
          <cell r="I94" t="str">
            <v>O</v>
          </cell>
        </row>
        <row r="95">
          <cell r="A95" t="str">
            <v>AY72H</v>
          </cell>
          <cell r="B95" t="str">
            <v>MAREXPO896</v>
          </cell>
          <cell r="D95">
            <v>44530</v>
          </cell>
          <cell r="F95">
            <v>21</v>
          </cell>
          <cell r="G95" t="str">
            <v>D1</v>
          </cell>
          <cell r="I95" t="str">
            <v>N</v>
          </cell>
        </row>
        <row r="96">
          <cell r="A96" t="str">
            <v>AY72H</v>
          </cell>
          <cell r="B96" t="str">
            <v>MAREXPO896</v>
          </cell>
          <cell r="D96">
            <v>44561</v>
          </cell>
          <cell r="F96">
            <v>34</v>
          </cell>
          <cell r="G96" t="str">
            <v>D1</v>
          </cell>
          <cell r="I96" t="str">
            <v>N</v>
          </cell>
        </row>
        <row r="97">
          <cell r="A97" t="str">
            <v>AY97T</v>
          </cell>
          <cell r="B97" t="str">
            <v>MAREXPO896</v>
          </cell>
          <cell r="D97">
            <v>44347</v>
          </cell>
          <cell r="F97">
            <v>15</v>
          </cell>
          <cell r="G97" t="str">
            <v>D1</v>
          </cell>
          <cell r="I97" t="str">
            <v>O</v>
          </cell>
        </row>
        <row r="98">
          <cell r="A98" t="str">
            <v>AY97T</v>
          </cell>
          <cell r="B98" t="str">
            <v>MAREXPO896</v>
          </cell>
          <cell r="D98">
            <v>44347</v>
          </cell>
          <cell r="F98">
            <v>3</v>
          </cell>
          <cell r="G98" t="str">
            <v>D2</v>
          </cell>
          <cell r="I98" t="str">
            <v>O</v>
          </cell>
        </row>
        <row r="99">
          <cell r="A99" t="str">
            <v>AY97T</v>
          </cell>
          <cell r="B99" t="str">
            <v>MAREXPO896</v>
          </cell>
          <cell r="D99">
            <v>44347</v>
          </cell>
          <cell r="F99">
            <v>6</v>
          </cell>
          <cell r="G99" t="str">
            <v>D3</v>
          </cell>
          <cell r="I99" t="str">
            <v>O</v>
          </cell>
        </row>
        <row r="100">
          <cell r="A100" t="str">
            <v>AY97T</v>
          </cell>
          <cell r="B100" t="str">
            <v>MAREXPO896</v>
          </cell>
          <cell r="D100">
            <v>44530</v>
          </cell>
          <cell r="F100">
            <v>40</v>
          </cell>
          <cell r="G100" t="str">
            <v>D1</v>
          </cell>
          <cell r="I100" t="str">
            <v>N</v>
          </cell>
        </row>
        <row r="101">
          <cell r="A101" t="str">
            <v>AY97T</v>
          </cell>
          <cell r="B101" t="str">
            <v>MAREXPO896</v>
          </cell>
          <cell r="D101">
            <v>44530</v>
          </cell>
          <cell r="F101">
            <v>8</v>
          </cell>
          <cell r="G101" t="str">
            <v>D2</v>
          </cell>
          <cell r="I101" t="str">
            <v>N</v>
          </cell>
        </row>
        <row r="102">
          <cell r="A102" t="str">
            <v>AY97T</v>
          </cell>
          <cell r="B102" t="str">
            <v>MAREXPO896</v>
          </cell>
          <cell r="D102">
            <v>44561</v>
          </cell>
          <cell r="F102">
            <v>33</v>
          </cell>
          <cell r="G102" t="str">
            <v>D1</v>
          </cell>
          <cell r="I102" t="str">
            <v>N</v>
          </cell>
        </row>
        <row r="103">
          <cell r="A103" t="str">
            <v>AY97T</v>
          </cell>
          <cell r="B103" t="str">
            <v>MAREXPO896</v>
          </cell>
          <cell r="D103">
            <v>44561</v>
          </cell>
          <cell r="F103">
            <v>58</v>
          </cell>
          <cell r="G103" t="str">
            <v>D2</v>
          </cell>
          <cell r="I103" t="str">
            <v>N</v>
          </cell>
        </row>
        <row r="104">
          <cell r="A104" t="str">
            <v>BB35L</v>
          </cell>
          <cell r="B104" t="str">
            <v>MAREXPO896</v>
          </cell>
          <cell r="D104">
            <v>43585</v>
          </cell>
          <cell r="F104">
            <v>3</v>
          </cell>
          <cell r="G104" t="str">
            <v>D1</v>
          </cell>
          <cell r="I104" t="str">
            <v>O</v>
          </cell>
        </row>
        <row r="105">
          <cell r="A105" t="str">
            <v>BB35L</v>
          </cell>
          <cell r="B105" t="str">
            <v>MAREXPO896</v>
          </cell>
          <cell r="D105">
            <v>43585</v>
          </cell>
          <cell r="F105">
            <v>3</v>
          </cell>
          <cell r="G105" t="str">
            <v>D3</v>
          </cell>
          <cell r="I105" t="str">
            <v>O</v>
          </cell>
        </row>
        <row r="106">
          <cell r="A106" t="str">
            <v>BB35L</v>
          </cell>
          <cell r="B106" t="str">
            <v>MAREXPO896</v>
          </cell>
          <cell r="D106">
            <v>43616</v>
          </cell>
          <cell r="F106">
            <v>5</v>
          </cell>
          <cell r="G106" t="str">
            <v>D1</v>
          </cell>
          <cell r="I106" t="str">
            <v>O</v>
          </cell>
        </row>
        <row r="107">
          <cell r="A107" t="str">
            <v>BB35L</v>
          </cell>
          <cell r="B107" t="str">
            <v>MAREXPO896</v>
          </cell>
          <cell r="D107">
            <v>43646</v>
          </cell>
          <cell r="F107">
            <v>23</v>
          </cell>
          <cell r="G107" t="str">
            <v>D1</v>
          </cell>
          <cell r="I107" t="str">
            <v>O</v>
          </cell>
        </row>
        <row r="108">
          <cell r="A108" t="str">
            <v>BB35L</v>
          </cell>
          <cell r="B108" t="str">
            <v>MAREXPO896</v>
          </cell>
          <cell r="D108">
            <v>43646</v>
          </cell>
          <cell r="F108">
            <v>1</v>
          </cell>
          <cell r="G108" t="str">
            <v>D3</v>
          </cell>
          <cell r="I108" t="str">
            <v>O</v>
          </cell>
        </row>
        <row r="109">
          <cell r="A109" t="str">
            <v>BC83Y</v>
          </cell>
          <cell r="B109" t="str">
            <v>MAREXPO896</v>
          </cell>
          <cell r="D109">
            <v>43982</v>
          </cell>
          <cell r="F109">
            <v>7</v>
          </cell>
          <cell r="G109" t="str">
            <v>D1</v>
          </cell>
          <cell r="I109" t="str">
            <v>O</v>
          </cell>
        </row>
        <row r="110">
          <cell r="A110" t="str">
            <v>BC83Y</v>
          </cell>
          <cell r="B110" t="str">
            <v>MAREXPO896</v>
          </cell>
          <cell r="D110">
            <v>43982</v>
          </cell>
          <cell r="F110">
            <v>7</v>
          </cell>
          <cell r="G110" t="str">
            <v>D3</v>
          </cell>
          <cell r="I110" t="str">
            <v>O</v>
          </cell>
        </row>
        <row r="111">
          <cell r="A111" t="str">
            <v>BC83Y</v>
          </cell>
          <cell r="B111" t="str">
            <v>MAREXPO896</v>
          </cell>
          <cell r="D111">
            <v>43982</v>
          </cell>
          <cell r="F111">
            <v>9</v>
          </cell>
          <cell r="G111" t="str">
            <v>D2</v>
          </cell>
          <cell r="I111" t="str">
            <v>O</v>
          </cell>
        </row>
        <row r="112">
          <cell r="A112" t="str">
            <v>BF20P</v>
          </cell>
          <cell r="B112" t="str">
            <v>MAREXPO896</v>
          </cell>
          <cell r="D112">
            <v>43708</v>
          </cell>
          <cell r="F112">
            <v>30</v>
          </cell>
          <cell r="G112" t="str">
            <v>D1</v>
          </cell>
          <cell r="I112" t="str">
            <v>O</v>
          </cell>
        </row>
        <row r="113">
          <cell r="A113" t="str">
            <v>BF20P</v>
          </cell>
          <cell r="B113" t="str">
            <v>MAREXPO896</v>
          </cell>
          <cell r="D113">
            <v>43738</v>
          </cell>
          <cell r="F113">
            <v>2</v>
          </cell>
          <cell r="G113" t="str">
            <v>D3</v>
          </cell>
          <cell r="I113" t="str">
            <v>O</v>
          </cell>
        </row>
        <row r="114">
          <cell r="A114" t="str">
            <v>BF20P</v>
          </cell>
          <cell r="B114" t="str">
            <v>MAREXPO896</v>
          </cell>
          <cell r="D114">
            <v>43738</v>
          </cell>
          <cell r="F114">
            <v>23</v>
          </cell>
          <cell r="G114" t="str">
            <v>D1</v>
          </cell>
          <cell r="I114" t="str">
            <v>O</v>
          </cell>
        </row>
        <row r="115">
          <cell r="A115" t="str">
            <v>BF81R</v>
          </cell>
          <cell r="B115" t="str">
            <v>MARFRAN896</v>
          </cell>
          <cell r="D115">
            <v>44377</v>
          </cell>
          <cell r="F115">
            <v>73</v>
          </cell>
          <cell r="G115" t="str">
            <v>D3</v>
          </cell>
          <cell r="I115" t="str">
            <v>N</v>
          </cell>
        </row>
        <row r="116">
          <cell r="A116" t="str">
            <v>BF81R</v>
          </cell>
          <cell r="B116" t="str">
            <v>MARFRAN896</v>
          </cell>
          <cell r="D116">
            <v>44408</v>
          </cell>
          <cell r="F116">
            <v>59</v>
          </cell>
          <cell r="G116" t="str">
            <v>D3</v>
          </cell>
          <cell r="I116" t="str">
            <v>N</v>
          </cell>
        </row>
        <row r="117">
          <cell r="A117" t="str">
            <v>BF81W</v>
          </cell>
          <cell r="B117" t="str">
            <v>MARFRAN896</v>
          </cell>
          <cell r="D117">
            <v>44012</v>
          </cell>
          <cell r="F117">
            <v>39</v>
          </cell>
          <cell r="G117" t="str">
            <v>D2</v>
          </cell>
          <cell r="I117" t="str">
            <v>N</v>
          </cell>
        </row>
        <row r="118">
          <cell r="A118" t="str">
            <v>BF81W</v>
          </cell>
          <cell r="B118" t="str">
            <v>MARFRAN896</v>
          </cell>
          <cell r="D118">
            <v>44043</v>
          </cell>
          <cell r="F118">
            <v>60</v>
          </cell>
          <cell r="G118" t="str">
            <v>D2</v>
          </cell>
          <cell r="I118" t="str">
            <v>N</v>
          </cell>
        </row>
        <row r="119">
          <cell r="A119" t="str">
            <v>BF82B</v>
          </cell>
          <cell r="B119" t="str">
            <v>MARFRAN896</v>
          </cell>
          <cell r="D119">
            <v>43982</v>
          </cell>
          <cell r="F119">
            <v>5</v>
          </cell>
          <cell r="G119" t="str">
            <v>D1</v>
          </cell>
          <cell r="I119" t="str">
            <v>N</v>
          </cell>
        </row>
        <row r="120">
          <cell r="A120" t="str">
            <v>BF82B</v>
          </cell>
          <cell r="B120" t="str">
            <v>MARFRAN896</v>
          </cell>
          <cell r="D120">
            <v>43982</v>
          </cell>
          <cell r="F120">
            <v>92</v>
          </cell>
          <cell r="G120" t="str">
            <v>D6</v>
          </cell>
          <cell r="I120" t="str">
            <v>N</v>
          </cell>
        </row>
        <row r="121">
          <cell r="A121" t="str">
            <v>BF82B</v>
          </cell>
          <cell r="B121" t="str">
            <v>MARFRAN896</v>
          </cell>
          <cell r="D121">
            <v>44012</v>
          </cell>
          <cell r="F121">
            <v>6</v>
          </cell>
          <cell r="G121" t="str">
            <v>D1</v>
          </cell>
          <cell r="I121" t="str">
            <v>N</v>
          </cell>
        </row>
        <row r="122">
          <cell r="A122" t="str">
            <v>BF82B</v>
          </cell>
          <cell r="B122" t="str">
            <v>MARFRAN896</v>
          </cell>
          <cell r="D122">
            <v>44012</v>
          </cell>
          <cell r="F122">
            <v>1</v>
          </cell>
          <cell r="G122" t="str">
            <v>D6</v>
          </cell>
          <cell r="I122" t="str">
            <v>N</v>
          </cell>
        </row>
        <row r="123">
          <cell r="A123" t="str">
            <v>BF82B</v>
          </cell>
          <cell r="B123" t="str">
            <v>MARFRAN896</v>
          </cell>
          <cell r="D123">
            <v>44074</v>
          </cell>
          <cell r="F123">
            <v>88</v>
          </cell>
          <cell r="G123" t="str">
            <v>D1</v>
          </cell>
          <cell r="I123" t="str">
            <v>N</v>
          </cell>
        </row>
        <row r="124">
          <cell r="A124" t="str">
            <v>BF82B</v>
          </cell>
          <cell r="B124" t="str">
            <v>MARFRAN896</v>
          </cell>
          <cell r="D124">
            <v>44074</v>
          </cell>
          <cell r="F124">
            <v>2</v>
          </cell>
          <cell r="G124" t="str">
            <v>D6</v>
          </cell>
          <cell r="I124" t="str">
            <v>N</v>
          </cell>
        </row>
        <row r="125">
          <cell r="A125" t="str">
            <v>BF82F</v>
          </cell>
          <cell r="B125" t="str">
            <v>MARFRAN896</v>
          </cell>
          <cell r="D125">
            <v>44012</v>
          </cell>
          <cell r="F125">
            <v>68</v>
          </cell>
          <cell r="G125" t="str">
            <v>D1</v>
          </cell>
          <cell r="I125" t="str">
            <v>N</v>
          </cell>
        </row>
        <row r="126">
          <cell r="A126" t="str">
            <v>BF82F</v>
          </cell>
          <cell r="B126" t="str">
            <v>MARFRAN896</v>
          </cell>
          <cell r="D126">
            <v>44012</v>
          </cell>
          <cell r="F126">
            <v>34</v>
          </cell>
          <cell r="G126" t="str">
            <v>D6</v>
          </cell>
          <cell r="I126" t="str">
            <v>N</v>
          </cell>
        </row>
        <row r="127">
          <cell r="A127" t="str">
            <v>BF82F</v>
          </cell>
          <cell r="B127" t="str">
            <v>MARFRAN896</v>
          </cell>
          <cell r="D127">
            <v>44074</v>
          </cell>
          <cell r="F127">
            <v>31</v>
          </cell>
          <cell r="G127" t="str">
            <v>D1</v>
          </cell>
          <cell r="I127" t="str">
            <v>N</v>
          </cell>
        </row>
        <row r="128">
          <cell r="A128" t="str">
            <v>BF82F</v>
          </cell>
          <cell r="B128" t="str">
            <v>MARFRAN896</v>
          </cell>
          <cell r="D128">
            <v>44074</v>
          </cell>
          <cell r="F128">
            <v>3</v>
          </cell>
          <cell r="G128" t="str">
            <v>D6</v>
          </cell>
          <cell r="I128" t="str">
            <v>N</v>
          </cell>
        </row>
        <row r="129">
          <cell r="A129" t="str">
            <v>BK73P</v>
          </cell>
          <cell r="B129" t="str">
            <v>MAREXPO896</v>
          </cell>
          <cell r="D129">
            <v>43890</v>
          </cell>
          <cell r="F129">
            <v>32.5</v>
          </cell>
          <cell r="G129" t="str">
            <v>D6</v>
          </cell>
          <cell r="I129" t="str">
            <v>O</v>
          </cell>
        </row>
        <row r="130">
          <cell r="A130" t="str">
            <v>BM68L</v>
          </cell>
          <cell r="B130" t="str">
            <v>MAREXPO896</v>
          </cell>
          <cell r="D130">
            <v>44074</v>
          </cell>
          <cell r="F130">
            <v>3</v>
          </cell>
          <cell r="G130" t="str">
            <v>D3</v>
          </cell>
          <cell r="I130" t="str">
            <v>O</v>
          </cell>
        </row>
        <row r="131">
          <cell r="A131" t="str">
            <v>BM97R</v>
          </cell>
          <cell r="B131" t="str">
            <v>MAREXPO896</v>
          </cell>
          <cell r="D131">
            <v>43677</v>
          </cell>
          <cell r="F131">
            <v>4</v>
          </cell>
          <cell r="G131" t="str">
            <v>D1</v>
          </cell>
          <cell r="I131" t="str">
            <v>O</v>
          </cell>
        </row>
        <row r="132">
          <cell r="A132" t="str">
            <v>BM97R</v>
          </cell>
          <cell r="B132" t="str">
            <v>MAREXPO896</v>
          </cell>
          <cell r="D132">
            <v>43799</v>
          </cell>
          <cell r="F132">
            <v>33</v>
          </cell>
          <cell r="G132" t="str">
            <v>D6</v>
          </cell>
          <cell r="I132" t="str">
            <v>O</v>
          </cell>
        </row>
        <row r="133">
          <cell r="A133" t="str">
            <v>BM98P</v>
          </cell>
          <cell r="B133" t="str">
            <v>MAREXPO896</v>
          </cell>
          <cell r="D133">
            <v>43982</v>
          </cell>
          <cell r="F133">
            <v>1.25</v>
          </cell>
          <cell r="G133" t="str">
            <v>D1</v>
          </cell>
          <cell r="I133" t="str">
            <v>O</v>
          </cell>
        </row>
        <row r="134">
          <cell r="A134" t="str">
            <v>BM98T</v>
          </cell>
          <cell r="B134" t="str">
            <v>MAREXPO896</v>
          </cell>
          <cell r="D134">
            <v>43982</v>
          </cell>
          <cell r="F134">
            <v>5</v>
          </cell>
          <cell r="G134" t="str">
            <v>D1</v>
          </cell>
          <cell r="I134" t="str">
            <v>O</v>
          </cell>
        </row>
        <row r="135">
          <cell r="A135" t="str">
            <v>BN57D</v>
          </cell>
          <cell r="B135" t="str">
            <v>MAREXPO896</v>
          </cell>
          <cell r="D135">
            <v>44196</v>
          </cell>
          <cell r="F135">
            <v>1</v>
          </cell>
          <cell r="G135" t="str">
            <v>D3</v>
          </cell>
          <cell r="I135" t="str">
            <v>N</v>
          </cell>
        </row>
        <row r="136">
          <cell r="A136" t="str">
            <v>BN57D</v>
          </cell>
          <cell r="B136" t="str">
            <v>MARFRAN896</v>
          </cell>
          <cell r="D136">
            <v>44196</v>
          </cell>
          <cell r="F136">
            <v>164</v>
          </cell>
          <cell r="G136" t="str">
            <v>D3</v>
          </cell>
          <cell r="I136" t="str">
            <v>N</v>
          </cell>
        </row>
        <row r="137">
          <cell r="A137" t="str">
            <v>BN58T</v>
          </cell>
          <cell r="B137" t="str">
            <v>MARFRAN896</v>
          </cell>
          <cell r="D137">
            <v>43769</v>
          </cell>
          <cell r="F137">
            <v>99</v>
          </cell>
          <cell r="G137" t="str">
            <v>D3</v>
          </cell>
          <cell r="I137" t="str">
            <v>O</v>
          </cell>
        </row>
        <row r="138">
          <cell r="A138" t="str">
            <v>BP00Y</v>
          </cell>
          <cell r="B138" t="str">
            <v>MARFRAN896</v>
          </cell>
          <cell r="D138">
            <v>43890</v>
          </cell>
          <cell r="F138">
            <v>227</v>
          </cell>
          <cell r="G138" t="str">
            <v>D3</v>
          </cell>
          <cell r="I138" t="str">
            <v>O</v>
          </cell>
        </row>
        <row r="139">
          <cell r="A139" t="str">
            <v>BP01T</v>
          </cell>
          <cell r="B139" t="str">
            <v>MARFRAN896</v>
          </cell>
          <cell r="D139">
            <v>44196</v>
          </cell>
          <cell r="F139">
            <v>33</v>
          </cell>
          <cell r="G139" t="str">
            <v>D3</v>
          </cell>
          <cell r="I139" t="str">
            <v>N</v>
          </cell>
        </row>
        <row r="140">
          <cell r="A140" t="str">
            <v>BP01T</v>
          </cell>
          <cell r="B140" t="str">
            <v>MARFRAN896</v>
          </cell>
          <cell r="D140">
            <v>44561</v>
          </cell>
          <cell r="F140">
            <v>66</v>
          </cell>
          <cell r="G140" t="str">
            <v>D6</v>
          </cell>
          <cell r="I140" t="str">
            <v>N</v>
          </cell>
        </row>
        <row r="141">
          <cell r="A141" t="str">
            <v>BP01X</v>
          </cell>
          <cell r="B141" t="str">
            <v>MARFRAN896</v>
          </cell>
          <cell r="D141">
            <v>44561</v>
          </cell>
          <cell r="F141">
            <v>33</v>
          </cell>
          <cell r="G141" t="str">
            <v>D2</v>
          </cell>
          <cell r="I141" t="str">
            <v>N</v>
          </cell>
        </row>
        <row r="142">
          <cell r="A142" t="str">
            <v>BP37W</v>
          </cell>
          <cell r="B142" t="str">
            <v>MARFRAN896</v>
          </cell>
          <cell r="D142">
            <v>43861</v>
          </cell>
          <cell r="F142">
            <v>133</v>
          </cell>
          <cell r="G142" t="str">
            <v>D3</v>
          </cell>
          <cell r="I142" t="str">
            <v>N</v>
          </cell>
        </row>
        <row r="143">
          <cell r="A143" t="str">
            <v>BP38V</v>
          </cell>
          <cell r="B143" t="str">
            <v>MARFRAN896</v>
          </cell>
          <cell r="D143">
            <v>43982</v>
          </cell>
          <cell r="F143">
            <v>98</v>
          </cell>
          <cell r="G143" t="str">
            <v>D3</v>
          </cell>
          <cell r="I143" t="str">
            <v>N</v>
          </cell>
        </row>
        <row r="144">
          <cell r="A144" t="str">
            <v>BP38V</v>
          </cell>
          <cell r="B144" t="str">
            <v>MARFRAN896</v>
          </cell>
          <cell r="D144">
            <v>44012</v>
          </cell>
          <cell r="F144">
            <v>1</v>
          </cell>
          <cell r="G144" t="str">
            <v>D3</v>
          </cell>
          <cell r="I144" t="str">
            <v>N</v>
          </cell>
        </row>
        <row r="145">
          <cell r="A145" t="str">
            <v>BW80P</v>
          </cell>
          <cell r="B145" t="str">
            <v>MAREXPO896</v>
          </cell>
          <cell r="D145">
            <v>44100</v>
          </cell>
          <cell r="F145">
            <v>2</v>
          </cell>
          <cell r="G145" t="str">
            <v>D1</v>
          </cell>
          <cell r="I145" t="str">
            <v>O</v>
          </cell>
        </row>
        <row r="146">
          <cell r="A146" t="str">
            <v>BW80P</v>
          </cell>
          <cell r="B146" t="str">
            <v>MAREXPO896</v>
          </cell>
          <cell r="D146">
            <v>44100</v>
          </cell>
          <cell r="F146">
            <v>2</v>
          </cell>
          <cell r="G146" t="str">
            <v>D3</v>
          </cell>
          <cell r="I146" t="str">
            <v>O</v>
          </cell>
        </row>
        <row r="147">
          <cell r="A147" t="str">
            <v>BW80P</v>
          </cell>
          <cell r="B147" t="str">
            <v>MAREXPO896</v>
          </cell>
          <cell r="D147">
            <v>44101</v>
          </cell>
          <cell r="F147">
            <v>5</v>
          </cell>
          <cell r="G147" t="str">
            <v>D1</v>
          </cell>
          <cell r="I147" t="str">
            <v>O</v>
          </cell>
        </row>
        <row r="148">
          <cell r="A148" t="str">
            <v>BW80P</v>
          </cell>
          <cell r="B148" t="str">
            <v>MAREXPO896</v>
          </cell>
          <cell r="D148">
            <v>44225</v>
          </cell>
          <cell r="F148">
            <v>19</v>
          </cell>
          <cell r="G148" t="str">
            <v>D1</v>
          </cell>
          <cell r="I148" t="str">
            <v>N</v>
          </cell>
        </row>
        <row r="149">
          <cell r="A149" t="str">
            <v>BW80P</v>
          </cell>
          <cell r="B149" t="str">
            <v>MAREXPO896</v>
          </cell>
          <cell r="D149">
            <v>44226</v>
          </cell>
          <cell r="F149">
            <v>14</v>
          </cell>
          <cell r="G149" t="str">
            <v>D1</v>
          </cell>
          <cell r="I149" t="str">
            <v>N</v>
          </cell>
        </row>
        <row r="150">
          <cell r="A150" t="str">
            <v>BY36N</v>
          </cell>
          <cell r="B150" t="str">
            <v>MARFRAN896</v>
          </cell>
          <cell r="D150">
            <v>44196</v>
          </cell>
          <cell r="F150">
            <v>153</v>
          </cell>
          <cell r="G150" t="str">
            <v>D3</v>
          </cell>
          <cell r="I150" t="str">
            <v>N</v>
          </cell>
        </row>
        <row r="151">
          <cell r="A151" t="str">
            <v>BY37B</v>
          </cell>
          <cell r="B151" t="str">
            <v>MARFRAN896</v>
          </cell>
          <cell r="D151">
            <v>44043</v>
          </cell>
          <cell r="F151">
            <v>99</v>
          </cell>
          <cell r="G151" t="str">
            <v>D3</v>
          </cell>
          <cell r="I151" t="str">
            <v>N</v>
          </cell>
        </row>
        <row r="152">
          <cell r="A152" t="str">
            <v>BY37B</v>
          </cell>
          <cell r="B152" t="str">
            <v>MARFRAN896</v>
          </cell>
          <cell r="D152">
            <v>44227</v>
          </cell>
          <cell r="F152">
            <v>66</v>
          </cell>
          <cell r="G152" t="str">
            <v>D6</v>
          </cell>
          <cell r="I152" t="str">
            <v>N</v>
          </cell>
        </row>
        <row r="153">
          <cell r="A153" t="str">
            <v>BY39A</v>
          </cell>
          <cell r="B153" t="str">
            <v>MAREXPO896</v>
          </cell>
          <cell r="D153">
            <v>44228</v>
          </cell>
          <cell r="F153">
            <v>32</v>
          </cell>
          <cell r="G153" t="str">
            <v>D1</v>
          </cell>
          <cell r="I153" t="str">
            <v>N</v>
          </cell>
        </row>
        <row r="154">
          <cell r="A154" t="str">
            <v>BY94K</v>
          </cell>
          <cell r="B154" t="str">
            <v>MARFRAN896</v>
          </cell>
          <cell r="D154">
            <v>44165</v>
          </cell>
          <cell r="F154">
            <v>226</v>
          </cell>
          <cell r="G154" t="str">
            <v>D3</v>
          </cell>
          <cell r="I154" t="str">
            <v>N</v>
          </cell>
        </row>
        <row r="155">
          <cell r="A155" t="str">
            <v>BY94P</v>
          </cell>
          <cell r="B155" t="str">
            <v>MARFRAN896</v>
          </cell>
          <cell r="D155">
            <v>44165</v>
          </cell>
          <cell r="F155">
            <v>450</v>
          </cell>
          <cell r="G155" t="str">
            <v>D3</v>
          </cell>
          <cell r="I155" t="str">
            <v>N</v>
          </cell>
        </row>
        <row r="156">
          <cell r="A156" t="str">
            <v>BY95A</v>
          </cell>
          <cell r="B156" t="str">
            <v>MARFRAN896</v>
          </cell>
          <cell r="D156">
            <v>44165</v>
          </cell>
          <cell r="F156">
            <v>212</v>
          </cell>
          <cell r="G156" t="str">
            <v>D3</v>
          </cell>
          <cell r="I156" t="str">
            <v>N</v>
          </cell>
        </row>
        <row r="157">
          <cell r="A157" t="str">
            <v>BY97H</v>
          </cell>
          <cell r="B157" t="str">
            <v>MARFRAN896</v>
          </cell>
          <cell r="D157">
            <v>44561</v>
          </cell>
          <cell r="F157">
            <v>471</v>
          </cell>
          <cell r="G157" t="str">
            <v>D7</v>
          </cell>
          <cell r="I157" t="str">
            <v>N</v>
          </cell>
        </row>
        <row r="158">
          <cell r="A158" t="str">
            <v>CA11S</v>
          </cell>
          <cell r="B158" t="str">
            <v>MAREXPO896</v>
          </cell>
          <cell r="D158">
            <v>44043</v>
          </cell>
          <cell r="F158">
            <v>106</v>
          </cell>
          <cell r="G158" t="str">
            <v>D1</v>
          </cell>
          <cell r="I158" t="str">
            <v>N</v>
          </cell>
        </row>
        <row r="159">
          <cell r="A159" t="str">
            <v>CA97G</v>
          </cell>
          <cell r="B159" t="str">
            <v>MARFRAN896</v>
          </cell>
          <cell r="D159">
            <v>44561</v>
          </cell>
          <cell r="F159">
            <v>66</v>
          </cell>
          <cell r="G159" t="str">
            <v>D2</v>
          </cell>
          <cell r="I159" t="str">
            <v>N</v>
          </cell>
        </row>
        <row r="160">
          <cell r="A160" t="str">
            <v>CA97G</v>
          </cell>
          <cell r="B160" t="str">
            <v>MARFRAN896</v>
          </cell>
          <cell r="D160">
            <v>44561</v>
          </cell>
          <cell r="F160">
            <v>164</v>
          </cell>
          <cell r="G160" t="str">
            <v>D6</v>
          </cell>
          <cell r="I160" t="str">
            <v>N</v>
          </cell>
        </row>
        <row r="161">
          <cell r="A161" t="str">
            <v>CB09P</v>
          </cell>
          <cell r="B161" t="str">
            <v>MAREXPO896</v>
          </cell>
          <cell r="D161">
            <v>44196</v>
          </cell>
          <cell r="F161">
            <v>1</v>
          </cell>
          <cell r="G161" t="str">
            <v>D3</v>
          </cell>
          <cell r="I161" t="str">
            <v>N</v>
          </cell>
        </row>
        <row r="162">
          <cell r="A162" t="str">
            <v>CB09P</v>
          </cell>
          <cell r="B162" t="str">
            <v>MAREXPO896</v>
          </cell>
          <cell r="D162">
            <v>44227</v>
          </cell>
          <cell r="F162">
            <v>14</v>
          </cell>
          <cell r="G162" t="str">
            <v>D3</v>
          </cell>
          <cell r="I162" t="str">
            <v>N</v>
          </cell>
        </row>
        <row r="163">
          <cell r="A163" t="str">
            <v>NL677</v>
          </cell>
          <cell r="B163" t="str">
            <v>MAREXPO896</v>
          </cell>
          <cell r="D163">
            <v>42582</v>
          </cell>
          <cell r="F163">
            <v>1.25</v>
          </cell>
          <cell r="G163" t="str">
            <v>D3</v>
          </cell>
          <cell r="I163" t="str">
            <v>O</v>
          </cell>
        </row>
        <row r="164">
          <cell r="A164" t="str">
            <v>NL677</v>
          </cell>
          <cell r="B164" t="str">
            <v>MAREXPO896</v>
          </cell>
          <cell r="D164">
            <v>42980</v>
          </cell>
          <cell r="F164">
            <v>1.25</v>
          </cell>
          <cell r="G164" t="str">
            <v>D3</v>
          </cell>
          <cell r="I164" t="str">
            <v>O</v>
          </cell>
        </row>
        <row r="165">
          <cell r="A165" t="str">
            <v>NL677</v>
          </cell>
          <cell r="B165" t="str">
            <v>MAREXPO896</v>
          </cell>
          <cell r="D165">
            <v>43220</v>
          </cell>
          <cell r="F165">
            <v>1.25</v>
          </cell>
          <cell r="G165" t="str">
            <v>D3</v>
          </cell>
          <cell r="I165" t="str">
            <v>O</v>
          </cell>
        </row>
        <row r="166">
          <cell r="A166" t="str">
            <v>NL677</v>
          </cell>
          <cell r="B166" t="str">
            <v>MAREXPO896</v>
          </cell>
          <cell r="D166">
            <v>43251</v>
          </cell>
          <cell r="F166">
            <v>1.25</v>
          </cell>
          <cell r="G166" t="str">
            <v>D3</v>
          </cell>
          <cell r="I166" t="str">
            <v>O</v>
          </cell>
        </row>
        <row r="167">
          <cell r="A167" t="str">
            <v>NL677</v>
          </cell>
          <cell r="B167" t="str">
            <v>MAREXPO896</v>
          </cell>
          <cell r="D167">
            <v>43312</v>
          </cell>
          <cell r="F167">
            <v>1.25</v>
          </cell>
          <cell r="G167" t="str">
            <v>D3</v>
          </cell>
          <cell r="I167" t="str">
            <v>O</v>
          </cell>
        </row>
        <row r="168">
          <cell r="A168" t="str">
            <v>NL677</v>
          </cell>
          <cell r="B168" t="str">
            <v>MAREXPO896</v>
          </cell>
          <cell r="D168">
            <v>43404</v>
          </cell>
          <cell r="F168">
            <v>1.25</v>
          </cell>
          <cell r="G168" t="str">
            <v>D3</v>
          </cell>
          <cell r="I168" t="str">
            <v>O</v>
          </cell>
        </row>
        <row r="169">
          <cell r="A169" t="str">
            <v>NL677</v>
          </cell>
          <cell r="B169" t="str">
            <v>MAREXPO896</v>
          </cell>
          <cell r="D169">
            <v>43434</v>
          </cell>
          <cell r="F169">
            <v>1.25</v>
          </cell>
          <cell r="G169" t="str">
            <v>D3</v>
          </cell>
          <cell r="I169" t="str">
            <v>O</v>
          </cell>
        </row>
        <row r="170">
          <cell r="A170" t="str">
            <v>NL677</v>
          </cell>
          <cell r="B170" t="str">
            <v>MAREXPO896</v>
          </cell>
          <cell r="D170">
            <v>43585</v>
          </cell>
          <cell r="F170">
            <v>2.5</v>
          </cell>
          <cell r="G170" t="str">
            <v>D3</v>
          </cell>
          <cell r="I170" t="str">
            <v>O</v>
          </cell>
        </row>
        <row r="171">
          <cell r="A171" t="str">
            <v>NL677</v>
          </cell>
          <cell r="B171" t="str">
            <v>MAREXPO896</v>
          </cell>
          <cell r="D171">
            <v>43616</v>
          </cell>
          <cell r="F171">
            <v>1.25</v>
          </cell>
          <cell r="G171" t="str">
            <v>D3</v>
          </cell>
          <cell r="I171" t="str">
            <v>O</v>
          </cell>
        </row>
        <row r="172">
          <cell r="A172" t="str">
            <v>NL677</v>
          </cell>
          <cell r="B172" t="str">
            <v>MAREXPO896</v>
          </cell>
          <cell r="D172">
            <v>43708</v>
          </cell>
          <cell r="F172">
            <v>3.75</v>
          </cell>
          <cell r="G172" t="str">
            <v>D3</v>
          </cell>
          <cell r="I172" t="str">
            <v>O</v>
          </cell>
        </row>
        <row r="173">
          <cell r="A173" t="str">
            <v>NL678</v>
          </cell>
          <cell r="B173" t="str">
            <v>MAREXPO896</v>
          </cell>
          <cell r="D173">
            <v>41790</v>
          </cell>
          <cell r="F173">
            <v>1</v>
          </cell>
          <cell r="G173" t="str">
            <v>D1</v>
          </cell>
          <cell r="I173" t="str">
            <v>O</v>
          </cell>
        </row>
        <row r="174">
          <cell r="A174" t="str">
            <v>NL678</v>
          </cell>
          <cell r="B174" t="str">
            <v>MAREXPO896</v>
          </cell>
          <cell r="D174">
            <v>42004</v>
          </cell>
          <cell r="F174">
            <v>1</v>
          </cell>
          <cell r="G174" t="str">
            <v>D1</v>
          </cell>
          <cell r="I174" t="str">
            <v>O</v>
          </cell>
        </row>
        <row r="175">
          <cell r="A175" t="str">
            <v>NL678</v>
          </cell>
          <cell r="B175" t="str">
            <v>MAREXPO896</v>
          </cell>
          <cell r="D175">
            <v>42947</v>
          </cell>
          <cell r="F175">
            <v>1</v>
          </cell>
          <cell r="G175" t="str">
            <v>D1</v>
          </cell>
          <cell r="I175" t="str">
            <v>O</v>
          </cell>
        </row>
        <row r="176">
          <cell r="A176" t="str">
            <v>NL678</v>
          </cell>
          <cell r="B176" t="str">
            <v>MAREXPO896</v>
          </cell>
          <cell r="D176">
            <v>43014</v>
          </cell>
          <cell r="F176">
            <v>1</v>
          </cell>
          <cell r="G176" t="str">
            <v>D1</v>
          </cell>
          <cell r="I176" t="str">
            <v>O</v>
          </cell>
        </row>
        <row r="177">
          <cell r="A177" t="str">
            <v>NL678</v>
          </cell>
          <cell r="B177" t="str">
            <v>MAREXPO896</v>
          </cell>
          <cell r="D177">
            <v>43039</v>
          </cell>
          <cell r="F177">
            <v>2</v>
          </cell>
          <cell r="G177" t="str">
            <v>D1</v>
          </cell>
          <cell r="I177" t="str">
            <v>O</v>
          </cell>
        </row>
        <row r="178">
          <cell r="A178" t="str">
            <v>NL678</v>
          </cell>
          <cell r="B178" t="str">
            <v>MAREXPO896</v>
          </cell>
          <cell r="D178">
            <v>43180</v>
          </cell>
          <cell r="F178">
            <v>1</v>
          </cell>
          <cell r="G178" t="str">
            <v>D1</v>
          </cell>
          <cell r="I178" t="str">
            <v>O</v>
          </cell>
        </row>
        <row r="179">
          <cell r="A179" t="str">
            <v>NL678</v>
          </cell>
          <cell r="B179" t="str">
            <v>MAREXPO896</v>
          </cell>
          <cell r="D179">
            <v>43190</v>
          </cell>
          <cell r="F179">
            <v>5</v>
          </cell>
          <cell r="G179" t="str">
            <v>D1</v>
          </cell>
          <cell r="I179" t="str">
            <v>O</v>
          </cell>
        </row>
        <row r="180">
          <cell r="A180" t="str">
            <v>NL678</v>
          </cell>
          <cell r="B180" t="str">
            <v>MAREXPO896</v>
          </cell>
          <cell r="D180">
            <v>43190</v>
          </cell>
          <cell r="F180">
            <v>4</v>
          </cell>
          <cell r="G180" t="str">
            <v>D3</v>
          </cell>
          <cell r="I180" t="str">
            <v>O</v>
          </cell>
        </row>
        <row r="181">
          <cell r="A181" t="str">
            <v>NL678</v>
          </cell>
          <cell r="B181" t="str">
            <v>MAREXPO896</v>
          </cell>
          <cell r="D181">
            <v>43251</v>
          </cell>
          <cell r="F181">
            <v>1</v>
          </cell>
          <cell r="G181" t="str">
            <v>D1</v>
          </cell>
          <cell r="I181" t="str">
            <v>O</v>
          </cell>
        </row>
        <row r="182">
          <cell r="A182" t="str">
            <v>NL678</v>
          </cell>
          <cell r="B182" t="str">
            <v>MAREXPO896</v>
          </cell>
          <cell r="D182">
            <v>43343</v>
          </cell>
          <cell r="F182">
            <v>6</v>
          </cell>
          <cell r="G182" t="str">
            <v>D1</v>
          </cell>
          <cell r="I182" t="str">
            <v>O</v>
          </cell>
        </row>
        <row r="183">
          <cell r="A183" t="str">
            <v>NL678</v>
          </cell>
          <cell r="B183" t="str">
            <v>MAREXPO896</v>
          </cell>
          <cell r="D183">
            <v>43434</v>
          </cell>
          <cell r="F183">
            <v>1</v>
          </cell>
          <cell r="G183" t="str">
            <v>D1</v>
          </cell>
          <cell r="I183" t="str">
            <v>O</v>
          </cell>
        </row>
        <row r="184">
          <cell r="A184" t="str">
            <v>NL678</v>
          </cell>
          <cell r="B184" t="str">
            <v>MAREXPO896</v>
          </cell>
          <cell r="D184">
            <v>43525</v>
          </cell>
          <cell r="F184">
            <v>1</v>
          </cell>
          <cell r="G184" t="str">
            <v>D1</v>
          </cell>
          <cell r="I184" t="str">
            <v>O</v>
          </cell>
        </row>
        <row r="185">
          <cell r="A185" t="str">
            <v>NL678</v>
          </cell>
          <cell r="B185" t="str">
            <v>MAREXPO896</v>
          </cell>
          <cell r="D185">
            <v>43585</v>
          </cell>
          <cell r="F185">
            <v>1</v>
          </cell>
          <cell r="G185" t="str">
            <v>D3</v>
          </cell>
          <cell r="I185" t="str">
            <v>O</v>
          </cell>
        </row>
        <row r="186">
          <cell r="A186" t="str">
            <v>NL678</v>
          </cell>
          <cell r="B186" t="str">
            <v>MAREXPO896</v>
          </cell>
          <cell r="D186">
            <v>43616</v>
          </cell>
          <cell r="F186">
            <v>2</v>
          </cell>
          <cell r="G186" t="str">
            <v>D1</v>
          </cell>
          <cell r="I186" t="str">
            <v>O</v>
          </cell>
        </row>
        <row r="187">
          <cell r="A187" t="str">
            <v>NL678</v>
          </cell>
          <cell r="B187" t="str">
            <v>MAREXPO896</v>
          </cell>
          <cell r="D187">
            <v>43677</v>
          </cell>
          <cell r="F187">
            <v>2</v>
          </cell>
          <cell r="G187" t="str">
            <v>D1</v>
          </cell>
          <cell r="I187" t="str">
            <v>O</v>
          </cell>
        </row>
        <row r="188">
          <cell r="A188" t="str">
            <v>NL678</v>
          </cell>
          <cell r="B188" t="str">
            <v>MAREXPO896</v>
          </cell>
          <cell r="D188">
            <v>43921</v>
          </cell>
          <cell r="F188">
            <v>4</v>
          </cell>
          <cell r="G188" t="str">
            <v>D1</v>
          </cell>
          <cell r="I188" t="str">
            <v>O</v>
          </cell>
        </row>
        <row r="189">
          <cell r="A189" t="str">
            <v>NL678</v>
          </cell>
          <cell r="B189" t="str">
            <v>MAREXPO896</v>
          </cell>
          <cell r="D189">
            <v>43921</v>
          </cell>
          <cell r="F189">
            <v>1</v>
          </cell>
          <cell r="G189" t="str">
            <v>D3</v>
          </cell>
          <cell r="I189" t="str">
            <v>N</v>
          </cell>
        </row>
        <row r="190">
          <cell r="A190" t="str">
            <v>NL678</v>
          </cell>
          <cell r="B190" t="str">
            <v>MAREXPO896</v>
          </cell>
          <cell r="D190">
            <v>43921</v>
          </cell>
          <cell r="F190">
            <v>9</v>
          </cell>
          <cell r="G190" t="str">
            <v>D3</v>
          </cell>
          <cell r="I190" t="str">
            <v>O</v>
          </cell>
        </row>
      </sheetData>
      <sheetData sheetId="1">
        <row r="2">
          <cell r="A2" t="str">
            <v>AH79P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2A8AA-69F7-41AF-AD37-E2A2807487AA}">
  <dimension ref="A1:O14"/>
  <sheetViews>
    <sheetView showZeros="0" tabSelected="1" workbookViewId="0">
      <selection activeCell="F18" sqref="F18"/>
    </sheetView>
  </sheetViews>
  <sheetFormatPr baseColWidth="10" defaultRowHeight="15" x14ac:dyDescent="0.25"/>
  <cols>
    <col min="1" max="1" width="10.140625" bestFit="1" customWidth="1"/>
    <col min="2" max="2" width="9.7109375" bestFit="1" customWidth="1"/>
    <col min="3" max="3" width="22.28515625" bestFit="1" customWidth="1"/>
    <col min="4" max="4" width="10.7109375" bestFit="1" customWidth="1"/>
    <col min="5" max="5" width="8" bestFit="1" customWidth="1"/>
    <col min="6" max="6" width="15.7109375" bestFit="1" customWidth="1"/>
    <col min="7" max="7" width="13.140625" bestFit="1" customWidth="1"/>
    <col min="9" max="9" width="8" bestFit="1" customWidth="1"/>
    <col min="10" max="10" width="15.7109375" bestFit="1" customWidth="1"/>
    <col min="11" max="11" width="13.5703125" bestFit="1" customWidth="1"/>
    <col min="13" max="13" width="8" style="51" bestFit="1" customWidth="1"/>
    <col min="14" max="14" width="15.7109375" bestFit="1" customWidth="1"/>
    <col min="15" max="15" width="13.5703125" bestFit="1" customWidth="1"/>
  </cols>
  <sheetData>
    <row r="1" spans="1:15" ht="15.75" thickBot="1" x14ac:dyDescent="0.3">
      <c r="A1" s="1"/>
      <c r="B1" s="2"/>
      <c r="C1" s="3"/>
      <c r="D1" s="4" t="s">
        <v>0</v>
      </c>
      <c r="E1" s="5"/>
      <c r="F1" s="5"/>
      <c r="G1" s="6"/>
      <c r="H1" s="4" t="s">
        <v>1</v>
      </c>
      <c r="I1" s="5"/>
      <c r="J1" s="5"/>
      <c r="K1" s="7"/>
      <c r="L1" s="8" t="s">
        <v>2</v>
      </c>
      <c r="M1" s="8"/>
      <c r="N1" s="5"/>
      <c r="O1" s="7"/>
    </row>
    <row r="2" spans="1:15" ht="15.75" thickBot="1" x14ac:dyDescent="0.3">
      <c r="A2" s="9" t="s">
        <v>3</v>
      </c>
      <c r="B2" s="10" t="s">
        <v>4</v>
      </c>
      <c r="C2" s="11" t="s">
        <v>5</v>
      </c>
      <c r="D2" s="12" t="s">
        <v>6</v>
      </c>
      <c r="E2" s="13" t="s">
        <v>7</v>
      </c>
      <c r="F2" s="13" t="s">
        <v>8</v>
      </c>
      <c r="G2" s="14" t="s">
        <v>9</v>
      </c>
      <c r="H2" s="12" t="s">
        <v>6</v>
      </c>
      <c r="I2" s="13" t="s">
        <v>7</v>
      </c>
      <c r="J2" s="13" t="s">
        <v>8</v>
      </c>
      <c r="K2" s="15" t="s">
        <v>10</v>
      </c>
      <c r="L2" s="16" t="s">
        <v>6</v>
      </c>
      <c r="M2" s="47" t="s">
        <v>7</v>
      </c>
      <c r="N2" s="13" t="s">
        <v>8</v>
      </c>
      <c r="O2" s="15" t="s">
        <v>10</v>
      </c>
    </row>
    <row r="3" spans="1:15" x14ac:dyDescent="0.25">
      <c r="A3" s="17" t="str">
        <f>'[1]Rapatriement palettes 2semaine'!C2</f>
        <v>AH79P</v>
      </c>
      <c r="B3" s="18">
        <f>COUNTIFS([2]Débords!$I$2:$I$190,"N",[2]Débords!$B$2:$B$190,"MARFRAN896",[2]Débords!$A$2:$A$190,A3)</f>
        <v>2</v>
      </c>
      <c r="C3" s="19">
        <f>'[1]Rapatriement palettes 2semaine'!F2</f>
        <v>0</v>
      </c>
      <c r="D3" s="20">
        <f>_xlfn.MINIFS([2]Débords!$D$2:$D$190,[2]Débords!$A$2:$A$190,A3,[2]Débords!$I$2:$I$190,"N",[2]Débords!$B$2:$B$190,"MARFRAN896")</f>
        <v>44227</v>
      </c>
      <c r="E3" s="21">
        <f>COUNTIFS([2]Débords!$D$2:$D$190,D3,[2]Débords!$I$2:$I$190,"N",[2]Débords!$B$2:$B$190,"MARFRAN896",[2]Débords!$A$2:$A$190,A3)</f>
        <v>2</v>
      </c>
      <c r="F3" s="21">
        <f>SUMIFS([2]Débords!$F$2:$F$190,[2]Débords!$I$2:$I$190,"N",[2]Débords!$B$2:$B$190,"MARFRAN896",[2]Débords!$A$2:$A$190,A3,[2]Débords!$D$2:$D$190,D3,[2]Débords!$G$2:$G$190,G3)</f>
        <v>28</v>
      </c>
      <c r="G3" s="22" t="str">
        <f>IF(D3&gt;0,IF(A3&gt;0,INDEX([2]Débords!$G$2:$G$190,SUMPRODUCT(MAX(([2]Débords!$D$2:$D$190=D3)*([2]Débords!$A$2:$A$190=A3)*([2]Débords!$B$2:$B$190="MARFRAN896")*([2]Débords!$I$2:$I$190="N")*(ROW($A$2:$A$190))))),0),0)</f>
        <v>D1</v>
      </c>
      <c r="H3" s="20">
        <f>IF(E3&lt;2,_xlfn.MINIFS([2]Débords!$D$2:$D$190,[2]Débords!$I$2:$I$190,"N",[2]Débords!$B$2:$B$190,"MARFRAN896",[2]Débords!$A$2:$A$190,A3,[2]Débords!$D$2:$D$190,"&lt;&gt;"&amp;D3),D3)</f>
        <v>44227</v>
      </c>
      <c r="I3" s="21">
        <f>COUNTIFS([2]Débords!$D$2:$D$190,H3,[2]Débords!$I$2:$I$190,"N",[2]Débords!$B$2:$B$190,"MARFRAN896",[2]Débords!$A$2:$A$190,A3)</f>
        <v>2</v>
      </c>
      <c r="J3" s="23">
        <f>SUMIFS([2]Débords!$F$2:$F$190,[2]Débords!$I$2:$I$190,"N",[2]Débords!$B$2:$B$190,"MARFRAN896",[2]Débords!$A$2:$A$190,A3,[2]Débords!$D$2:$D$190,H3,[2]Débords!$G$2:$G$190,K3)</f>
        <v>28</v>
      </c>
      <c r="K3" s="71" t="str">
        <f>IF(H3&gt;0,IF(A3&gt;0,INDEX([2]Débords!$G$2:$G$190,SUMPRODUCT(MAX(([2]Débords!$D$2:$D$190=H3)*([2]Débords!$A$2:$A$190=A3)*([2]Débords!$B$2:$B$190="MARFRAN896")*([2]Débords!$I$2:$I$190="N")*([2]Débords!$G$2:$G$190&lt;&gt;G3)*(ROW($A$2:$A$190))))),0),0)</f>
        <v>D1</v>
      </c>
      <c r="L3" s="25">
        <f>IF(B3&gt;=3,IF(AND(I3&lt;=E3,I3&lt;3),_xlfn.MINIFS([2]Débords!$D$2:$D$190,[2]Débords!$I$2:$I$190,"N",[2]Débords!$B$2:$B$190,"MARFRAN896",[2]Débords!$A$2:$A$190,A3,[2]Débords!$D$2:$D$190,"&lt;&gt;"&amp;D3,[2]Débords!$D$2:$D$190,"&lt;&gt;"&amp;H3),H3),0)</f>
        <v>0</v>
      </c>
      <c r="M3" s="48">
        <f>COUNTIFS([2]Débords!$D$2:$D$190,L3,[2]Débords!$I$2:$I$190,"N",[2]Débords!$B$2:$B$190,"MARFRAN896",[2]Débords!$A$2:$A$190,A3)</f>
        <v>0</v>
      </c>
      <c r="N3" s="23"/>
      <c r="O3" s="26"/>
    </row>
    <row r="4" spans="1:15" x14ac:dyDescent="0.25">
      <c r="A4" s="27" t="str">
        <f>'[1]Rapatriement palettes 2semaine'!C3</f>
        <v>AH81D</v>
      </c>
      <c r="B4" s="28">
        <f>COUNTIFS([2]Débords!$I$2:$I$190,"N",[2]Débords!$B$2:$B$190,"MARFRAN896",[2]Débords!$A$2:$A$190,A4)</f>
        <v>2</v>
      </c>
      <c r="C4" s="29">
        <f>'[1]Rapatriement palettes 2semaine'!F3</f>
        <v>0</v>
      </c>
      <c r="D4" s="30">
        <f>_xlfn.MINIFS([2]Débords!$D$2:$D$190,[2]Débords!$A$2:$A$190,A4,[2]Débords!$I$2:$I$190,"N",[2]Débords!$B$2:$B$190,"MARFRAN896")</f>
        <v>44165</v>
      </c>
      <c r="E4" s="31">
        <f>COUNTIFS([2]Débords!$D$2:$D$190,D4,[2]Débords!$I$2:$I$190,"N",[2]Débords!$B$2:$B$190,"MARFRAN896",[2]Débords!$A$2:$A$190,A4)</f>
        <v>2</v>
      </c>
      <c r="F4" s="31">
        <f>SUMIFS([2]Débords!$F$2:$F$190,[2]Débords!$I$2:$I$190,"N",[2]Débords!$B$2:$B$190,"MARFRAN896",[2]Débords!$A$2:$A$190,A4,[2]Débords!$D$2:$D$190,D4,[2]Débords!$G$2:$G$190,G4)</f>
        <v>33</v>
      </c>
      <c r="G4" s="32" t="str">
        <f>IF(D4&gt;0,IF(A4&gt;0,INDEX([2]Débords!$G$2:$G$190,SUMPRODUCT(MAX(([2]Débords!$D$2:$D$190=D4)*([2]Débords!$A$2:$A$190=A4)*([2]Débords!$B$2:$B$190="MARFRAN896")*([2]Débords!$I$2:$I$190="N")*(ROW($A$2:$A$190))))),0),0)</f>
        <v>D1</v>
      </c>
      <c r="H4" s="30">
        <f>IF(E4&lt;2,_xlfn.MINIFS([2]Débords!$D$2:$D$190,[2]Débords!$I$2:$I$190,"N",[2]Débords!$B$2:$B$190,"MARFRAN896",[2]Débords!$A$2:$A$190,A4,[2]Débords!$D$2:$D$190,"&lt;&gt;"&amp;D4),D4)</f>
        <v>44165</v>
      </c>
      <c r="I4" s="31">
        <f>COUNTIFS([2]Débords!$D$2:$D$190,H4,[2]Débords!$I$2:$I$190,"N",[2]Débords!$B$2:$B$190,"MARFRAN896",[2]Débords!$A$2:$A$190,A4)</f>
        <v>2</v>
      </c>
      <c r="J4" s="33">
        <f>SUMIFS([2]Débords!$F$2:$F$190,[2]Débords!$I$2:$I$190,"N",[2]Débords!$B$2:$B$190,"MARFRAN896",[2]Débords!$A$2:$A$190,A4,[2]Débords!$D$2:$D$190,H4,[2]Débords!$G$2:$G$190,K4)</f>
        <v>33</v>
      </c>
      <c r="K4" s="72" t="str">
        <f>IF(H4&gt;0,IF(A4&gt;0,INDEX([2]Débords!$G$2:$G$190,SUMPRODUCT(MAX(([2]Débords!$D$2:$D$190=H4)*([2]Débords!$A$2:$A$190=A4)*([2]Débords!$B$2:$B$190="MARFRAN896")*([2]Débords!$I$2:$I$190="N")*([2]Débords!$G$2:$G$190&lt;&gt;G4)*(ROW($A$2:$A$190))))),0),0)</f>
        <v>D1</v>
      </c>
      <c r="L4" s="35">
        <f>IF(B4&gt;=3,IF(AND(I4&lt;=E4,I4&lt;3),_xlfn.MINIFS([2]Débords!$D$2:$D$190,[2]Débords!$I$2:$I$190,"N",[2]Débords!$B$2:$B$190,"MARFRAN896",[2]Débords!$A$2:$A$190,A4,[2]Débords!$D$2:$D$190,"&lt;&gt;"&amp;D4,[2]Débords!$D$2:$D$190,"&lt;&gt;"&amp;H4),H4),0)</f>
        <v>0</v>
      </c>
      <c r="M4" s="49">
        <f>COUNTIFS([2]Débords!$D$2:$D$190,L4,[2]Débords!$I$2:$I$190,"N",[2]Débords!$B$2:$B$190,"MARFRAN896",[2]Débords!$A$2:$A$190,A4)</f>
        <v>0</v>
      </c>
      <c r="N4" s="33"/>
      <c r="O4" s="36"/>
    </row>
    <row r="5" spans="1:15" x14ac:dyDescent="0.25">
      <c r="A5" s="27" t="str">
        <f>'[1]Rapatriement palettes 2semaine'!C4</f>
        <v>AH81S</v>
      </c>
      <c r="B5" s="28">
        <f>COUNTIFS([2]Débords!$I$2:$I$190,"N",[2]Débords!$B$2:$B$190,"MARFRAN896",[2]Débords!$A$2:$A$190,A5)</f>
        <v>0</v>
      </c>
      <c r="C5" s="29">
        <f>'[1]Rapatriement palettes 2semaine'!F4</f>
        <v>0</v>
      </c>
      <c r="D5" s="30">
        <f>_xlfn.MINIFS([2]Débords!$D$2:$D$190,[2]Débords!$A$2:$A$190,A5,[2]Débords!$I$2:$I$190,"N",[2]Débords!$B$2:$B$190,"MARFRAN896")</f>
        <v>0</v>
      </c>
      <c r="E5" s="31">
        <f>COUNTIFS([2]Débords!$D$2:$D$190,D5,[2]Débords!$I$2:$I$190,"N",[2]Débords!$B$2:$B$190,"MARFRAN896",[2]Débords!$A$2:$A$190,A5)</f>
        <v>0</v>
      </c>
      <c r="F5" s="31">
        <f>SUMIFS([2]Débords!$F$2:$F$190,[2]Débords!$I$2:$I$190,"N",[2]Débords!$B$2:$B$190,"MARFRAN896",[2]Débords!$A$2:$A$190,A5,[2]Débords!$D$2:$D$190,D5,[2]Débords!$G$2:$G$190,G5)</f>
        <v>0</v>
      </c>
      <c r="G5" s="32">
        <f>IF(D5&gt;0,IF(A5&gt;0,INDEX([2]Débords!$G$2:$G$190,SUMPRODUCT(MAX(([2]Débords!$D$2:$D$190=D5)*([2]Débords!$A$2:$A$190=A5)*([2]Débords!$B$2:$B$190="MARFRAN896")*([2]Débords!$I$2:$I$190="N")*(ROW($A$2:$A$190))))),0),0)</f>
        <v>0</v>
      </c>
      <c r="H5" s="30">
        <f>IF(E5&lt;2,_xlfn.MINIFS([2]Débords!$D$2:$D$190,[2]Débords!$I$2:$I$190,"N",[2]Débords!$B$2:$B$190,"MARFRAN896",[2]Débords!$A$2:$A$190,A5,[2]Débords!$D$2:$D$190,"&lt;&gt;"&amp;D5),D5)</f>
        <v>0</v>
      </c>
      <c r="I5" s="31">
        <f>COUNTIFS([2]Débords!$D$2:$D$190,H5,[2]Débords!$I$2:$I$190,"N",[2]Débords!$B$2:$B$190,"MARFRAN896",[2]Débords!$A$2:$A$190,A5)</f>
        <v>0</v>
      </c>
      <c r="J5" s="33">
        <f>SUMIFS([2]Débords!$F$2:$F$190,[2]Débords!$I$2:$I$190,"N",[2]Débords!$B$2:$B$190,"MARFRAN896",[2]Débords!$A$2:$A$190,A5,[2]Débords!$D$2:$D$190,H5,[2]Débords!$G$2:$G$190,K5)</f>
        <v>0</v>
      </c>
      <c r="K5" s="34">
        <f>IF(H5&gt;0,IF(A5&gt;0,INDEX([2]Débords!$G$2:$G$190,SUMPRODUCT(MAX(([2]Débords!$D$2:$D$190=H5)*([2]Débords!$A$2:$A$190=A5)*([2]Débords!$B$2:$B$190="MARFRAN896")*([2]Débords!$I$2:$I$190="N")*([2]Débords!$G$2:$G$190&lt;&gt;G5)*(ROW($A$2:$A$190))))),0),0)</f>
        <v>0</v>
      </c>
      <c r="L5" s="35">
        <f>IF(B5&gt;=3,IF(AND(I5&lt;=E5,I5&lt;3),_xlfn.MINIFS([2]Débords!$D$2:$D$190,[2]Débords!$I$2:$I$190,"N",[2]Débords!$B$2:$B$190,"MARFRAN896",[2]Débords!$A$2:$A$190,A5,[2]Débords!$D$2:$D$190,"&lt;&gt;"&amp;D5,[2]Débords!$D$2:$D$190,"&lt;&gt;"&amp;H5),H5),0)</f>
        <v>0</v>
      </c>
      <c r="M5" s="49">
        <f>COUNTIFS([2]Débords!$D$2:$D$190,L5,[2]Débords!$I$2:$I$190,"N",[2]Débords!$B$2:$B$190,"MARFRAN896",[2]Débords!$A$2:$A$190,A5)</f>
        <v>0</v>
      </c>
      <c r="N5" s="33"/>
      <c r="O5" s="36"/>
    </row>
    <row r="6" spans="1:15" x14ac:dyDescent="0.25">
      <c r="A6" s="27" t="str">
        <f>'[1]Rapatriement palettes 2semaine'!C5</f>
        <v>AH82B</v>
      </c>
      <c r="B6" s="28">
        <f>COUNTIFS([2]Débords!$I$2:$I$190,"N",[2]Débords!$B$2:$B$190,"MARFRAN896",[2]Débords!$A$2:$A$190,A6)</f>
        <v>2</v>
      </c>
      <c r="C6" s="29">
        <f>'[1]Rapatriement palettes 2semaine'!F5</f>
        <v>0</v>
      </c>
      <c r="D6" s="30">
        <f>_xlfn.MINIFS([2]Débords!$D$2:$D$190,[2]Débords!$A$2:$A$190,A6,[2]Débords!$I$2:$I$190,"N",[2]Débords!$B$2:$B$190,"MARFRAN896")</f>
        <v>44227</v>
      </c>
      <c r="E6" s="31">
        <f>COUNTIFS([2]Débords!$D$2:$D$190,D6,[2]Débords!$I$2:$I$190,"N",[2]Débords!$B$2:$B$190,"MARFRAN896",[2]Débords!$A$2:$A$190,A6)</f>
        <v>2</v>
      </c>
      <c r="F6" s="31">
        <f>SUMIFS([2]Débords!$F$2:$F$190,[2]Débords!$I$2:$I$190,"N",[2]Débords!$B$2:$B$190,"MARFRAN896",[2]Débords!$A$2:$A$190,A6,[2]Débords!$D$2:$D$190,D6,[2]Débords!$G$2:$G$190,G6)</f>
        <v>0</v>
      </c>
      <c r="G6" s="70" t="str">
        <f>IF(D6&gt;0,IF(A6&gt;0,INDEX([2]Débords!$G$2:$G$190,SUMPRODUCT(MAX(([2]Débords!$D$2:$D$190=D6)*([2]Débords!$A$2:$A$190=A6)*([2]Débords!$B$2:$B$190="MARFRAN896")*([2]Débords!$I$2:$I$190="N")*(ROW($A$2:$A$190))))),0),0)</f>
        <v>D7</v>
      </c>
      <c r="H6" s="30">
        <f>IF(E6&lt;2,_xlfn.MINIFS([2]Débords!$D$2:$D$190,[2]Débords!$I$2:$I$190,"N",[2]Débords!$B$2:$B$190,"MARFRAN896",[2]Débords!$A$2:$A$190,A6,[2]Débords!$D$2:$D$190,"&lt;&gt;"&amp;D6),D6)</f>
        <v>44227</v>
      </c>
      <c r="I6" s="31">
        <f>COUNTIFS([2]Débords!$D$2:$D$190,H6,[2]Débords!$I$2:$I$190,"N",[2]Débords!$B$2:$B$190,"MARFRAN896",[2]Débords!$A$2:$A$190,A6)</f>
        <v>2</v>
      </c>
      <c r="J6" s="33">
        <f>SUMIFS([2]Débords!$F$2:$F$190,[2]Débords!$I$2:$I$190,"N",[2]Débords!$B$2:$B$190,"MARFRAN896",[2]Débords!$A$2:$A$190,A6,[2]Débords!$D$2:$D$190,H6,[2]Débords!$G$2:$G$190,K6)</f>
        <v>0</v>
      </c>
      <c r="K6" s="72" t="str">
        <f>IF(H6&gt;0,IF(A6&gt;0,INDEX([2]Débords!$G$2:$G$190,SUMPRODUCT(MAX(([2]Débords!$D$2:$D$190=H6)*([2]Débords!$A$2:$A$190=A6)*([2]Débords!$B$2:$B$190="MARFRAN896")*([2]Débords!$I$2:$I$190="N")*([2]Débords!$G$2:$G$190&lt;&gt;G6)*(ROW($A$2:$A$190))))),0),0)</f>
        <v>D7</v>
      </c>
      <c r="L6" s="35">
        <f>IF(B6&gt;=3,IF(AND(I6&lt;=E6,I6&lt;3),_xlfn.MINIFS([2]Débords!$D$2:$D$190,[2]Débords!$I$2:$I$190,"N",[2]Débords!$B$2:$B$190,"MARFRAN896",[2]Débords!$A$2:$A$190,A6,[2]Débords!$D$2:$D$190,"&lt;&gt;"&amp;D6,[2]Débords!$D$2:$D$190,"&lt;&gt;"&amp;H6),H6),0)</f>
        <v>0</v>
      </c>
      <c r="M6" s="49">
        <f>COUNTIFS([2]Débords!$D$2:$D$190,L6,[2]Débords!$I$2:$I$190,"N",[2]Débords!$B$2:$B$190,"MARFRAN896",[2]Débords!$A$2:$A$190,A6)</f>
        <v>0</v>
      </c>
      <c r="N6" s="33"/>
      <c r="O6" s="36"/>
    </row>
    <row r="7" spans="1:15" x14ac:dyDescent="0.25">
      <c r="A7" s="27" t="str">
        <f>'[1]Rapatriement palettes 2semaine'!C6</f>
        <v>AH91Y</v>
      </c>
      <c r="B7" s="28">
        <f>COUNTIFS([2]Débords!$I$2:$I$190,"N",[2]Débords!$B$2:$B$190,"MARFRAN896",[2]Débords!$A$2:$A$190,A7)</f>
        <v>1</v>
      </c>
      <c r="C7" s="29">
        <f>'[1]Rapatriement palettes 2semaine'!F6</f>
        <v>0</v>
      </c>
      <c r="D7" s="30">
        <f>_xlfn.MINIFS([2]Débords!$D$2:$D$190,[2]Débords!$A$2:$A$190,A7,[2]Débords!$I$2:$I$190,"N",[2]Débords!$B$2:$B$190,"MARFRAN896")</f>
        <v>44561</v>
      </c>
      <c r="E7" s="31">
        <f>COUNTIFS([2]Débords!$D$2:$D$190,D7,[2]Débords!$I$2:$I$190,"N",[2]Débords!$B$2:$B$190,"MARFRAN896",[2]Débords!$A$2:$A$190,A7)</f>
        <v>1</v>
      </c>
      <c r="F7" s="31">
        <f>SUMIFS([2]Débords!$F$2:$F$190,[2]Débords!$I$2:$I$190,"N",[2]Débords!$B$2:$B$190,"MARFRAN896",[2]Débords!$A$2:$A$190,A7,[2]Débords!$D$2:$D$190,D7,[2]Débords!$G$2:$G$190,G7)</f>
        <v>0</v>
      </c>
      <c r="G7" s="70" t="str">
        <f>IF(D7&gt;0,IF(A7&gt;0,INDEX([2]Débords!$G$2:$G$190,SUMPRODUCT(MAX(([2]Débords!$D$2:$D$190=D7)*([2]Débords!$A$2:$A$190=A7)*([2]Débords!$B$2:$B$190="MARFRAN896")*([2]Débords!$I$2:$I$190="N")*(ROW($A$2:$A$190))))),0),0)</f>
        <v>D2</v>
      </c>
      <c r="H7" s="30">
        <f>IF(E7&lt;2,_xlfn.MINIFS([2]Débords!$D$2:$D$190,[2]Débords!$I$2:$I$190,"N",[2]Débords!$B$2:$B$190,"MARFRAN896",[2]Débords!$A$2:$A$190,A7,[2]Débords!$D$2:$D$190,"&lt;&gt;"&amp;D7),D7)</f>
        <v>0</v>
      </c>
      <c r="I7" s="31">
        <f>COUNTIFS([2]Débords!$D$2:$D$190,H7,[2]Débords!$I$2:$I$190,"N",[2]Débords!$B$2:$B$190,"MARFRAN896",[2]Débords!$A$2:$A$190,A7)</f>
        <v>0</v>
      </c>
      <c r="J7" s="33">
        <f>SUMIFS([2]Débords!$F$2:$F$190,[2]Débords!$I$2:$I$190,"N",[2]Débords!$B$2:$B$190,"MARFRAN896",[2]Débords!$A$2:$A$190,A7,[2]Débords!$D$2:$D$190,H7,[2]Débords!$G$2:$G$190,K7)</f>
        <v>0</v>
      </c>
      <c r="K7" s="34">
        <f>IF(H7&gt;0,IF(A7&gt;0,INDEX([2]Débords!$G$2:$G$190,SUMPRODUCT(MAX(([2]Débords!$D$2:$D$190=H7)*([2]Débords!$A$2:$A$190=A7)*([2]Débords!$B$2:$B$190="MARFRAN896")*([2]Débords!$I$2:$I$190="N")*([2]Débords!$G$2:$G$190&lt;&gt;G7)*(ROW($A$2:$A$190))))),0),0)</f>
        <v>0</v>
      </c>
      <c r="L7" s="35">
        <f>IF(B7&gt;=3,IF(AND(I7&lt;=E7,I7&lt;3),_xlfn.MINIFS([2]Débords!$D$2:$D$190,[2]Débords!$I$2:$I$190,"N",[2]Débords!$B$2:$B$190,"MARFRAN896",[2]Débords!$A$2:$A$190,A7,[2]Débords!$D$2:$D$190,"&lt;&gt;"&amp;D7,[2]Débords!$D$2:$D$190,"&lt;&gt;"&amp;H7),H7),0)</f>
        <v>0</v>
      </c>
      <c r="M7" s="49">
        <f>COUNTIFS([2]Débords!$D$2:$D$190,L7,[2]Débords!$I$2:$I$190,"N",[2]Débords!$B$2:$B$190,"MARFRAN896",[2]Débords!$A$2:$A$190,A7)</f>
        <v>0</v>
      </c>
      <c r="N7" s="33"/>
      <c r="O7" s="36"/>
    </row>
    <row r="8" spans="1:15" x14ac:dyDescent="0.25">
      <c r="A8" s="27" t="str">
        <f>'[1]Rapatriement palettes 2semaine'!C7</f>
        <v>AH96T</v>
      </c>
      <c r="B8" s="28">
        <f>COUNTIFS([2]Débords!$I$2:$I$190,"N",[2]Débords!$B$2:$B$190,"MARFRAN896",[2]Débords!$A$2:$A$190,A8)</f>
        <v>3</v>
      </c>
      <c r="C8" s="29">
        <f>'[1]Rapatriement palettes 2semaine'!F7</f>
        <v>0</v>
      </c>
      <c r="D8" s="30">
        <f>_xlfn.MINIFS([2]Débords!$D$2:$D$190,[2]Débords!$A$2:$A$190,A8,[2]Débords!$I$2:$I$190,"N",[2]Débords!$B$2:$B$190,"MARFRAN896")</f>
        <v>44561</v>
      </c>
      <c r="E8" s="31">
        <f>COUNTIFS([2]Débords!$D$2:$D$190,D8,[2]Débords!$I$2:$I$190,"N",[2]Débords!$B$2:$B$190,"MARFRAN896",[2]Débords!$A$2:$A$190,A8)</f>
        <v>3</v>
      </c>
      <c r="F8" s="31">
        <f>SUMIFS([2]Débords!$F$2:$F$190,[2]Débords!$I$2:$I$190,"N",[2]Débords!$B$2:$B$190,"MARFRAN896",[2]Débords!$A$2:$A$190,A8,[2]Débords!$D$2:$D$190,D8,[2]Débords!$G$2:$G$190,G8)</f>
        <v>32</v>
      </c>
      <c r="G8" s="70" t="str">
        <f>IF(D8&gt;0,IF(A8&gt;0,INDEX([2]Débords!$G$2:$G$190,SUMPRODUCT(MAX(([2]Débords!$D$2:$D$190=D8)*([2]Débords!$A$2:$A$190=A8)*([2]Débords!$B$2:$B$190="MARFRAN896")*([2]Débords!$I$2:$I$190="N")*(ROW($A$2:$A$190))))),0),0)</f>
        <v>D6</v>
      </c>
      <c r="H8" s="30">
        <f>IF(E8&lt;2,_xlfn.MINIFS([2]Débords!$D$2:$D$190,[2]Débords!$I$2:$I$190,"N",[2]Débords!$B$2:$B$190,"MARFRAN896",[2]Débords!$A$2:$A$190,A8,[2]Débords!$D$2:$D$190,"&lt;&gt;"&amp;D8),D8)</f>
        <v>44561</v>
      </c>
      <c r="I8" s="31">
        <f>COUNTIFS([2]Débords!$D$2:$D$190,H8,[2]Débords!$I$2:$I$190,"N",[2]Débords!$B$2:$B$190,"MARFRAN896",[2]Débords!$A$2:$A$190,A8)</f>
        <v>3</v>
      </c>
      <c r="J8" s="33">
        <f>SUMIFS([2]Débords!$F$2:$F$190,[2]Débords!$I$2:$I$190,"N",[2]Débords!$B$2:$B$190,"MARFRAN896",[2]Débords!$A$2:$A$190,A8,[2]Débords!$D$2:$D$190,H8,[2]Débords!$G$2:$G$190,K8)</f>
        <v>32</v>
      </c>
      <c r="K8" s="72" t="str">
        <f>IF(H8&gt;0,IF(A8&gt;0,INDEX([2]Débords!$G$2:$G$190,SUMPRODUCT(MAX(([2]Débords!$D$2:$D$190=H8)*([2]Débords!$A$2:$A$190=A8)*([2]Débords!$B$2:$B$190="MARFRAN896")*([2]Débords!$I$2:$I$190="N")*([2]Débords!$G$2:$G$190&lt;&gt;G8)*(ROW($A$2:$A$190))))),0),0)</f>
        <v>D6</v>
      </c>
      <c r="L8" s="35">
        <f>IF(B8&gt;=3,IF(AND(I8&lt;=E8,I8&lt;3),_xlfn.MINIFS([2]Débords!$D$2:$D$190,[2]Débords!$I$2:$I$190,"N",[2]Débords!$B$2:$B$190,"MARFRAN896",[2]Débords!$A$2:$A$190,A8,[2]Débords!$D$2:$D$190,"&lt;&gt;"&amp;D8,[2]Débords!$D$2:$D$190,"&lt;&gt;"&amp;H8),H8),0)</f>
        <v>44561</v>
      </c>
      <c r="M8" s="49">
        <f>COUNTIFS([2]Débords!$D$2:$D$190,L8,[2]Débords!$I$2:$I$190,"N",[2]Débords!$B$2:$B$190,"MARFRAN896",[2]Débords!$A$2:$A$190,A8)</f>
        <v>3</v>
      </c>
      <c r="N8" s="33"/>
      <c r="O8" s="36"/>
    </row>
    <row r="9" spans="1:15" x14ac:dyDescent="0.25">
      <c r="A9" s="27" t="str">
        <f>'[1]Rapatriement palettes 2semaine'!C8</f>
        <v>AH97K</v>
      </c>
      <c r="B9" s="28">
        <f>COUNTIFS([2]Débords!$I$2:$I$190,"N",[2]Débords!$B$2:$B$190,"MARFRAN896",[2]Débords!$A$2:$A$190,A9)</f>
        <v>3</v>
      </c>
      <c r="C9" s="29">
        <f>'[1]Rapatriement palettes 2semaine'!F8</f>
        <v>0</v>
      </c>
      <c r="D9" s="30">
        <f>_xlfn.MINIFS([2]Débords!$D$2:$D$190,[2]Débords!$A$2:$A$190,A9,[2]Débords!$I$2:$I$190,"N",[2]Débords!$B$2:$B$190,"MARFRAN896")</f>
        <v>44530</v>
      </c>
      <c r="E9" s="31">
        <f>COUNTIFS([2]Débords!$D$2:$D$190,D9,[2]Débords!$I$2:$I$190,"N",[2]Débords!$B$2:$B$190,"MARFRAN896",[2]Débords!$A$2:$A$190,A9)</f>
        <v>1</v>
      </c>
      <c r="F9" s="31">
        <f>SUMIFS([2]Débords!$F$2:$F$190,[2]Débords!$I$2:$I$190,"N",[2]Débords!$B$2:$B$190,"MARFRAN896",[2]Débords!$A$2:$A$190,A9,[2]Débords!$D$2:$D$190,D9,[2]Débords!$G$2:$G$190,G9)</f>
        <v>0</v>
      </c>
      <c r="G9" s="70" t="str">
        <f>IF(D9&gt;0,IF(A9&gt;0,INDEX([2]Débords!$G$2:$G$190,SUMPRODUCT(MAX(([2]Débords!$D$2:$D$190=D9)*([2]Débords!$A$2:$A$190=A9)*([2]Débords!$B$2:$B$190="MARFRAN896")*([2]Débords!$I$2:$I$190="N")*(ROW($A$2:$A$190))))),0),0)</f>
        <v>D3</v>
      </c>
      <c r="H9" s="30">
        <f>IF(E9&lt;2,_xlfn.MINIFS([2]Débords!$D$2:$D$190,[2]Débords!$I$2:$I$190,"N",[2]Débords!$B$2:$B$190,"MARFRAN896",[2]Débords!$A$2:$A$190,A9,[2]Débords!$D$2:$D$190,"&lt;&gt;"&amp;D9),D9)</f>
        <v>44561</v>
      </c>
      <c r="I9" s="31">
        <f>COUNTIFS([2]Débords!$D$2:$D$190,H9,[2]Débords!$I$2:$I$190,"N",[2]Débords!$B$2:$B$190,"MARFRAN896",[2]Débords!$A$2:$A$190,A9)</f>
        <v>2</v>
      </c>
      <c r="J9" s="33">
        <f>SUMIFS([2]Débords!$F$2:$F$190,[2]Débords!$I$2:$I$190,"N",[2]Débords!$B$2:$B$190,"MARFRAN896",[2]Débords!$A$2:$A$190,A9,[2]Débords!$D$2:$D$190,H9,[2]Débords!$G$2:$G$190,K9)</f>
        <v>0</v>
      </c>
      <c r="K9" s="72" t="str">
        <f>IF(H9&gt;0,IF(A9&gt;0,INDEX([2]Débords!$G$2:$G$190,SUMPRODUCT(MAX(([2]Débords!$D$2:$D$190=H9)*([2]Débords!$A$2:$A$190=A9)*([2]Débords!$B$2:$B$190="MARFRAN896")*([2]Débords!$I$2:$I$190="N")*([2]Débords!$G$2:$G$190&lt;&gt;G9)*(ROW($A$2:$A$190))))),0),0)</f>
        <v>D2</v>
      </c>
      <c r="L9" s="35">
        <f>IF(B9&gt;=3,IF(AND(I9&lt;=E9,I9&lt;3),_xlfn.MINIFS([2]Débords!$D$2:$D$190,[2]Débords!$I$2:$I$190,"N",[2]Débords!$B$2:$B$190,"MARFRAN896",[2]Débords!$A$2:$A$190,A9,[2]Débords!$D$2:$D$190,"&lt;&gt;"&amp;D9,[2]Débords!$D$2:$D$190,"&lt;&gt;"&amp;H9),H9),0)</f>
        <v>44561</v>
      </c>
      <c r="M9" s="49">
        <f>COUNTIFS([2]Débords!$D$2:$D$190,L9,[2]Débords!$I$2:$I$190,"N",[2]Débords!$B$2:$B$190,"MARFRAN896",[2]Débords!$A$2:$A$190,A9)</f>
        <v>2</v>
      </c>
      <c r="N9" s="33"/>
      <c r="O9" s="36"/>
    </row>
    <row r="10" spans="1:15" x14ac:dyDescent="0.25">
      <c r="A10" s="27" t="str">
        <f>'[1]Rapatriement palettes 2semaine'!C9</f>
        <v>AH97M</v>
      </c>
      <c r="B10" s="28">
        <f>COUNTIFS([2]Débords!$I$2:$I$190,"N",[2]Débords!$B$2:$B$190,"MARFRAN896",[2]Débords!$A$2:$A$190,A10)</f>
        <v>2</v>
      </c>
      <c r="C10" s="29">
        <f>'[1]Rapatriement palettes 2semaine'!F9</f>
        <v>0</v>
      </c>
      <c r="D10" s="30">
        <f>_xlfn.MINIFS([2]Débords!$D$2:$D$190,[2]Débords!$A$2:$A$190,A10,[2]Débords!$I$2:$I$190,"N",[2]Débords!$B$2:$B$190,"MARFRAN896")</f>
        <v>44500</v>
      </c>
      <c r="E10" s="31">
        <f>COUNTIFS([2]Débords!$D$2:$D$190,D10,[2]Débords!$I$2:$I$190,"N",[2]Débords!$B$2:$B$190,"MARFRAN896",[2]Débords!$A$2:$A$190,A10)</f>
        <v>1</v>
      </c>
      <c r="F10" s="31">
        <f>SUMIFS([2]Débords!$F$2:$F$190,[2]Débords!$I$2:$I$190,"N",[2]Débords!$B$2:$B$190,"MARFRAN896",[2]Débords!$A$2:$A$190,A10,[2]Débords!$D$2:$D$190,D10,[2]Débords!$G$2:$G$190,G10)</f>
        <v>19</v>
      </c>
      <c r="G10" s="32" t="str">
        <f>IF(D10&gt;0,IF(A10&gt;0,INDEX([2]Débords!$G$2:$G$190,SUMPRODUCT(MAX(([2]Débords!$D$2:$D$190=D10)*([2]Débords!$A$2:$A$190=A10)*([2]Débords!$B$2:$B$190="MARFRAN896")*([2]Débords!$I$2:$I$190="N")*(ROW($A$2:$A$190))))),0),0)</f>
        <v>D2</v>
      </c>
      <c r="H10" s="30">
        <f>IF(E10&lt;2,_xlfn.MINIFS([2]Débords!$D$2:$D$190,[2]Débords!$I$2:$I$190,"N",[2]Débords!$B$2:$B$190,"MARFRAN896",[2]Débords!$A$2:$A$190,A10,[2]Débords!$D$2:$D$190,"&lt;&gt;"&amp;D10),D10)</f>
        <v>44561</v>
      </c>
      <c r="I10" s="31">
        <f>COUNTIFS([2]Débords!$D$2:$D$190,H10,[2]Débords!$I$2:$I$190,"N",[2]Débords!$B$2:$B$190,"MARFRAN896",[2]Débords!$A$2:$A$190,A10)</f>
        <v>1</v>
      </c>
      <c r="J10" s="33">
        <f>SUMIFS([2]Débords!$F$2:$F$190,[2]Débords!$I$2:$I$190,"N",[2]Débords!$B$2:$B$190,"MARFRAN896",[2]Débords!$A$2:$A$190,A10,[2]Débords!$D$2:$D$190,H10,[2]Débords!$G$2:$G$190,K10)</f>
        <v>0</v>
      </c>
      <c r="K10" s="72" t="str">
        <f>IF(H10&gt;0,IF(A10&gt;0,INDEX([2]Débords!$G$2:$G$190,SUMPRODUCT(MAX(([2]Débords!$D$2:$D$190=H10)*([2]Débords!$A$2:$A$190=A10)*([2]Débords!$B$2:$B$190="MARFRAN896")*([2]Débords!$I$2:$I$190="N")*([2]Débords!$G$2:$G$190&lt;&gt;G10)*(ROW($A$2:$A$190))))),0),0)</f>
        <v>D1</v>
      </c>
      <c r="L10" s="35">
        <f>IF(B10&gt;=3,IF(AND(I10&lt;=E10,I10&lt;3),_xlfn.MINIFS([2]Débords!$D$2:$D$190,[2]Débords!$I$2:$I$190,"N",[2]Débords!$B$2:$B$190,"MARFRAN896",[2]Débords!$A$2:$A$190,A10,[2]Débords!$D$2:$D$190,"&lt;&gt;"&amp;D10,[2]Débords!$D$2:$D$190,"&lt;&gt;"&amp;H10),H10),0)</f>
        <v>0</v>
      </c>
      <c r="M10" s="49">
        <f>COUNTIFS([2]Débords!$D$2:$D$190,L10,[2]Débords!$I$2:$I$190,"N",[2]Débords!$B$2:$B$190,"MARFRAN896",[2]Débords!$A$2:$A$190,A10)</f>
        <v>0</v>
      </c>
      <c r="N10" s="33"/>
      <c r="O10" s="36"/>
    </row>
    <row r="11" spans="1:15" x14ac:dyDescent="0.25">
      <c r="A11" s="27" t="str">
        <f>'[1]Rapatriement palettes 2semaine'!C10</f>
        <v>AH98B</v>
      </c>
      <c r="B11" s="28">
        <f>COUNTIFS([2]Débords!$I$2:$I$190,"N",[2]Débords!$B$2:$B$190,"MARFRAN896",[2]Débords!$A$2:$A$190,A11)</f>
        <v>0</v>
      </c>
      <c r="C11" s="29">
        <f>'[1]Rapatriement palettes 2semaine'!F10</f>
        <v>0</v>
      </c>
      <c r="D11" s="30">
        <f>_xlfn.MINIFS([2]Débords!$D$2:$D$190,[2]Débords!$A$2:$A$190,A11,[2]Débords!$I$2:$I$190,"N",[2]Débords!$B$2:$B$190,"MARFRAN896")</f>
        <v>0</v>
      </c>
      <c r="E11" s="31">
        <f>COUNTIFS([2]Débords!$D$2:$D$190,D11,[2]Débords!$I$2:$I$190,"N",[2]Débords!$B$2:$B$190,"MARFRAN896",[2]Débords!$A$2:$A$190,A11)</f>
        <v>0</v>
      </c>
      <c r="F11" s="31">
        <f>SUMIFS([2]Débords!$F$2:$F$190,[2]Débords!$I$2:$I$190,"N",[2]Débords!$B$2:$B$190,"MARFRAN896",[2]Débords!$A$2:$A$190,A11,[2]Débords!$D$2:$D$190,D11,[2]Débords!$G$2:$G$190,G11)</f>
        <v>0</v>
      </c>
      <c r="G11" s="32">
        <f>IF(D11&gt;0,IF(A11&gt;0,INDEX([2]Débords!$G$2:$G$190,SUMPRODUCT(MAX(([2]Débords!$D$2:$D$190=D11)*([2]Débords!$A$2:$A$190=A11)*([2]Débords!$B$2:$B$190="MARFRAN896")*([2]Débords!$I$2:$I$190="N")*(ROW($A$2:$A$190))))),0),0)</f>
        <v>0</v>
      </c>
      <c r="H11" s="30">
        <f>IF(E11&lt;2,_xlfn.MINIFS([2]Débords!$D$2:$D$190,[2]Débords!$I$2:$I$190,"N",[2]Débords!$B$2:$B$190,"MARFRAN896",[2]Débords!$A$2:$A$190,A11,[2]Débords!$D$2:$D$190,"&lt;&gt;"&amp;D11),D11)</f>
        <v>0</v>
      </c>
      <c r="I11" s="31">
        <f>COUNTIFS([2]Débords!$D$2:$D$190,H11,[2]Débords!$I$2:$I$190,"N",[2]Débords!$B$2:$B$190,"MARFRAN896",[2]Débords!$A$2:$A$190,A11)</f>
        <v>0</v>
      </c>
      <c r="J11" s="33">
        <f>SUMIFS([2]Débords!$F$2:$F$190,[2]Débords!$I$2:$I$190,"N",[2]Débords!$B$2:$B$190,"MARFRAN896",[2]Débords!$A$2:$A$190,A11,[2]Débords!$D$2:$D$190,H11,[2]Débords!$G$2:$G$190,K11)</f>
        <v>0</v>
      </c>
      <c r="K11" s="34">
        <f>IF(H11&gt;0,IF(A11&gt;0,INDEX([2]Débords!$G$2:$G$190,SUMPRODUCT(MAX(([2]Débords!$D$2:$D$190=H11)*([2]Débords!$A$2:$A$190=A11)*([2]Débords!$B$2:$B$190="MARFRAN896")*([2]Débords!$I$2:$I$190="N")*([2]Débords!$G$2:$G$190&lt;&gt;G11)*(ROW($A$2:$A$190))))),0),0)</f>
        <v>0</v>
      </c>
      <c r="L11" s="35">
        <f>IF(B11&gt;=3,IF(AND(I11&lt;=E11,I11&lt;3),_xlfn.MINIFS([2]Débords!$D$2:$D$190,[2]Débords!$I$2:$I$190,"N",[2]Débords!$B$2:$B$190,"MARFRAN896",[2]Débords!$A$2:$A$190,A11,[2]Débords!$D$2:$D$190,"&lt;&gt;"&amp;D11,[2]Débords!$D$2:$D$190,"&lt;&gt;"&amp;H11),H11),0)</f>
        <v>0</v>
      </c>
      <c r="M11" s="49">
        <f>COUNTIFS([2]Débords!$D$2:$D$190,L11,[2]Débords!$I$2:$I$190,"N",[2]Débords!$B$2:$B$190,"MARFRAN896",[2]Débords!$A$2:$A$190,A11)</f>
        <v>0</v>
      </c>
      <c r="N11" s="33"/>
      <c r="O11" s="36"/>
    </row>
    <row r="12" spans="1:15" x14ac:dyDescent="0.25">
      <c r="A12" s="27" t="str">
        <f>'[1]Rapatriement palettes 2semaine'!C11</f>
        <v>AH98X</v>
      </c>
      <c r="B12" s="28">
        <f>COUNTIFS([2]Débords!$I$2:$I$190,"N",[2]Débords!$B$2:$B$190,"MARFRAN896",[2]Débords!$A$2:$A$190,A12)</f>
        <v>0</v>
      </c>
      <c r="C12" s="29">
        <f>'[1]Rapatriement palettes 2semaine'!F11</f>
        <v>0</v>
      </c>
      <c r="D12" s="30">
        <f>_xlfn.MINIFS([2]Débords!$D$2:$D$190,[2]Débords!$A$2:$A$190,A12,[2]Débords!$I$2:$I$190,"N",[2]Débords!$B$2:$B$190,"MARFRAN896")</f>
        <v>0</v>
      </c>
      <c r="E12" s="31">
        <f>COUNTIFS([2]Débords!$D$2:$D$190,D12,[2]Débords!$I$2:$I$190,"N",[2]Débords!$B$2:$B$190,"MARFRAN896",[2]Débords!$A$2:$A$190,A12)</f>
        <v>0</v>
      </c>
      <c r="F12" s="31">
        <f>SUMIFS([2]Débords!$F$2:$F$190,[2]Débords!$I$2:$I$190,"N",[2]Débords!$B$2:$B$190,"MARFRAN896",[2]Débords!$A$2:$A$190,A12,[2]Débords!$D$2:$D$190,D12,[2]Débords!$G$2:$G$190,G12)</f>
        <v>0</v>
      </c>
      <c r="G12" s="32">
        <f>IF(D12&gt;0,IF(A12&gt;0,INDEX([2]Débords!$G$2:$G$190,SUMPRODUCT(MAX(([2]Débords!$D$2:$D$190=D12)*([2]Débords!$A$2:$A$190=A12)*([2]Débords!$B$2:$B$190="MARFRAN896")*([2]Débords!$I$2:$I$190="N")*(ROW($A$2:$A$190))))),0),0)</f>
        <v>0</v>
      </c>
      <c r="H12" s="30">
        <f>IF(E12&lt;2,_xlfn.MINIFS([2]Débords!$D$2:$D$190,[2]Débords!$I$2:$I$190,"N",[2]Débords!$B$2:$B$190,"MARFRAN896",[2]Débords!$A$2:$A$190,A12,[2]Débords!$D$2:$D$190,"&lt;&gt;"&amp;D12),D12)</f>
        <v>0</v>
      </c>
      <c r="I12" s="31">
        <f>COUNTIFS([2]Débords!$D$2:$D$190,H12,[2]Débords!$I$2:$I$190,"N",[2]Débords!$B$2:$B$190,"MARFRAN896",[2]Débords!$A$2:$A$190,A12)</f>
        <v>0</v>
      </c>
      <c r="J12" s="33">
        <f>SUMIFS([2]Débords!$F$2:$F$190,[2]Débords!$I$2:$I$190,"N",[2]Débords!$B$2:$B$190,"MARFRAN896",[2]Débords!$A$2:$A$190,A12,[2]Débords!$D$2:$D$190,H12,[2]Débords!$G$2:$G$190,K12)</f>
        <v>0</v>
      </c>
      <c r="K12" s="34">
        <f>IF(H12&gt;0,IF(A12&gt;0,INDEX([2]Débords!$G$2:$G$190,SUMPRODUCT(MAX(([2]Débords!$D$2:$D$190=H12)*([2]Débords!$A$2:$A$190=A12)*([2]Débords!$B$2:$B$190="MARFRAN896")*([2]Débords!$I$2:$I$190="N")*([2]Débords!$G$2:$G$190&lt;&gt;G12)*(ROW($A$2:$A$190))))),0),0)</f>
        <v>0</v>
      </c>
      <c r="L12" s="35">
        <f>IF(B12&gt;=3,IF(AND(I12&lt;=E12,I12&lt;3),_xlfn.MINIFS([2]Débords!$D$2:$D$190,[2]Débords!$I$2:$I$190,"N",[2]Débords!$B$2:$B$190,"MARFRAN896",[2]Débords!$A$2:$A$190,A12,[2]Débords!$D$2:$D$190,"&lt;&gt;"&amp;D12,[2]Débords!$D$2:$D$190,"&lt;&gt;"&amp;H12),H12),0)</f>
        <v>0</v>
      </c>
      <c r="M12" s="49">
        <f>COUNTIFS([2]Débords!$D$2:$D$190,L12,[2]Débords!$I$2:$I$190,"N",[2]Débords!$B$2:$B$190,"MARFRAN896",[2]Débords!$A$2:$A$190,A12)</f>
        <v>0</v>
      </c>
      <c r="N12" s="33"/>
      <c r="O12" s="36"/>
    </row>
    <row r="13" spans="1:15" x14ac:dyDescent="0.25">
      <c r="A13" s="27" t="str">
        <f>'[1]Rapatriement palettes 2semaine'!C12</f>
        <v>AH99B</v>
      </c>
      <c r="B13" s="28">
        <f>COUNTIFS([2]Débords!$I$2:$I$190,"N",[2]Débords!$B$2:$B$190,"MARFRAN896",[2]Débords!$A$2:$A$190,A13)</f>
        <v>0</v>
      </c>
      <c r="C13" s="29">
        <f>'[1]Rapatriement palettes 2semaine'!F12</f>
        <v>0</v>
      </c>
      <c r="D13" s="30">
        <f>_xlfn.MINIFS([2]Débords!$D$2:$D$190,[2]Débords!$A$2:$A$190,A13,[2]Débords!$I$2:$I$190,"N",[2]Débords!$B$2:$B$190,"MARFRAN896")</f>
        <v>0</v>
      </c>
      <c r="E13" s="31">
        <f>COUNTIFS([2]Débords!$D$2:$D$190,D13,[2]Débords!$I$2:$I$190,"N",[2]Débords!$B$2:$B$190,"MARFRAN896",[2]Débords!$A$2:$A$190,A13)</f>
        <v>0</v>
      </c>
      <c r="F13" s="31">
        <f>SUMIFS([2]Débords!$F$2:$F$190,[2]Débords!$I$2:$I$190,"N",[2]Débords!$B$2:$B$190,"MARFRAN896",[2]Débords!$A$2:$A$190,A13,[2]Débords!$D$2:$D$190,D13,[2]Débords!$G$2:$G$190,G13)</f>
        <v>0</v>
      </c>
      <c r="G13" s="32">
        <f>IF(D13&gt;0,IF(A13&gt;0,INDEX([2]Débords!$G$2:$G$190,SUMPRODUCT(MAX(([2]Débords!$D$2:$D$190=D13)*([2]Débords!$A$2:$A$190=A13)*([2]Débords!$B$2:$B$190="MARFRAN896")*([2]Débords!$I$2:$I$190="N")*(ROW($A$2:$A$190))))),0),0)</f>
        <v>0</v>
      </c>
      <c r="H13" s="30">
        <f>IF(E13&lt;2,_xlfn.MINIFS([2]Débords!$D$2:$D$190,[2]Débords!$I$2:$I$190,"N",[2]Débords!$B$2:$B$190,"MARFRAN896",[2]Débords!$A$2:$A$190,A13,[2]Débords!$D$2:$D$190,"&lt;&gt;"&amp;D13),D13)</f>
        <v>0</v>
      </c>
      <c r="I13" s="31">
        <f>COUNTIFS([2]Débords!$D$2:$D$190,H13,[2]Débords!$I$2:$I$190,"N",[2]Débords!$B$2:$B$190,"MARFRAN896",[2]Débords!$A$2:$A$190,A13)</f>
        <v>0</v>
      </c>
      <c r="J13" s="33">
        <f>SUMIFS([2]Débords!$F$2:$F$190,[2]Débords!$I$2:$I$190,"N",[2]Débords!$B$2:$B$190,"MARFRAN896",[2]Débords!$A$2:$A$190,A13,[2]Débords!$D$2:$D$190,H13,[2]Débords!$G$2:$G$190,K13)</f>
        <v>0</v>
      </c>
      <c r="K13" s="34">
        <f>IF(H13&gt;0,IF(A13&gt;0,INDEX([2]Débords!$G$2:$G$190,SUMPRODUCT(MAX(([2]Débords!$D$2:$D$190=H13)*([2]Débords!$A$2:$A$190=A13)*([2]Débords!$B$2:$B$190="MARFRAN896")*([2]Débords!$I$2:$I$190="N")*([2]Débords!$G$2:$G$190&lt;&gt;G13)*(ROW($A$2:$A$190))))),0),0)</f>
        <v>0</v>
      </c>
      <c r="L13" s="35">
        <f>IF(B13&gt;=3,IF(AND(I13&lt;=E13,I13&lt;3),_xlfn.MINIFS([2]Débords!$D$2:$D$190,[2]Débords!$I$2:$I$190,"N",[2]Débords!$B$2:$B$190,"MARFRAN896",[2]Débords!$A$2:$A$190,A13,[2]Débords!$D$2:$D$190,"&lt;&gt;"&amp;D13,[2]Débords!$D$2:$D$190,"&lt;&gt;"&amp;H13),H13),0)</f>
        <v>0</v>
      </c>
      <c r="M13" s="49">
        <f>COUNTIFS([2]Débords!$D$2:$D$190,L13,[2]Débords!$I$2:$I$190,"N",[2]Débords!$B$2:$B$190,"MARFRAN896",[2]Débords!$A$2:$A$190,A13)</f>
        <v>0</v>
      </c>
      <c r="N13" s="33"/>
      <c r="O13" s="36"/>
    </row>
    <row r="14" spans="1:15" ht="15.75" thickBot="1" x14ac:dyDescent="0.3">
      <c r="A14" s="37" t="str">
        <f>'[1]Rapatriement palettes 2semaine'!C13</f>
        <v>AR33H</v>
      </c>
      <c r="B14" s="38">
        <f>COUNTIFS([2]Débords!$I$2:$I$190,"N",[2]Débords!$B$2:$B$190,"MARFRAN896",[2]Débords!$A$2:$A$190,A14)</f>
        <v>2</v>
      </c>
      <c r="C14" s="39">
        <f>'[1]Rapatriement palettes 2semaine'!F13</f>
        <v>19</v>
      </c>
      <c r="D14" s="40">
        <f>_xlfn.MINIFS([2]Débords!$D$2:$D$190,[2]Débords!$A$2:$A$190,A14,[2]Débords!$I$2:$I$190,"N",[2]Débords!$B$2:$B$190,"MARFRAN896")</f>
        <v>44377</v>
      </c>
      <c r="E14" s="41">
        <f>COUNTIFS([2]Débords!$D$2:$D$190,D14,[2]Débords!$I$2:$I$190,"N",[2]Débords!$B$2:$B$190,"MARFRAN896",[2]Débords!$A$2:$A$190,A14)</f>
        <v>1</v>
      </c>
      <c r="F14" s="41">
        <f>SUMIFS([2]Débords!$F$2:$F$190,[2]Débords!$I$2:$I$190,"N",[2]Débords!$B$2:$B$190,"MARFRAN896",[2]Débords!$A$2:$A$190,A14,[2]Débords!$D$2:$D$190,D14,[2]Débords!$G$2:$G$190,G14)</f>
        <v>2</v>
      </c>
      <c r="G14" s="42" t="str">
        <f>IF(D14&gt;0,IF(A14&gt;0,INDEX([2]Débords!$G$2:$G$190,SUMPRODUCT(MAX(([2]Débords!$D$2:$D$190=D14)*([2]Débords!$A$2:$A$190=A14)*([2]Débords!$B$2:$B$190="MARFRAN896")*([2]Débords!$I$2:$I$190="N")*(ROW($A$2:$A$190))))),0),0)</f>
        <v>D7</v>
      </c>
      <c r="H14" s="40">
        <f>IF(E14&lt;2,_xlfn.MINIFS([2]Débords!$D$2:$D$190,[2]Débords!$I$2:$I$190,"N",[2]Débords!$B$2:$B$190,"MARFRAN896",[2]Débords!$A$2:$A$190,A14,[2]Débords!$D$2:$D$190,"&lt;&gt;"&amp;D14),D14)</f>
        <v>44561</v>
      </c>
      <c r="I14" s="41">
        <f>COUNTIFS([2]Débords!$D$2:$D$190,H14,[2]Débords!$I$2:$I$190,"N",[2]Débords!$B$2:$B$190,"MARFRAN896",[2]Débords!$A$2:$A$190,A14)</f>
        <v>1</v>
      </c>
      <c r="J14" s="43">
        <f>SUMIFS([2]Débords!$F$2:$F$190,[2]Débords!$I$2:$I$190,"N",[2]Débords!$B$2:$B$190,"MARFRAN896",[2]Débords!$A$2:$A$190,A14,[2]Débords!$D$2:$D$190,H14,[2]Débords!$G$2:$G$190,K14)</f>
        <v>0</v>
      </c>
      <c r="K14" s="73" t="str">
        <f>IF(H14&gt;0,IF(A14&gt;0,INDEX([2]Débords!$G$2:$G$190,SUMPRODUCT(MAX(([2]Débords!$D$2:$D$190=H14)*([2]Débords!$A$2:$A$190=A14)*([2]Débords!$B$2:$B$190="MARFRAN896")*([2]Débords!$I$2:$I$190="N")*([2]Débords!$G$2:$G$190&lt;&gt;G14)*(ROW($A$2:$A$190))))),0),0)</f>
        <v>D3</v>
      </c>
      <c r="L14" s="45">
        <f>IF(B14&gt;=3,IF(AND(I14&lt;=E14,I14&lt;3),_xlfn.MINIFS([2]Débords!$D$2:$D$190,[2]Débords!$I$2:$I$190,"N",[2]Débords!$B$2:$B$190,"MARFRAN896",[2]Débords!$A$2:$A$190,A14,[2]Débords!$D$2:$D$190,"&lt;&gt;"&amp;D14,[2]Débords!$D$2:$D$190,"&lt;&gt;"&amp;H14),H14),0)</f>
        <v>0</v>
      </c>
      <c r="M14" s="50">
        <f>COUNTIFS([2]Débords!$D$2:$D$190,L14,[2]Débords!$I$2:$I$190,"N",[2]Débords!$B$2:$B$190,"MARFRAN896",[2]Débords!$A$2:$A$190,A14)</f>
        <v>0</v>
      </c>
      <c r="N14" s="43"/>
      <c r="O14" s="46"/>
    </row>
  </sheetData>
  <mergeCells count="3">
    <mergeCell ref="D1:G1"/>
    <mergeCell ref="H1:K1"/>
    <mergeCell ref="L1:O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8EA07-734B-488B-AD5E-E994F63391EC}">
  <dimension ref="A1:O14"/>
  <sheetViews>
    <sheetView showZeros="0" workbookViewId="0">
      <selection activeCell="E18" sqref="E18"/>
    </sheetView>
  </sheetViews>
  <sheetFormatPr baseColWidth="10" defaultRowHeight="15" x14ac:dyDescent="0.25"/>
  <cols>
    <col min="3" max="3" width="22.28515625" bestFit="1" customWidth="1"/>
    <col min="4" max="4" width="10.7109375" bestFit="1" customWidth="1"/>
    <col min="5" max="5" width="8" bestFit="1" customWidth="1"/>
    <col min="6" max="6" width="15.7109375" bestFit="1" customWidth="1"/>
    <col min="7" max="7" width="13.140625" bestFit="1" customWidth="1"/>
    <col min="8" max="8" width="10.7109375" bestFit="1" customWidth="1"/>
    <col min="9" max="9" width="8" bestFit="1" customWidth="1"/>
    <col min="10" max="10" width="15.7109375" bestFit="1" customWidth="1"/>
    <col min="11" max="11" width="13.5703125" bestFit="1" customWidth="1"/>
    <col min="12" max="12" width="10.7109375" bestFit="1" customWidth="1"/>
    <col min="13" max="13" width="8" bestFit="1" customWidth="1"/>
    <col min="14" max="14" width="15.7109375" bestFit="1" customWidth="1"/>
    <col min="15" max="15" width="13.5703125" bestFit="1" customWidth="1"/>
  </cols>
  <sheetData>
    <row r="1" spans="1:15" ht="15.75" thickBot="1" x14ac:dyDescent="0.3">
      <c r="A1" s="54"/>
      <c r="B1" s="55"/>
      <c r="C1" s="61"/>
      <c r="D1" s="4" t="s">
        <v>0</v>
      </c>
      <c r="E1" s="5"/>
      <c r="F1" s="5"/>
      <c r="G1" s="7"/>
      <c r="H1" s="4" t="s">
        <v>1</v>
      </c>
      <c r="I1" s="5"/>
      <c r="J1" s="5"/>
      <c r="K1" s="7"/>
      <c r="L1" s="4" t="s">
        <v>2</v>
      </c>
      <c r="M1" s="5"/>
      <c r="N1" s="5"/>
      <c r="O1" s="7"/>
    </row>
    <row r="2" spans="1:15" ht="15.75" thickBot="1" x14ac:dyDescent="0.3">
      <c r="A2" s="56" t="s">
        <v>3</v>
      </c>
      <c r="B2" s="57" t="s">
        <v>4</v>
      </c>
      <c r="C2" s="58" t="s">
        <v>5</v>
      </c>
      <c r="D2" s="65" t="s">
        <v>6</v>
      </c>
      <c r="E2" s="66" t="s">
        <v>7</v>
      </c>
      <c r="F2" s="66" t="s">
        <v>8</v>
      </c>
      <c r="G2" s="67" t="s">
        <v>9</v>
      </c>
      <c r="H2" s="65" t="s">
        <v>6</v>
      </c>
      <c r="I2" s="66" t="s">
        <v>7</v>
      </c>
      <c r="J2" s="66" t="s">
        <v>8</v>
      </c>
      <c r="K2" s="67" t="s">
        <v>10</v>
      </c>
      <c r="L2" s="65" t="s">
        <v>6</v>
      </c>
      <c r="M2" s="69" t="s">
        <v>7</v>
      </c>
      <c r="N2" s="66" t="s">
        <v>8</v>
      </c>
      <c r="O2" s="67" t="s">
        <v>10</v>
      </c>
    </row>
    <row r="3" spans="1:15" x14ac:dyDescent="0.25">
      <c r="A3" s="27" t="s">
        <v>11</v>
      </c>
      <c r="B3" s="52">
        <v>2</v>
      </c>
      <c r="C3" s="59">
        <v>0</v>
      </c>
      <c r="D3" s="20">
        <v>44227</v>
      </c>
      <c r="E3" s="21">
        <v>2</v>
      </c>
      <c r="F3" s="21">
        <v>28</v>
      </c>
      <c r="G3" s="24" t="s">
        <v>12</v>
      </c>
      <c r="H3" s="20">
        <v>44227</v>
      </c>
      <c r="I3" s="21">
        <v>2</v>
      </c>
      <c r="J3" s="23">
        <v>3</v>
      </c>
      <c r="K3" s="24" t="s">
        <v>22</v>
      </c>
      <c r="L3" s="68">
        <v>0</v>
      </c>
      <c r="M3" s="62">
        <v>0</v>
      </c>
      <c r="N3" s="23"/>
      <c r="O3" s="26"/>
    </row>
    <row r="4" spans="1:15" x14ac:dyDescent="0.25">
      <c r="A4" s="27" t="s">
        <v>13</v>
      </c>
      <c r="B4" s="52">
        <v>2</v>
      </c>
      <c r="C4" s="59">
        <v>0</v>
      </c>
      <c r="D4" s="30">
        <v>44165</v>
      </c>
      <c r="E4" s="31">
        <v>2</v>
      </c>
      <c r="F4" s="31">
        <v>33</v>
      </c>
      <c r="G4" s="34" t="s">
        <v>12</v>
      </c>
      <c r="H4" s="30">
        <v>44165</v>
      </c>
      <c r="I4" s="31">
        <v>2</v>
      </c>
      <c r="J4" s="33">
        <v>70</v>
      </c>
      <c r="K4" s="34" t="s">
        <v>22</v>
      </c>
      <c r="L4" s="63">
        <v>0</v>
      </c>
      <c r="M4" s="52">
        <v>0</v>
      </c>
      <c r="N4" s="33"/>
      <c r="O4" s="36"/>
    </row>
    <row r="5" spans="1:15" x14ac:dyDescent="0.25">
      <c r="A5" s="27" t="s">
        <v>14</v>
      </c>
      <c r="B5" s="52">
        <v>0</v>
      </c>
      <c r="C5" s="59">
        <v>0</v>
      </c>
      <c r="D5" s="30">
        <v>0</v>
      </c>
      <c r="E5" s="31">
        <v>0</v>
      </c>
      <c r="F5" s="31">
        <v>0</v>
      </c>
      <c r="G5" s="34"/>
      <c r="H5" s="30">
        <v>0</v>
      </c>
      <c r="I5" s="31">
        <v>0</v>
      </c>
      <c r="J5" s="33">
        <v>0</v>
      </c>
      <c r="K5" s="34"/>
      <c r="L5" s="63">
        <v>0</v>
      </c>
      <c r="M5" s="52">
        <v>0</v>
      </c>
      <c r="N5" s="33"/>
      <c r="O5" s="36"/>
    </row>
    <row r="6" spans="1:15" x14ac:dyDescent="0.25">
      <c r="A6" s="27" t="s">
        <v>15</v>
      </c>
      <c r="B6" s="52">
        <v>2</v>
      </c>
      <c r="C6" s="59">
        <v>0</v>
      </c>
      <c r="D6" s="30">
        <v>44227</v>
      </c>
      <c r="E6" s="31">
        <v>2</v>
      </c>
      <c r="F6" s="31">
        <v>48</v>
      </c>
      <c r="G6" s="34" t="s">
        <v>12</v>
      </c>
      <c r="H6" s="30">
        <v>44227</v>
      </c>
      <c r="I6" s="31">
        <v>2</v>
      </c>
      <c r="J6" s="33">
        <v>55</v>
      </c>
      <c r="K6" s="34" t="s">
        <v>22</v>
      </c>
      <c r="L6" s="63">
        <v>0</v>
      </c>
      <c r="M6" s="52">
        <v>0</v>
      </c>
      <c r="N6" s="33"/>
      <c r="O6" s="36"/>
    </row>
    <row r="7" spans="1:15" x14ac:dyDescent="0.25">
      <c r="A7" s="27" t="s">
        <v>17</v>
      </c>
      <c r="B7" s="52">
        <v>1</v>
      </c>
      <c r="C7" s="59">
        <v>0</v>
      </c>
      <c r="D7" s="30">
        <v>44561</v>
      </c>
      <c r="E7" s="31">
        <v>1</v>
      </c>
      <c r="F7" s="31">
        <v>12</v>
      </c>
      <c r="G7" s="34" t="s">
        <v>16</v>
      </c>
      <c r="H7" s="30">
        <v>0</v>
      </c>
      <c r="I7" s="31">
        <v>0</v>
      </c>
      <c r="J7" s="33">
        <v>0</v>
      </c>
      <c r="K7" s="34"/>
      <c r="L7" s="63">
        <v>0</v>
      </c>
      <c r="M7" s="52">
        <v>0</v>
      </c>
      <c r="N7" s="33"/>
      <c r="O7" s="36"/>
    </row>
    <row r="8" spans="1:15" x14ac:dyDescent="0.25">
      <c r="A8" s="27" t="s">
        <v>19</v>
      </c>
      <c r="B8" s="52">
        <v>3</v>
      </c>
      <c r="C8" s="59">
        <v>0</v>
      </c>
      <c r="D8" s="30">
        <v>44561</v>
      </c>
      <c r="E8" s="31">
        <v>3</v>
      </c>
      <c r="F8" s="31">
        <v>123</v>
      </c>
      <c r="G8" s="34" t="s">
        <v>18</v>
      </c>
      <c r="H8" s="30">
        <v>44561</v>
      </c>
      <c r="I8" s="31">
        <v>3</v>
      </c>
      <c r="J8" s="33">
        <v>99</v>
      </c>
      <c r="K8" s="34" t="s">
        <v>22</v>
      </c>
      <c r="L8" s="63">
        <v>44561</v>
      </c>
      <c r="M8" s="52">
        <v>3</v>
      </c>
      <c r="N8" s="33">
        <v>32</v>
      </c>
      <c r="O8" s="36" t="s">
        <v>20</v>
      </c>
    </row>
    <row r="9" spans="1:15" x14ac:dyDescent="0.25">
      <c r="A9" s="27" t="s">
        <v>21</v>
      </c>
      <c r="B9" s="52">
        <v>3</v>
      </c>
      <c r="C9" s="59">
        <v>0</v>
      </c>
      <c r="D9" s="30">
        <v>44530</v>
      </c>
      <c r="E9" s="31">
        <v>1</v>
      </c>
      <c r="F9" s="31">
        <v>97</v>
      </c>
      <c r="G9" s="34" t="s">
        <v>20</v>
      </c>
      <c r="H9" s="30">
        <v>44561</v>
      </c>
      <c r="I9" s="31">
        <v>2</v>
      </c>
      <c r="J9" s="33">
        <v>4</v>
      </c>
      <c r="K9" s="34" t="s">
        <v>22</v>
      </c>
      <c r="L9" s="63">
        <v>44561</v>
      </c>
      <c r="M9" s="52">
        <v>2</v>
      </c>
      <c r="N9" s="33">
        <v>130</v>
      </c>
      <c r="O9" s="36" t="s">
        <v>20</v>
      </c>
    </row>
    <row r="10" spans="1:15" x14ac:dyDescent="0.25">
      <c r="A10" s="27" t="s">
        <v>23</v>
      </c>
      <c r="B10" s="52">
        <v>2</v>
      </c>
      <c r="C10" s="59">
        <v>0</v>
      </c>
      <c r="D10" s="30">
        <v>44500</v>
      </c>
      <c r="E10" s="31">
        <v>1</v>
      </c>
      <c r="F10" s="31">
        <v>19</v>
      </c>
      <c r="G10" s="34" t="s">
        <v>18</v>
      </c>
      <c r="H10" s="30">
        <v>44561</v>
      </c>
      <c r="I10" s="31">
        <v>1</v>
      </c>
      <c r="J10" s="33">
        <v>47</v>
      </c>
      <c r="K10" s="34" t="s">
        <v>18</v>
      </c>
      <c r="L10" s="63">
        <v>0</v>
      </c>
      <c r="M10" s="52">
        <v>0</v>
      </c>
      <c r="N10" s="33"/>
      <c r="O10" s="36"/>
    </row>
    <row r="11" spans="1:15" x14ac:dyDescent="0.25">
      <c r="A11" s="27" t="s">
        <v>24</v>
      </c>
      <c r="B11" s="52">
        <v>0</v>
      </c>
      <c r="C11" s="59">
        <v>0</v>
      </c>
      <c r="D11" s="30">
        <v>0</v>
      </c>
      <c r="E11" s="31">
        <v>0</v>
      </c>
      <c r="F11" s="31"/>
      <c r="G11" s="34"/>
      <c r="H11" s="30">
        <v>0</v>
      </c>
      <c r="I11" s="31">
        <v>0</v>
      </c>
      <c r="J11" s="33">
        <v>0</v>
      </c>
      <c r="K11" s="34"/>
      <c r="L11" s="63">
        <v>0</v>
      </c>
      <c r="M11" s="52">
        <v>0</v>
      </c>
      <c r="N11" s="33"/>
      <c r="O11" s="36"/>
    </row>
    <row r="12" spans="1:15" x14ac:dyDescent="0.25">
      <c r="A12" s="27" t="s">
        <v>25</v>
      </c>
      <c r="B12" s="52">
        <v>0</v>
      </c>
      <c r="C12" s="59">
        <v>0</v>
      </c>
      <c r="D12" s="30">
        <v>0</v>
      </c>
      <c r="E12" s="31">
        <v>0</v>
      </c>
      <c r="F12" s="31"/>
      <c r="G12" s="34"/>
      <c r="H12" s="30">
        <v>0</v>
      </c>
      <c r="I12" s="31">
        <v>0</v>
      </c>
      <c r="J12" s="33">
        <v>0</v>
      </c>
      <c r="K12" s="34"/>
      <c r="L12" s="63">
        <v>0</v>
      </c>
      <c r="M12" s="52">
        <v>0</v>
      </c>
      <c r="N12" s="33"/>
      <c r="O12" s="36"/>
    </row>
    <row r="13" spans="1:15" x14ac:dyDescent="0.25">
      <c r="A13" s="27" t="s">
        <v>26</v>
      </c>
      <c r="B13" s="52">
        <v>0</v>
      </c>
      <c r="C13" s="59">
        <v>0</v>
      </c>
      <c r="D13" s="30">
        <v>0</v>
      </c>
      <c r="E13" s="31">
        <v>0</v>
      </c>
      <c r="F13" s="31"/>
      <c r="G13" s="34"/>
      <c r="H13" s="30">
        <v>0</v>
      </c>
      <c r="I13" s="31">
        <v>0</v>
      </c>
      <c r="J13" s="33">
        <v>0</v>
      </c>
      <c r="K13" s="34"/>
      <c r="L13" s="63">
        <v>0</v>
      </c>
      <c r="M13" s="52">
        <v>0</v>
      </c>
      <c r="N13" s="33"/>
      <c r="O13" s="36"/>
    </row>
    <row r="14" spans="1:15" ht="15.75" thickBot="1" x14ac:dyDescent="0.3">
      <c r="A14" s="37" t="s">
        <v>27</v>
      </c>
      <c r="B14" s="53">
        <v>2</v>
      </c>
      <c r="C14" s="60">
        <v>19</v>
      </c>
      <c r="D14" s="40">
        <v>44377</v>
      </c>
      <c r="E14" s="41">
        <v>1</v>
      </c>
      <c r="F14" s="41">
        <v>2</v>
      </c>
      <c r="G14" s="44" t="s">
        <v>16</v>
      </c>
      <c r="H14" s="40">
        <v>44561</v>
      </c>
      <c r="I14" s="41">
        <v>1</v>
      </c>
      <c r="J14" s="43">
        <v>31</v>
      </c>
      <c r="K14" s="44" t="s">
        <v>16</v>
      </c>
      <c r="L14" s="64">
        <v>0</v>
      </c>
      <c r="M14" s="53">
        <v>0</v>
      </c>
      <c r="N14" s="43"/>
      <c r="O14" s="46"/>
    </row>
  </sheetData>
  <mergeCells count="3">
    <mergeCell ref="D1:G1"/>
    <mergeCell ref="H1:K1"/>
    <mergeCell ref="L1:O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MiseR</vt:lpstr>
      <vt:lpstr>Objectif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Nesta</dc:creator>
  <cp:lastModifiedBy>Lucas Nesta</cp:lastModifiedBy>
  <dcterms:created xsi:type="dcterms:W3CDTF">2019-03-12T08:20:50Z</dcterms:created>
  <dcterms:modified xsi:type="dcterms:W3CDTF">2019-03-12T09:02:11Z</dcterms:modified>
</cp:coreProperties>
</file>